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lenovo-lap\Desktop\استمارات الدورة التكميلية للعام 2023-2024\استمارات الدورة التكميلية 2024 على الموقع\محاسبة تكميلي 2023-2024 معدلة\"/>
    </mc:Choice>
  </mc:AlternateContent>
  <xr:revisionPtr revIDLastSave="0" documentId="13_ncr:1_{3CC69A9A-D9C1-449C-AA0A-6B262792EEB2}" xr6:coauthVersionLast="47" xr6:coauthVersionMax="47" xr10:uidLastSave="{00000000-0000-0000-0000-000000000000}"/>
  <workbookProtection workbookAlgorithmName="SHA-512" workbookHashValue="TP6dZofz69frzye2kRzYyM11NFL+I6eFkSaGwbKy4BGqslp1ON3nJLIi2UGImJjDfnPGdaT9ErBD6vd6HhT+Kg==" workbookSaltValue="u26z9edCfChezuIpcUaELQ==" workbookSpinCount="100000" lockStructure="1"/>
  <bookViews>
    <workbookView xWindow="-108" yWindow="-108" windowWidth="23256" windowHeight="12576" xr2:uid="{00000000-000D-0000-FFFF-FFFF00000000}"/>
  </bookViews>
  <sheets>
    <sheet name="تعليمات" sheetId="13" r:id="rId1"/>
    <sheet name="إدخال البيانات" sheetId="14" r:id="rId2"/>
    <sheet name="إختيار المقررات" sheetId="5" r:id="rId3"/>
    <sheet name="الإستمارة" sheetId="11" r:id="rId4"/>
    <sheet name="acc" sheetId="2" r:id="rId5"/>
    <sheet name="ورقة4" sheetId="10" state="hidden" r:id="rId6"/>
    <sheet name="ورقة2" sheetId="4" state="hidden" r:id="rId7"/>
  </sheets>
  <externalReferences>
    <externalReference r:id="rId8"/>
  </externalReferences>
  <definedNames>
    <definedName name="_xlnm._FilterDatabase" localSheetId="6" hidden="1">ورقة2!$A$2:$AW$2</definedName>
    <definedName name="_xlnm._FilterDatabase" localSheetId="5" hidden="1">ورقة4!$A$2:$AU$462</definedName>
    <definedName name="_xlnm.Print_Area" localSheetId="3">الإستمارة!$A$1:$S$47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2" i="4" l="1"/>
  <c r="AP21" i="4"/>
  <c r="AP20" i="4"/>
  <c r="AP19" i="4"/>
  <c r="AP18" i="4"/>
  <c r="AP17" i="4"/>
  <c r="AP16" i="4"/>
  <c r="AP14" i="4"/>
  <c r="AP12" i="4"/>
  <c r="AP11" i="4"/>
  <c r="AP10" i="4"/>
  <c r="AP9" i="4"/>
  <c r="AP8" i="4"/>
  <c r="AP7" i="4"/>
  <c r="AP6" i="4"/>
  <c r="AP5" i="4"/>
  <c r="AP4" i="4"/>
  <c r="G10" i="14" l="1"/>
  <c r="F10" i="14"/>
  <c r="E10" i="14"/>
  <c r="D10" i="14"/>
  <c r="C10" i="14"/>
  <c r="B10" i="14"/>
  <c r="A10" i="14"/>
  <c r="B7" i="14"/>
  <c r="A7" i="14"/>
  <c r="F1" i="14"/>
  <c r="D1" i="14"/>
  <c r="DT5" i="2" l="1"/>
  <c r="DS5" i="2"/>
  <c r="DR5" i="2"/>
  <c r="DQ5" i="2"/>
  <c r="DP5" i="2"/>
  <c r="DI5" i="2"/>
  <c r="DC5" i="2"/>
  <c r="CV3" i="2"/>
  <c r="CT3" i="2"/>
  <c r="CR3" i="2"/>
  <c r="CP3" i="2"/>
  <c r="CN3" i="2"/>
  <c r="CL3" i="2"/>
  <c r="CH3" i="2"/>
  <c r="CF3" i="2"/>
  <c r="CD3" i="2"/>
  <c r="CB3" i="2"/>
  <c r="BZ3" i="2"/>
  <c r="BV3" i="2"/>
  <c r="BT3" i="2"/>
  <c r="BR3" i="2"/>
  <c r="BP3" i="2"/>
  <c r="BN3" i="2"/>
  <c r="BL3" i="2"/>
  <c r="BJ3" i="2"/>
  <c r="BH3" i="2"/>
  <c r="BF3" i="2"/>
  <c r="BD3" i="2"/>
  <c r="BB3" i="2"/>
  <c r="AV3" i="2"/>
  <c r="AT3" i="2"/>
  <c r="AR3" i="2"/>
  <c r="AP3" i="2"/>
  <c r="AN3" i="2"/>
  <c r="AJ3" i="2"/>
  <c r="AH3" i="2"/>
  <c r="AF3" i="2"/>
  <c r="AB3" i="2"/>
  <c r="Z3" i="2"/>
  <c r="X3" i="2"/>
  <c r="V3" i="2"/>
  <c r="T3" i="2"/>
  <c r="J27" i="11"/>
  <c r="Y25" i="11"/>
  <c r="Y24" i="11"/>
  <c r="Y23" i="11"/>
  <c r="E23" i="11"/>
  <c r="AE22" i="11"/>
  <c r="Z11" i="11"/>
  <c r="Y11" i="11" s="1"/>
  <c r="Z7" i="11"/>
  <c r="Y7" i="11" s="1"/>
  <c r="Z6" i="11"/>
  <c r="Y6" i="11" s="1"/>
  <c r="Z5" i="11"/>
  <c r="Y5" i="11" s="1"/>
  <c r="AD1" i="11"/>
  <c r="B8" i="11" s="1"/>
  <c r="B1" i="11"/>
  <c r="BN54" i="5"/>
  <c r="CX3" i="2" s="1"/>
  <c r="BN46" i="5"/>
  <c r="CJ3" i="2" s="1"/>
  <c r="BN39" i="5"/>
  <c r="BX3" i="2" s="1"/>
  <c r="BK37" i="5"/>
  <c r="BK31" i="5"/>
  <c r="I31" i="5"/>
  <c r="I30" i="5"/>
  <c r="I29" i="5"/>
  <c r="BK25" i="5"/>
  <c r="BN24" i="5"/>
  <c r="AZ3" i="2" s="1"/>
  <c r="BN23" i="5"/>
  <c r="AX3" i="2" s="1"/>
  <c r="BK18" i="5"/>
  <c r="BN16" i="5"/>
  <c r="AL3" i="2" s="1"/>
  <c r="BK12" i="5"/>
  <c r="BN11" i="5"/>
  <c r="AD3" i="2" s="1"/>
  <c r="AH4" i="5"/>
  <c r="K7" i="11" s="1"/>
  <c r="Z22" i="11" s="1"/>
  <c r="Y22" i="11" s="1"/>
  <c r="AC4" i="5"/>
  <c r="AB4" i="5"/>
  <c r="N5" i="2" s="1"/>
  <c r="V4" i="5"/>
  <c r="M5" i="2" s="1"/>
  <c r="AC3" i="5"/>
  <c r="D1" i="5"/>
  <c r="P4" i="5"/>
  <c r="J4" i="5"/>
  <c r="D4" i="5"/>
  <c r="H6" i="11" s="1"/>
  <c r="Z17" i="11" s="1"/>
  <c r="Y17" i="11" s="1"/>
  <c r="D3" i="5"/>
  <c r="J3" i="5"/>
  <c r="AH1" i="5"/>
  <c r="AB1" i="5"/>
  <c r="V1" i="5"/>
  <c r="P1" i="5"/>
  <c r="A36" i="5" l="1"/>
  <c r="A28" i="5"/>
  <c r="A29" i="5"/>
  <c r="A35" i="5"/>
  <c r="A27" i="5"/>
  <c r="A34" i="5"/>
  <c r="AH11" i="5"/>
  <c r="A33" i="5"/>
  <c r="AB5" i="5"/>
  <c r="DB5" i="2" s="1"/>
  <c r="A32" i="5"/>
  <c r="V5" i="5"/>
  <c r="DA5" i="2" s="1"/>
  <c r="A31" i="5"/>
  <c r="P5" i="5"/>
  <c r="K23" i="11" s="1"/>
  <c r="A30" i="5"/>
  <c r="J1" i="5"/>
  <c r="B5" i="2" s="1"/>
  <c r="A5" i="2"/>
  <c r="BR28" i="5"/>
  <c r="BK28" i="5" s="1"/>
  <c r="BR54" i="5"/>
  <c r="BK52" i="5" s="1"/>
  <c r="BR45" i="5"/>
  <c r="BS44" i="5" s="1"/>
  <c r="BR35" i="5"/>
  <c r="BK35" i="5" s="1"/>
  <c r="BR24" i="5"/>
  <c r="BS24" i="5" s="1"/>
  <c r="BR15" i="5"/>
  <c r="BS15" i="5" s="1"/>
  <c r="BR7" i="5"/>
  <c r="W5" i="2" s="1"/>
  <c r="BR44" i="5"/>
  <c r="BK43" i="5" s="1"/>
  <c r="BR34" i="5"/>
  <c r="BK34" i="5" s="1"/>
  <c r="BR23" i="5"/>
  <c r="BT23" i="5" s="1"/>
  <c r="BR14" i="5"/>
  <c r="BK14" i="5" s="1"/>
  <c r="D2" i="5"/>
  <c r="S5" i="2" s="1"/>
  <c r="BR53" i="5"/>
  <c r="CW5" i="2" s="1"/>
  <c r="BR52" i="5"/>
  <c r="BT52" i="5" s="1"/>
  <c r="BR51" i="5"/>
  <c r="BK49" i="5" s="1"/>
  <c r="BR41" i="5"/>
  <c r="BT41" i="5" s="1"/>
  <c r="BR32" i="5"/>
  <c r="BK32" i="5" s="1"/>
  <c r="BR21" i="5"/>
  <c r="BK21" i="5" s="1"/>
  <c r="BR11" i="5"/>
  <c r="AE5" i="2" s="1"/>
  <c r="BR50" i="5"/>
  <c r="BK48" i="5" s="1"/>
  <c r="BR40" i="5"/>
  <c r="BT40" i="5" s="1"/>
  <c r="BR30" i="5"/>
  <c r="BT30" i="5" s="1"/>
  <c r="BR20" i="5"/>
  <c r="AS5" i="2" s="1"/>
  <c r="BR10" i="5"/>
  <c r="AC5" i="2" s="1"/>
  <c r="BR26" i="5"/>
  <c r="BS26" i="5" s="1"/>
  <c r="BR48" i="5"/>
  <c r="BT48" i="5" s="1"/>
  <c r="BR39" i="5"/>
  <c r="BT39" i="5" s="1"/>
  <c r="BR29" i="5"/>
  <c r="BS29" i="5" s="1"/>
  <c r="BR19" i="5"/>
  <c r="BK19" i="5" s="1"/>
  <c r="BR9" i="5"/>
  <c r="AA5" i="2" s="1"/>
  <c r="BR46" i="5"/>
  <c r="BT46" i="5" s="1"/>
  <c r="BR16" i="5"/>
  <c r="BS16" i="5" s="1"/>
  <c r="BR42" i="5"/>
  <c r="BS42" i="5" s="1"/>
  <c r="BR22" i="5"/>
  <c r="BK22" i="5" s="1"/>
  <c r="BR47" i="5"/>
  <c r="BK46" i="5" s="1"/>
  <c r="BR38" i="5"/>
  <c r="BT38" i="5" s="1"/>
  <c r="BR27" i="5"/>
  <c r="BS27" i="5" s="1"/>
  <c r="BR17" i="5"/>
  <c r="BK17" i="5" s="1"/>
  <c r="BR8" i="5"/>
  <c r="Y5" i="2" s="1"/>
  <c r="BR36" i="5"/>
  <c r="BK36" i="5" s="1"/>
  <c r="BR6" i="5"/>
  <c r="BK6" i="5" s="1"/>
  <c r="BR33" i="5"/>
  <c r="BS33" i="5" s="1"/>
  <c r="BR13" i="5"/>
  <c r="AG5" i="2" s="1"/>
  <c r="EC5" i="2"/>
  <c r="A2" i="14"/>
  <c r="B19" i="11" s="1"/>
  <c r="D2" i="11"/>
  <c r="E36" i="11" s="1"/>
  <c r="E42" i="11" s="1"/>
  <c r="D7" i="11"/>
  <c r="Z20" i="11" s="1"/>
  <c r="Y20" i="11" s="1"/>
  <c r="O5" i="2"/>
  <c r="H7" i="11"/>
  <c r="Z21" i="11" s="1"/>
  <c r="Y21" i="11" s="1"/>
  <c r="Q5" i="2"/>
  <c r="P6" i="11"/>
  <c r="Z19" i="11" s="1"/>
  <c r="Y19" i="11" s="1"/>
  <c r="R5" i="2"/>
  <c r="K6" i="11"/>
  <c r="Z18" i="11" s="1"/>
  <c r="Y18" i="11" s="1"/>
  <c r="AH3" i="5"/>
  <c r="P3" i="5"/>
  <c r="V3" i="5" s="1"/>
  <c r="D5" i="11"/>
  <c r="Z12" i="11" s="1"/>
  <c r="Y12" i="11" s="1"/>
  <c r="AB3" i="5"/>
  <c r="J5" i="2"/>
  <c r="D5" i="2"/>
  <c r="P2" i="11"/>
  <c r="Z4" i="11" s="1"/>
  <c r="Y4" i="11" s="1"/>
  <c r="I5" i="2"/>
  <c r="D4" i="11"/>
  <c r="V12" i="5"/>
  <c r="B29" i="11" s="1"/>
  <c r="H4" i="11"/>
  <c r="Z9" i="11" s="1"/>
  <c r="Y9" i="11" s="1"/>
  <c r="F5" i="2"/>
  <c r="E5" i="2"/>
  <c r="K4" i="11"/>
  <c r="Z10" i="11" s="1"/>
  <c r="Y10" i="11" s="1"/>
  <c r="M2" i="11"/>
  <c r="Z3" i="11" s="1"/>
  <c r="C5" i="2"/>
  <c r="AC20" i="5"/>
  <c r="P5" i="2"/>
  <c r="CQ5" i="2" l="1"/>
  <c r="AU5" i="2"/>
  <c r="CC5" i="2"/>
  <c r="BK41" i="5"/>
  <c r="BS41" i="5"/>
  <c r="BU5" i="2"/>
  <c r="BK24" i="5"/>
  <c r="BT36" i="5"/>
  <c r="AW5" i="2"/>
  <c r="CM5" i="2"/>
  <c r="BO5" i="2"/>
  <c r="BT33" i="5"/>
  <c r="BK33" i="5"/>
  <c r="CK5" i="2"/>
  <c r="H2" i="11"/>
  <c r="M35" i="11" s="1"/>
  <c r="L41" i="11" s="1"/>
  <c r="N23" i="11"/>
  <c r="D3" i="11"/>
  <c r="BT7" i="5"/>
  <c r="AO5" i="2"/>
  <c r="BS28" i="5"/>
  <c r="AH7" i="5"/>
  <c r="DF5" i="2" s="1"/>
  <c r="CY5" i="2"/>
  <c r="CG5" i="2"/>
  <c r="BS46" i="5"/>
  <c r="BT27" i="5"/>
  <c r="BT44" i="5"/>
  <c r="BK30" i="5"/>
  <c r="CS5" i="2"/>
  <c r="AI5" i="2"/>
  <c r="BS39" i="5"/>
  <c r="BE5" i="2"/>
  <c r="BS7" i="5"/>
  <c r="BT47" i="5"/>
  <c r="BS52" i="5"/>
  <c r="BK7" i="5"/>
  <c r="J7" i="5"/>
  <c r="BT54" i="5"/>
  <c r="BK27" i="5"/>
  <c r="BS43" i="5"/>
  <c r="CE5" i="2"/>
  <c r="BG5" i="2"/>
  <c r="BS10" i="5"/>
  <c r="BS36" i="5"/>
  <c r="CI5" i="2"/>
  <c r="CA5" i="2"/>
  <c r="BS40" i="5"/>
  <c r="BS21" i="5"/>
  <c r="BT16" i="5"/>
  <c r="BS19" i="5"/>
  <c r="BT8" i="5"/>
  <c r="BT35" i="5"/>
  <c r="BT10" i="5"/>
  <c r="BT9" i="5"/>
  <c r="BK26" i="5"/>
  <c r="BT20" i="5"/>
  <c r="BK20" i="5"/>
  <c r="BS22" i="5"/>
  <c r="BT17" i="5"/>
  <c r="U5" i="2"/>
  <c r="AQ5" i="2"/>
  <c r="BS5" i="2"/>
  <c r="BT11" i="5"/>
  <c r="BI5" i="2"/>
  <c r="BS35" i="5"/>
  <c r="AM5" i="2"/>
  <c r="BT6" i="5"/>
  <c r="BK11" i="5"/>
  <c r="AY5" i="2"/>
  <c r="CO5" i="2"/>
  <c r="BT19" i="5"/>
  <c r="BS23" i="5"/>
  <c r="BT29" i="5"/>
  <c r="BS6" i="5"/>
  <c r="BC5" i="2"/>
  <c r="BK29" i="5"/>
  <c r="BK40" i="5"/>
  <c r="BS13" i="5"/>
  <c r="BT13" i="5"/>
  <c r="BT26" i="5"/>
  <c r="BM5" i="2"/>
  <c r="BK13" i="5"/>
  <c r="BS11" i="5"/>
  <c r="BS45" i="5"/>
  <c r="BS32" i="5"/>
  <c r="BR56" i="5"/>
  <c r="BT32" i="5"/>
  <c r="BK15" i="5"/>
  <c r="AK5" i="2"/>
  <c r="BT42" i="5"/>
  <c r="BT37" i="5" s="1"/>
  <c r="BS20" i="5"/>
  <c r="BS51" i="5"/>
  <c r="BK50" i="5"/>
  <c r="BT21" i="5"/>
  <c r="BS8" i="5"/>
  <c r="BK8" i="5"/>
  <c r="BK51" i="5"/>
  <c r="K24" i="11"/>
  <c r="BK42" i="5"/>
  <c r="BT28" i="5"/>
  <c r="BK23" i="5"/>
  <c r="BS17" i="5"/>
  <c r="BT15" i="5"/>
  <c r="BT22" i="5"/>
  <c r="BK10" i="5"/>
  <c r="U22" i="5"/>
  <c r="V22" i="5" s="1"/>
  <c r="U21" i="5"/>
  <c r="V21" i="5" s="1"/>
  <c r="U14" i="5"/>
  <c r="V14" i="5" s="1"/>
  <c r="G30" i="11" s="1"/>
  <c r="U20" i="5"/>
  <c r="V20" i="5" s="1"/>
  <c r="EB5" i="2" s="1"/>
  <c r="U16" i="5"/>
  <c r="V16" i="5" s="1"/>
  <c r="G31" i="11" s="1"/>
  <c r="U15" i="5"/>
  <c r="V15" i="5" s="1"/>
  <c r="B31" i="11" s="1"/>
  <c r="U18" i="5"/>
  <c r="U19" i="5"/>
  <c r="V19" i="5" s="1"/>
  <c r="EA5" i="2" s="1"/>
  <c r="U17" i="5"/>
  <c r="U13" i="5"/>
  <c r="V13" i="5" s="1"/>
  <c r="BS47" i="5"/>
  <c r="BK45" i="5"/>
  <c r="BT14" i="5"/>
  <c r="BK9" i="5"/>
  <c r="BS9" i="5"/>
  <c r="BT51" i="5"/>
  <c r="BK16" i="5"/>
  <c r="BW5" i="2"/>
  <c r="BS38" i="5"/>
  <c r="BA5" i="2"/>
  <c r="BS30" i="5"/>
  <c r="BR55" i="5"/>
  <c r="BS49" i="5"/>
  <c r="BT24" i="5"/>
  <c r="BK39" i="5"/>
  <c r="BQ5" i="2"/>
  <c r="BK44" i="5"/>
  <c r="BS34" i="5"/>
  <c r="BS50" i="5"/>
  <c r="BK38" i="5"/>
  <c r="CZ5" i="2"/>
  <c r="BK5" i="2"/>
  <c r="BR57" i="5"/>
  <c r="BS14" i="5"/>
  <c r="CU5" i="2"/>
  <c r="BT34" i="5"/>
  <c r="BT50" i="5"/>
  <c r="BY5" i="2"/>
  <c r="BT45" i="5"/>
  <c r="BS48" i="5"/>
  <c r="BT53" i="5"/>
  <c r="BK47" i="5"/>
  <c r="Y3" i="11"/>
  <c r="W3" i="11"/>
  <c r="C7" i="14"/>
  <c r="K5" i="2"/>
  <c r="P5" i="11"/>
  <c r="Z15" i="11" s="1"/>
  <c r="Y15" i="11" s="1"/>
  <c r="B36" i="11"/>
  <c r="B42" i="11" s="1"/>
  <c r="Z8" i="11"/>
  <c r="Y8" i="11" s="1"/>
  <c r="H35" i="11"/>
  <c r="H41" i="11" s="1"/>
  <c r="H5" i="11"/>
  <c r="Z13" i="11" s="1"/>
  <c r="Y13" i="11" s="1"/>
  <c r="H5" i="2"/>
  <c r="K5" i="11"/>
  <c r="Z14" i="11" s="1"/>
  <c r="Y14" i="11" s="1"/>
  <c r="G5" i="2"/>
  <c r="L5" i="2"/>
  <c r="D6" i="11"/>
  <c r="Z16" i="11" s="1"/>
  <c r="Y16" i="11" s="1"/>
  <c r="BS25" i="5" l="1"/>
  <c r="E26" i="11"/>
  <c r="BT43" i="5"/>
  <c r="BS37" i="5"/>
  <c r="BT31" i="5"/>
  <c r="BS18" i="5"/>
  <c r="BT12" i="5"/>
  <c r="BT25" i="5"/>
  <c r="BT5" i="5"/>
  <c r="BS31" i="5"/>
  <c r="BS12" i="5"/>
  <c r="BS5" i="5"/>
  <c r="BT18" i="5"/>
  <c r="V18" i="5"/>
  <c r="DZ5" i="2" s="1"/>
  <c r="V17" i="5"/>
  <c r="DY5" i="2" s="1"/>
  <c r="BR58" i="5"/>
  <c r="B32" i="11"/>
  <c r="W19" i="11"/>
  <c r="W10" i="11"/>
  <c r="W12" i="11"/>
  <c r="W20" i="11"/>
  <c r="W13" i="11"/>
  <c r="W14" i="11"/>
  <c r="V31" i="11"/>
  <c r="W15" i="11"/>
  <c r="W18" i="11"/>
  <c r="W16" i="11"/>
  <c r="W11" i="11"/>
  <c r="W17" i="11"/>
  <c r="DX5" i="2"/>
  <c r="V29" i="11"/>
  <c r="DV5" i="2"/>
  <c r="V27" i="11"/>
  <c r="BT49" i="5"/>
  <c r="V33" i="11"/>
  <c r="DW5" i="2"/>
  <c r="AA18" i="11"/>
  <c r="AE18" i="11" s="1"/>
  <c r="AA17" i="11"/>
  <c r="AE17" i="11" s="1"/>
  <c r="AA16" i="11"/>
  <c r="AE16" i="11" s="1"/>
  <c r="AA15" i="11"/>
  <c r="AE15" i="11" s="1"/>
  <c r="AA14" i="11"/>
  <c r="AE14" i="11" s="1"/>
  <c r="AA7" i="11"/>
  <c r="AE7" i="11" s="1"/>
  <c r="AA19" i="11"/>
  <c r="AE19" i="11" s="1"/>
  <c r="AA10" i="11"/>
  <c r="AA8" i="11"/>
  <c r="AE8" i="11" s="1"/>
  <c r="AA21" i="11"/>
  <c r="AE21" i="11" s="1"/>
  <c r="AA12" i="11"/>
  <c r="AA11" i="11"/>
  <c r="AE11" i="11" s="1"/>
  <c r="AA3" i="11"/>
  <c r="AE3" i="11" s="1"/>
  <c r="AA20" i="11"/>
  <c r="AE20" i="11" s="1"/>
  <c r="AA13" i="11"/>
  <c r="AA9" i="11"/>
  <c r="AE9" i="11" s="1"/>
  <c r="AA6" i="11"/>
  <c r="AE6" i="11" s="1"/>
  <c r="AA5" i="11"/>
  <c r="AE5" i="11" s="1"/>
  <c r="AA4" i="11"/>
  <c r="AE4" i="11" s="1"/>
  <c r="DU5" i="2"/>
  <c r="B30" i="11"/>
  <c r="G10" i="5" l="1"/>
  <c r="H10" i="5" s="1"/>
  <c r="K10" i="5" s="1"/>
  <c r="S10" i="5" s="1"/>
  <c r="A22" i="5"/>
  <c r="B22" i="5" s="1"/>
  <c r="G21" i="5"/>
  <c r="H21" i="5" s="1"/>
  <c r="J21" i="5" s="1"/>
  <c r="G20" i="5"/>
  <c r="H20" i="5" s="1"/>
  <c r="K20" i="5" s="1"/>
  <c r="S20" i="5" s="1"/>
  <c r="G17" i="5"/>
  <c r="H17" i="5" s="1"/>
  <c r="K17" i="5" s="1"/>
  <c r="S17" i="5" s="1"/>
  <c r="G23" i="5"/>
  <c r="H23" i="5" s="1"/>
  <c r="K23" i="5" s="1"/>
  <c r="S23" i="5" s="1"/>
  <c r="A21" i="5"/>
  <c r="B21" i="5" s="1"/>
  <c r="G14" i="5"/>
  <c r="H14" i="5" s="1"/>
  <c r="K14" i="5" s="1"/>
  <c r="S14" i="5" s="1"/>
  <c r="F14" i="5" s="1"/>
  <c r="G13" i="5"/>
  <c r="H13" i="5" s="1"/>
  <c r="K13" i="5" s="1"/>
  <c r="S13" i="5" s="1"/>
  <c r="G22" i="5"/>
  <c r="H22" i="5" s="1"/>
  <c r="J22" i="5" s="1"/>
  <c r="G18" i="5"/>
  <c r="H18" i="5" s="1"/>
  <c r="K18" i="5" s="1"/>
  <c r="S18" i="5" s="1"/>
  <c r="G27" i="5"/>
  <c r="H27" i="5" s="1"/>
  <c r="J27" i="5" s="1"/>
  <c r="G26" i="5"/>
  <c r="H26" i="5" s="1"/>
  <c r="J26" i="5" s="1"/>
  <c r="G24" i="5"/>
  <c r="H24" i="5" s="1"/>
  <c r="K24" i="5" s="1"/>
  <c r="S24" i="5" s="1"/>
  <c r="F24" i="5" s="1"/>
  <c r="G16" i="5"/>
  <c r="H16" i="5" s="1"/>
  <c r="K16" i="5" s="1"/>
  <c r="S16" i="5" s="1"/>
  <c r="G25" i="5"/>
  <c r="H25" i="5" s="1"/>
  <c r="J25" i="5" s="1"/>
  <c r="G15" i="5"/>
  <c r="H15" i="5" s="1"/>
  <c r="K15" i="5" s="1"/>
  <c r="S15" i="5" s="1"/>
  <c r="G11" i="5"/>
  <c r="H11" i="5" s="1"/>
  <c r="K11" i="5" s="1"/>
  <c r="S11" i="5" s="1"/>
  <c r="G9" i="5"/>
  <c r="H9" i="5" s="1"/>
  <c r="G19" i="5"/>
  <c r="H19" i="5" s="1"/>
  <c r="K19" i="5" s="1"/>
  <c r="S19" i="5" s="1"/>
  <c r="G12" i="5"/>
  <c r="H12" i="5" s="1"/>
  <c r="K12" i="5" s="1"/>
  <c r="S12" i="5" s="1"/>
  <c r="F12" i="5" s="1"/>
  <c r="G28" i="5"/>
  <c r="J23" i="5" l="1"/>
  <c r="J24" i="5"/>
  <c r="J13" i="5"/>
  <c r="K21" i="5"/>
  <c r="S21" i="5" s="1"/>
  <c r="F21" i="5" s="1"/>
  <c r="K22" i="5"/>
  <c r="S22" i="5" s="1"/>
  <c r="I22" i="5" s="1"/>
  <c r="E22" i="5" s="1"/>
  <c r="D22" i="5" s="1"/>
  <c r="J20" i="5"/>
  <c r="K25" i="5"/>
  <c r="S25" i="5" s="1"/>
  <c r="F25" i="5" s="1"/>
  <c r="J14" i="5"/>
  <c r="K26" i="5"/>
  <c r="S26" i="5" s="1"/>
  <c r="F26" i="5" s="1"/>
  <c r="J16" i="5"/>
  <c r="K27" i="5"/>
  <c r="S27" i="5" s="1"/>
  <c r="F27" i="5" s="1"/>
  <c r="J10" i="5"/>
  <c r="J11" i="5"/>
  <c r="J12" i="5"/>
  <c r="J19" i="5"/>
  <c r="J15" i="5"/>
  <c r="J17" i="5"/>
  <c r="BQ6" i="5"/>
  <c r="BQ9" i="5"/>
  <c r="BQ8" i="5"/>
  <c r="K9" i="5"/>
  <c r="S9" i="5" s="1"/>
  <c r="F9" i="5" s="1"/>
  <c r="H28" i="5"/>
  <c r="BQ7" i="5"/>
  <c r="BQ10" i="5"/>
  <c r="BQ11" i="5"/>
  <c r="F19" i="5"/>
  <c r="I19" i="5"/>
  <c r="E19" i="5" s="1"/>
  <c r="D19" i="5" s="1"/>
  <c r="I16" i="5"/>
  <c r="E16" i="5" s="1"/>
  <c r="D16" i="5" s="1"/>
  <c r="F16" i="5"/>
  <c r="F13" i="5"/>
  <c r="I13" i="5"/>
  <c r="E13" i="5" s="1"/>
  <c r="D13" i="5" s="1"/>
  <c r="F18" i="5"/>
  <c r="I18" i="5"/>
  <c r="E18" i="5" s="1"/>
  <c r="D18" i="5" s="1"/>
  <c r="I10" i="5"/>
  <c r="F10" i="5"/>
  <c r="I15" i="5"/>
  <c r="E15" i="5" s="1"/>
  <c r="D15" i="5" s="1"/>
  <c r="F15" i="5"/>
  <c r="F17" i="5"/>
  <c r="I17" i="5"/>
  <c r="E17" i="5" s="1"/>
  <c r="D17" i="5" s="1"/>
  <c r="F23" i="5"/>
  <c r="I23" i="5"/>
  <c r="E23" i="5" s="1"/>
  <c r="D23" i="5" s="1"/>
  <c r="F11" i="5"/>
  <c r="I11" i="5"/>
  <c r="E11" i="5" s="1"/>
  <c r="D11" i="5" s="1"/>
  <c r="I20" i="5"/>
  <c r="E20" i="5" s="1"/>
  <c r="D20" i="5" s="1"/>
  <c r="F20" i="5"/>
  <c r="I24" i="5"/>
  <c r="E24" i="5" s="1"/>
  <c r="D24" i="5" s="1"/>
  <c r="I14" i="5"/>
  <c r="E14" i="5" s="1"/>
  <c r="D14" i="5" s="1"/>
  <c r="J18" i="5"/>
  <c r="I12" i="5"/>
  <c r="E12" i="5" s="1"/>
  <c r="D12" i="5" s="1"/>
  <c r="I21" i="5" l="1"/>
  <c r="E21" i="5" s="1"/>
  <c r="D21" i="5" s="1"/>
  <c r="F22" i="5"/>
  <c r="V11" i="11" s="1"/>
  <c r="I26" i="5"/>
  <c r="E26" i="5" s="1"/>
  <c r="D26" i="5" s="1"/>
  <c r="BQ13" i="5"/>
  <c r="BQ53" i="5"/>
  <c r="BQ44" i="5"/>
  <c r="BQ46" i="5"/>
  <c r="BQ29" i="5"/>
  <c r="I25" i="5"/>
  <c r="E25" i="5" s="1"/>
  <c r="D25" i="5" s="1"/>
  <c r="I27" i="5"/>
  <c r="E27" i="5" s="1"/>
  <c r="D27" i="5" s="1"/>
  <c r="BQ15" i="5"/>
  <c r="BQ52" i="5"/>
  <c r="BQ45" i="5"/>
  <c r="BQ42" i="5"/>
  <c r="BQ51" i="5"/>
  <c r="BQ27" i="5"/>
  <c r="BQ54" i="5"/>
  <c r="BQ41" i="5"/>
  <c r="BQ38" i="5"/>
  <c r="BQ36" i="5"/>
  <c r="BQ17" i="5"/>
  <c r="BQ28" i="5"/>
  <c r="BQ50" i="5"/>
  <c r="BQ19" i="5"/>
  <c r="BQ21" i="5"/>
  <c r="BQ24" i="5"/>
  <c r="BQ23" i="5"/>
  <c r="BQ35" i="5"/>
  <c r="BQ16" i="5"/>
  <c r="BQ34" i="5"/>
  <c r="BQ47" i="5"/>
  <c r="BQ12" i="5"/>
  <c r="BQ30" i="5"/>
  <c r="BQ22" i="5"/>
  <c r="BQ14" i="5"/>
  <c r="BQ39" i="5"/>
  <c r="BQ32" i="5"/>
  <c r="BQ40" i="5"/>
  <c r="BQ20" i="5"/>
  <c r="BQ18" i="5"/>
  <c r="BQ33" i="5"/>
  <c r="BQ26" i="5"/>
  <c r="J28" i="5"/>
  <c r="K28" i="5"/>
  <c r="AH17" i="5"/>
  <c r="K22" i="11" s="1"/>
  <c r="AH16" i="5"/>
  <c r="AH18" i="5"/>
  <c r="E10" i="5"/>
  <c r="D10" i="5" s="1"/>
  <c r="V21" i="11" l="1"/>
  <c r="AH8" i="5"/>
  <c r="E27" i="11" s="1"/>
  <c r="V24" i="11"/>
  <c r="V16" i="11"/>
  <c r="V14" i="11"/>
  <c r="V25" i="11"/>
  <c r="V12" i="11"/>
  <c r="V19" i="11"/>
  <c r="V13" i="11"/>
  <c r="V17" i="11"/>
  <c r="V10" i="11"/>
  <c r="V18" i="11"/>
  <c r="V22" i="11"/>
  <c r="V20" i="11"/>
  <c r="V15" i="11"/>
  <c r="V23" i="11"/>
  <c r="S28" i="5"/>
  <c r="AB19" i="5" s="1"/>
  <c r="BQ48" i="5"/>
  <c r="DM5" i="2"/>
  <c r="F22" i="11"/>
  <c r="DL5" i="2"/>
  <c r="Q22" i="11"/>
  <c r="DN5" i="2"/>
  <c r="C11" i="5"/>
  <c r="C12" i="5" s="1"/>
  <c r="C13" i="5" s="1"/>
  <c r="C14" i="5" s="1"/>
  <c r="C15" i="5" s="1"/>
  <c r="C16" i="5" s="1"/>
  <c r="C17" i="5" s="1"/>
  <c r="C18" i="5" s="1"/>
  <c r="C19" i="5" s="1"/>
  <c r="C20" i="5" s="1"/>
  <c r="C21" i="5" s="1"/>
  <c r="C22" i="5" s="1"/>
  <c r="C23" i="5" s="1"/>
  <c r="C24" i="5" s="1"/>
  <c r="C25" i="5" s="1"/>
  <c r="C26" i="5" s="1"/>
  <c r="C27" i="5" s="1"/>
  <c r="C10" i="5"/>
  <c r="DG5" i="2" l="1"/>
  <c r="DO5" i="2"/>
  <c r="I28" i="5"/>
  <c r="F28" i="5"/>
  <c r="B11" i="11" s="1"/>
  <c r="D11" i="11" s="1"/>
  <c r="AH10" i="5"/>
  <c r="AH19" i="5"/>
  <c r="AE24" i="5"/>
  <c r="AE23" i="5"/>
  <c r="B12" i="11" l="1"/>
  <c r="C12" i="11" s="1"/>
  <c r="C11" i="11"/>
  <c r="E25" i="11"/>
  <c r="DD5" i="2"/>
  <c r="AH9" i="5"/>
  <c r="H11" i="11"/>
  <c r="I11" i="11"/>
  <c r="AE25" i="5"/>
  <c r="D12" i="11" l="1"/>
  <c r="I12" i="11" s="1"/>
  <c r="B13" i="11"/>
  <c r="D13" i="11" s="1"/>
  <c r="E24" i="11"/>
  <c r="AH12" i="5"/>
  <c r="DE5" i="2"/>
  <c r="H12" i="11" l="1"/>
  <c r="B14" i="11"/>
  <c r="C14" i="11" s="1"/>
  <c r="C13" i="11"/>
  <c r="E28" i="11"/>
  <c r="AH14" i="5"/>
  <c r="AH15" i="5" s="1"/>
  <c r="DH5" i="2"/>
  <c r="AE26" i="5"/>
  <c r="I13" i="11"/>
  <c r="H13" i="11"/>
  <c r="D14" i="11" l="1"/>
  <c r="H14" i="11" s="1"/>
  <c r="B15" i="11"/>
  <c r="B16" i="11" s="1"/>
  <c r="F41" i="11"/>
  <c r="DK5" i="2"/>
  <c r="DJ5" i="2"/>
  <c r="F35" i="11"/>
  <c r="D15" i="11" l="1"/>
  <c r="H15" i="11" s="1"/>
  <c r="C15" i="11"/>
  <c r="I14" i="11"/>
  <c r="D16" i="11"/>
  <c r="B17" i="11"/>
  <c r="C16" i="11"/>
  <c r="I15" i="11" l="1"/>
  <c r="D17" i="11"/>
  <c r="C17" i="11"/>
  <c r="B18" i="11"/>
  <c r="H16" i="11"/>
  <c r="I16" i="11"/>
  <c r="I17" i="11" l="1"/>
  <c r="H17" i="11"/>
  <c r="J11" i="11"/>
  <c r="D18" i="11"/>
  <c r="C18" i="11"/>
  <c r="H18" i="11" l="1"/>
  <c r="I18" i="11"/>
  <c r="K11" i="11"/>
  <c r="L11" i="11"/>
  <c r="J12" i="11"/>
  <c r="K12" i="11" l="1"/>
  <c r="J13" i="11"/>
  <c r="L12" i="11"/>
  <c r="Q11" i="11"/>
  <c r="P11" i="11"/>
  <c r="P12" i="11" l="1"/>
  <c r="Q12" i="11"/>
  <c r="J14" i="11"/>
  <c r="K13" i="11"/>
  <c r="L13" i="11"/>
  <c r="P13" i="11" l="1"/>
  <c r="Q13" i="11"/>
  <c r="K14" i="11"/>
  <c r="J15" i="11"/>
  <c r="L14" i="11"/>
  <c r="P14" i="11" l="1"/>
  <c r="Q14" i="11"/>
  <c r="L15" i="11"/>
  <c r="K15" i="11"/>
  <c r="J16" i="11"/>
  <c r="K16" i="11" l="1"/>
  <c r="J17" i="11"/>
  <c r="L16" i="11"/>
  <c r="P15" i="11"/>
  <c r="Q15" i="11"/>
  <c r="Q16" i="11" l="1"/>
  <c r="P16" i="11"/>
  <c r="J18" i="11"/>
  <c r="K17" i="11"/>
  <c r="L17" i="11"/>
  <c r="Q17" i="11" l="1"/>
  <c r="P17" i="11"/>
  <c r="K18" i="11"/>
  <c r="L18" i="11"/>
  <c r="CN5" i="2" s="1"/>
  <c r="Z5" i="2" l="1"/>
  <c r="AB5" i="2"/>
  <c r="CJ5" i="2"/>
  <c r="BH5" i="2"/>
  <c r="BJ5" i="2"/>
  <c r="V5" i="2"/>
  <c r="CT5" i="2"/>
  <c r="AD5" i="2"/>
  <c r="BR5" i="2"/>
  <c r="BV5" i="2"/>
  <c r="CD5" i="2"/>
  <c r="BP5" i="2"/>
  <c r="AN5" i="2"/>
  <c r="CR5" i="2"/>
  <c r="AJ5" i="2"/>
  <c r="BZ5" i="2"/>
  <c r="CL5" i="2"/>
  <c r="BT5" i="2"/>
  <c r="CH5" i="2"/>
  <c r="CX5" i="2"/>
  <c r="BB5" i="2"/>
  <c r="X5" i="2"/>
  <c r="AT5" i="2"/>
  <c r="CB5" i="2"/>
  <c r="AR5" i="2"/>
  <c r="BX5" i="2"/>
  <c r="CP5" i="2"/>
  <c r="BD5" i="2"/>
  <c r="AV5" i="2"/>
  <c r="BN5" i="2"/>
  <c r="CV5" i="2"/>
  <c r="BL5" i="2"/>
  <c r="AH5" i="2"/>
  <c r="AZ5" i="2"/>
  <c r="CF5" i="2"/>
  <c r="BF5" i="2"/>
  <c r="AX5" i="2"/>
  <c r="Q18" i="11"/>
  <c r="P18" i="11"/>
  <c r="AP5" i="2"/>
  <c r="AL5" i="2"/>
  <c r="T5" i="2"/>
  <c r="AF5" i="2"/>
</calcChain>
</file>

<file path=xl/sharedStrings.xml><?xml version="1.0" encoding="utf-8"?>
<sst xmlns="http://schemas.openxmlformats.org/spreadsheetml/2006/main" count="7108" uniqueCount="1354">
  <si>
    <t xml:space="preserve">تعليمات التسجيل </t>
  </si>
  <si>
    <t>اتبع الخطوات التالية:</t>
  </si>
  <si>
    <t>يستفيد من الحسم</t>
  </si>
  <si>
    <t>نسبة الحسم</t>
  </si>
  <si>
    <t>تملأ صفحة إدخال البيانات بالمعلومات المطلوبة وبشكل دقيق وصحيح</t>
  </si>
  <si>
    <t>الانتقال إلى صفحة اختيار المقررات</t>
  </si>
  <si>
    <t>الطلاب الأوائل</t>
  </si>
  <si>
    <t>يكون اختيار المقررات المراد التسجيل عليها على الشكل التالي:</t>
  </si>
  <si>
    <t>الحاصيلن عل وسام بطل الجمهورية العربية السورية أو أحد أبنائهم</t>
  </si>
  <si>
    <t>عند اختيار المقرر تضع بجانب اسم المقرر بالعمود الأزرق رقم /1/</t>
  </si>
  <si>
    <t>ذوي شهداء الجيش وقوى الأمن الداخلي والجرحى وأبنائهم وأبناء المفقودين وأزواجهم</t>
  </si>
  <si>
    <t xml:space="preserve">يسدد (500ل.س) فقط رسم كل مقرر </t>
  </si>
  <si>
    <t xml:space="preserve">بعد الإنتهاء من عملية اختيار المقررات انتقل إلى صفحة </t>
  </si>
  <si>
    <t>الاستمارة واطبع منها أربع نسخ</t>
  </si>
  <si>
    <t>عناصر الجيش العربي السوري والقوات المسلحة وقوى الامن الداخلي</t>
  </si>
  <si>
    <t xml:space="preserve">أعضاء نقابة المعلمين وأبنائهم والعاملين وأبنائهم المنتسبين لنقابة العمال في وزارة التعليم العالي والمؤسسات والهيئات والجامعات التابعة لها </t>
  </si>
  <si>
    <t>ذوي الاحتياجات الخاصة</t>
  </si>
  <si>
    <t>الحاصلين على وثيقة وفاة من مكتب شؤون الشهداء والجرحى والمفقودين لأبناء و أزواج المتوفيين بالعمليات المشابهة للعمليات الحربية</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</si>
  <si>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</si>
  <si>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</si>
  <si>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</si>
  <si>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r>
      <t xml:space="preserve">ثم تسليم استمارة التسجيل مع إيصال المصرف إلى شؤون طلاب المحاسبة - مركز التعليم المفتوح - الطابق الارضي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</si>
  <si>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أدخل الرقم الإمتحاني</t>
  </si>
  <si>
    <t>يجب أن تقوم بملئ الحقول بالمعلومات المطلوبة بشكل صحيح</t>
  </si>
  <si>
    <t>علمي</t>
  </si>
  <si>
    <t>غير سوري</t>
  </si>
  <si>
    <t>العربية السورية</t>
  </si>
  <si>
    <t>تجارية</t>
  </si>
  <si>
    <t>01</t>
  </si>
  <si>
    <t>دمشق</t>
  </si>
  <si>
    <t>الفلسطينية السورية</t>
  </si>
  <si>
    <t>الرقم الوطني</t>
  </si>
  <si>
    <t>رقم جواز السفر لغير السوريين</t>
  </si>
  <si>
    <t>مكان ورقم القيد</t>
  </si>
  <si>
    <t>رقم الهاتف</t>
  </si>
  <si>
    <t>رقم الموبايل</t>
  </si>
  <si>
    <t>العنوان الدائم</t>
  </si>
  <si>
    <t>02</t>
  </si>
  <si>
    <t>حلب</t>
  </si>
  <si>
    <t>الفلسطينية</t>
  </si>
  <si>
    <t>03</t>
  </si>
  <si>
    <t>ريف دمشق</t>
  </si>
  <si>
    <t>الأردنية</t>
  </si>
  <si>
    <t>نوع الشهادة الثانوية</t>
  </si>
  <si>
    <t>سنة الشهادة</t>
  </si>
  <si>
    <t>محافظ الشهادة</t>
  </si>
  <si>
    <t>شعبة التجنيد</t>
  </si>
  <si>
    <t>04</t>
  </si>
  <si>
    <t>حمص</t>
  </si>
  <si>
    <t>اللبنانية</t>
  </si>
  <si>
    <t>05</t>
  </si>
  <si>
    <t>حماة</t>
  </si>
  <si>
    <t>التونسية</t>
  </si>
  <si>
    <t>تاريخ الميلاد</t>
  </si>
  <si>
    <t>مكان الميلاد</t>
  </si>
  <si>
    <t>الجنسية</t>
  </si>
  <si>
    <t>الجنس</t>
  </si>
  <si>
    <t>06</t>
  </si>
  <si>
    <t>اللاذقية</t>
  </si>
  <si>
    <t>الجزائرية</t>
  </si>
  <si>
    <t>07</t>
  </si>
  <si>
    <t>إدلب</t>
  </si>
  <si>
    <t>السودانية</t>
  </si>
  <si>
    <t>الاب</t>
  </si>
  <si>
    <t>الأم</t>
  </si>
  <si>
    <t>08</t>
  </si>
  <si>
    <t>الحسكة</t>
  </si>
  <si>
    <t>الصومالية</t>
  </si>
  <si>
    <t>09</t>
  </si>
  <si>
    <t>دير الزور</t>
  </si>
  <si>
    <t>العراقية</t>
  </si>
  <si>
    <t>طرطوس</t>
  </si>
  <si>
    <t>المصرية</t>
  </si>
  <si>
    <t>الرقة</t>
  </si>
  <si>
    <t>المغربية</t>
  </si>
  <si>
    <t>درعا</t>
  </si>
  <si>
    <t>اليمنية</t>
  </si>
  <si>
    <t>السويداء</t>
  </si>
  <si>
    <t>الإيرانية</t>
  </si>
  <si>
    <t>القنيطرة</t>
  </si>
  <si>
    <t>ذكر</t>
  </si>
  <si>
    <t>أنثى</t>
  </si>
  <si>
    <t>رقم الطالب</t>
  </si>
  <si>
    <t>الاسم والكنية:</t>
  </si>
  <si>
    <t>اسم الاب:</t>
  </si>
  <si>
    <t>اسم الام:</t>
  </si>
  <si>
    <t>نقابة معلمين</t>
  </si>
  <si>
    <t>لا</t>
  </si>
  <si>
    <t>الإنكليزية</t>
  </si>
  <si>
    <t>السنة</t>
  </si>
  <si>
    <t>place of birth</t>
  </si>
  <si>
    <t>Mother Name</t>
  </si>
  <si>
    <t>Father Name</t>
  </si>
  <si>
    <t>Full Name</t>
  </si>
  <si>
    <t>ذوي إحتياجات الخاصة</t>
  </si>
  <si>
    <t>نعم</t>
  </si>
  <si>
    <t>الفرنسية</t>
  </si>
  <si>
    <t>محافظة الهوية</t>
  </si>
  <si>
    <t>عناصر الجيش وقوى الأمن الداخلي</t>
  </si>
  <si>
    <t>نوع الشهادة</t>
  </si>
  <si>
    <t>عام الثانوية :</t>
  </si>
  <si>
    <t>محافظتها</t>
  </si>
  <si>
    <t>الموبايل</t>
  </si>
  <si>
    <t>الهاتف</t>
  </si>
  <si>
    <t>ذوي الشهداء وجرحى الجيش العربي السوري</t>
  </si>
  <si>
    <t>نوع الحسم</t>
  </si>
  <si>
    <t>رقم الإيقاف</t>
  </si>
  <si>
    <t>تاريخه</t>
  </si>
  <si>
    <t>تدوير الرسوم</t>
  </si>
  <si>
    <t>وثيقة وفاة</t>
  </si>
  <si>
    <t>مقررات السنة الأولى (فصل أول)</t>
  </si>
  <si>
    <t>سجين</t>
  </si>
  <si>
    <t>أصول المحاسبة  (1)</t>
  </si>
  <si>
    <t>الأولى</t>
  </si>
  <si>
    <t>الأول</t>
  </si>
  <si>
    <t>رسم الشهادة</t>
  </si>
  <si>
    <t>بطل الجمهورية</t>
  </si>
  <si>
    <t xml:space="preserve">الرياضيات المالية والادارية </t>
  </si>
  <si>
    <t>رمز المقرر</t>
  </si>
  <si>
    <t>المقررات التي يحق للطالب تسجيلها</t>
  </si>
  <si>
    <t>إختر اللغة في المقررات الأجنبية</t>
  </si>
  <si>
    <t>رسم المقررات</t>
  </si>
  <si>
    <t>العاملين في وزارة التعليم العالي والمؤسسات والجامعات التابعة لها وأبنائهم</t>
  </si>
  <si>
    <t>مبادئ الادارة  (1)</t>
  </si>
  <si>
    <t>رسم التسجيل</t>
  </si>
  <si>
    <t xml:space="preserve">المدخل الى القانون </t>
  </si>
  <si>
    <t>رسم فصول الانقطاع</t>
  </si>
  <si>
    <t xml:space="preserve">تقنيات الحاسوب </t>
  </si>
  <si>
    <t>الرسوم المدورة</t>
  </si>
  <si>
    <t>إجمالي الرسوم المطالب بسدادها</t>
  </si>
  <si>
    <t>مقررات السنة الأولى (فصل ثاني)</t>
  </si>
  <si>
    <t>تقسيط</t>
  </si>
  <si>
    <t>أصول المحاسبة (2)</t>
  </si>
  <si>
    <t>الثاني</t>
  </si>
  <si>
    <t>القسط الأول</t>
  </si>
  <si>
    <t xml:space="preserve">اساليب كمية في الادارة </t>
  </si>
  <si>
    <t>القسط الثاني</t>
  </si>
  <si>
    <t>مبادئ الادارة  (2)</t>
  </si>
  <si>
    <t>عدد المقررات المسجلة لأول مرة</t>
  </si>
  <si>
    <t>عدد المقررات المسجلة للمرة الثانية</t>
  </si>
  <si>
    <t xml:space="preserve">اقتصاد كلي </t>
  </si>
  <si>
    <t>عدد المقررات المسجلة لأكثر من مرتين</t>
  </si>
  <si>
    <t>مقررات السنة الثانية (فصل أول)</t>
  </si>
  <si>
    <t>عدد المقررات المسجلة</t>
  </si>
  <si>
    <t xml:space="preserve">محاسبة شركات الاشخاص </t>
  </si>
  <si>
    <t>الثانية</t>
  </si>
  <si>
    <t xml:space="preserve">ادارة مشتريات ومخازن </t>
  </si>
  <si>
    <t xml:space="preserve">الادارة المالية </t>
  </si>
  <si>
    <t xml:space="preserve">القانون التجاري </t>
  </si>
  <si>
    <t>مقررات السنة الثانية (فصل ثاني)</t>
  </si>
  <si>
    <t xml:space="preserve">محاسبة شركات الاموال </t>
  </si>
  <si>
    <t>ج</t>
  </si>
  <si>
    <t xml:space="preserve">المالية العامة </t>
  </si>
  <si>
    <t>ر1</t>
  </si>
  <si>
    <t xml:space="preserve">ادارة الانتاج </t>
  </si>
  <si>
    <t>ر2</t>
  </si>
  <si>
    <t xml:space="preserve">الاقتصاد الجزئي </t>
  </si>
  <si>
    <t xml:space="preserve">مبادئ الاحصاء </t>
  </si>
  <si>
    <t>مقررات السنة الثالثة (فصل أول)</t>
  </si>
  <si>
    <t>مبادئ التكاليف (1)</t>
  </si>
  <si>
    <t>الثالثة</t>
  </si>
  <si>
    <t xml:space="preserve">نظم المعلومات المحاسبية </t>
  </si>
  <si>
    <t>محاسبة خاصة  (1)</t>
  </si>
  <si>
    <t xml:space="preserve">محاسبة منشات مالية </t>
  </si>
  <si>
    <t xml:space="preserve">محاسبة حكومية </t>
  </si>
  <si>
    <t>مقررات السنة الثالثة (فصل ثاني)</t>
  </si>
  <si>
    <t>مبادئ التكاليف (2)</t>
  </si>
  <si>
    <t>محاسبة خاصة (2)</t>
  </si>
  <si>
    <t xml:space="preserve">نظرية المحاسبة </t>
  </si>
  <si>
    <t xml:space="preserve">محاسبة ضريبية </t>
  </si>
  <si>
    <t>مقررات السنة الرابعة (فصل أول )</t>
  </si>
  <si>
    <t>تدقيق حسابات (1)</t>
  </si>
  <si>
    <t xml:space="preserve">محاسبة ادارية </t>
  </si>
  <si>
    <t xml:space="preserve">برمجيات تطبيقية في المحاسبة </t>
  </si>
  <si>
    <t xml:space="preserve">محاسبة زراعية </t>
  </si>
  <si>
    <t>الفصل الأول 2018-2019</t>
  </si>
  <si>
    <t>مقررات السنة الرابعة (فصل ثاني)</t>
  </si>
  <si>
    <t>الفصل الثاني 2018-2019</t>
  </si>
  <si>
    <t>تدقيق حسابات (2)</t>
  </si>
  <si>
    <t>الفصل الأول 2019-2020</t>
  </si>
  <si>
    <t xml:space="preserve">محاسبة متقدمة </t>
  </si>
  <si>
    <t>الفصل الأول 2020-2021</t>
  </si>
  <si>
    <t xml:space="preserve">محاسبة البترول </t>
  </si>
  <si>
    <t>الفصل الثاني 2020-2021</t>
  </si>
  <si>
    <t xml:space="preserve">مشكلات محاسبية معاصرة </t>
  </si>
  <si>
    <t>الفصل الأول 2021-2022</t>
  </si>
  <si>
    <t>رقم الطالب:</t>
  </si>
  <si>
    <t>السنة:</t>
  </si>
  <si>
    <t>الجنس:</t>
  </si>
  <si>
    <t>تاريخ الميلاد:</t>
  </si>
  <si>
    <t>مكان الميلاد:</t>
  </si>
  <si>
    <t>الجنسية:</t>
  </si>
  <si>
    <t>الرقم الوطني:</t>
  </si>
  <si>
    <t>مكان ورقم القيد:</t>
  </si>
  <si>
    <t>المحافظة الدائمة:</t>
  </si>
  <si>
    <t>شعبة التجنيد:</t>
  </si>
  <si>
    <t>نوع الثانوية:</t>
  </si>
  <si>
    <t>محافظتها:</t>
  </si>
  <si>
    <t>عامها:</t>
  </si>
  <si>
    <t>الموبايل:</t>
  </si>
  <si>
    <t>الهاتف:</t>
  </si>
  <si>
    <t>العنوان :</t>
  </si>
  <si>
    <t xml:space="preserve"> المقررات التي سجلها الطالب</t>
  </si>
  <si>
    <t>رقم تدوير رسوم</t>
  </si>
  <si>
    <t>طابع هلال احمر
25  ل .س</t>
  </si>
  <si>
    <t xml:space="preserve">طابع مالي
 30  ل.س   </t>
  </si>
  <si>
    <t>طابع بحث علمي
25ل.س</t>
  </si>
  <si>
    <t>رسم الانقطاع</t>
  </si>
  <si>
    <t>المبلغ المستحق</t>
  </si>
  <si>
    <t>ملاحظة: لا يعد الطالب مسجلاً إذا لم ينفذ تعليمات التسجيل كاملةً ويسلم أوراقه إلى القسم المختص  ، وهو مسؤول عن صحة المعلومات الواردة في هذه الاستمارة</t>
  </si>
  <si>
    <t xml:space="preserve">إلى المصرف العقاري </t>
  </si>
  <si>
    <t>يرجى قبض مبلغ  قدره</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</si>
  <si>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</si>
  <si>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</si>
  <si>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</si>
  <si>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</si>
  <si>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الثانية</t>
  </si>
  <si>
    <t>مقررات السنة الثالثة</t>
  </si>
  <si>
    <t>مقررات السنة الرابعة</t>
  </si>
  <si>
    <t>تدوير رسوم</t>
  </si>
  <si>
    <t>الرسوم</t>
  </si>
  <si>
    <t>الإحصائية</t>
  </si>
  <si>
    <t>البيانات باللغة الإنكليزية</t>
  </si>
  <si>
    <t>فصول الإنقطاع</t>
  </si>
  <si>
    <t>الفصل الأول</t>
  </si>
  <si>
    <t>الفصل الثاني</t>
  </si>
  <si>
    <t>الاسم والنسبة</t>
  </si>
  <si>
    <t>الأب</t>
  </si>
  <si>
    <t>الام</t>
  </si>
  <si>
    <t>عام الميلاد</t>
  </si>
  <si>
    <t>نوع الثانوية</t>
  </si>
  <si>
    <t>عام الثانوية</t>
  </si>
  <si>
    <t>رقمه</t>
  </si>
  <si>
    <t>المبلغ المدور</t>
  </si>
  <si>
    <t>رسم فصل الانقطاع</t>
  </si>
  <si>
    <t>رسم تسجيل سنوي</t>
  </si>
  <si>
    <t>تقيسط</t>
  </si>
  <si>
    <t>عدد المواد الجديدة</t>
  </si>
  <si>
    <t>عدد المواد الراسبة للمرة الأولى</t>
  </si>
  <si>
    <t>عدد المواد الراسبة للمرة الثانية</t>
  </si>
  <si>
    <t>عدد الإجمالي للمواد</t>
  </si>
  <si>
    <t>لغة الطالب</t>
  </si>
  <si>
    <t>الاستنفاذ</t>
  </si>
  <si>
    <t>خالد</t>
  </si>
  <si>
    <t>سميره</t>
  </si>
  <si>
    <t xml:space="preserve">دمشق </t>
  </si>
  <si>
    <t>احمد</t>
  </si>
  <si>
    <t>باسمه</t>
  </si>
  <si>
    <t>حنان</t>
  </si>
  <si>
    <t>مخيم اليرموك</t>
  </si>
  <si>
    <t>يوسف</t>
  </si>
  <si>
    <t>وفاء</t>
  </si>
  <si>
    <t>هناء</t>
  </si>
  <si>
    <t>زهير</t>
  </si>
  <si>
    <t>سميه</t>
  </si>
  <si>
    <t>انثى</t>
  </si>
  <si>
    <t>النبك</t>
  </si>
  <si>
    <t>محمد</t>
  </si>
  <si>
    <t>فاديا</t>
  </si>
  <si>
    <t>سلمان</t>
  </si>
  <si>
    <t>فاطمه</t>
  </si>
  <si>
    <t>سمر</t>
  </si>
  <si>
    <t>فاتن</t>
  </si>
  <si>
    <t>روضه</t>
  </si>
  <si>
    <t>ابتسام</t>
  </si>
  <si>
    <t>سحر</t>
  </si>
  <si>
    <t>تغريد</t>
  </si>
  <si>
    <t>دوما</t>
  </si>
  <si>
    <t>علي</t>
  </si>
  <si>
    <t>امل شنار</t>
  </si>
  <si>
    <t>محمود</t>
  </si>
  <si>
    <t>بسام</t>
  </si>
  <si>
    <t>احسان</t>
  </si>
  <si>
    <t>منيره</t>
  </si>
  <si>
    <t>ماهر</t>
  </si>
  <si>
    <t>نبيل</t>
  </si>
  <si>
    <t>جمال</t>
  </si>
  <si>
    <t>هيام</t>
  </si>
  <si>
    <t>جديدة عرطوز</t>
  </si>
  <si>
    <t>عائشه</t>
  </si>
  <si>
    <t>ناديا</t>
  </si>
  <si>
    <t>مها</t>
  </si>
  <si>
    <t>غسان</t>
  </si>
  <si>
    <t>زياد</t>
  </si>
  <si>
    <t>ايمان</t>
  </si>
  <si>
    <t>منى</t>
  </si>
  <si>
    <t>عدنان</t>
  </si>
  <si>
    <t>فريال</t>
  </si>
  <si>
    <t>مريم</t>
  </si>
  <si>
    <t>التل</t>
  </si>
  <si>
    <t>عواطف</t>
  </si>
  <si>
    <t>عبد القادر</t>
  </si>
  <si>
    <t>موسى</t>
  </si>
  <si>
    <t>عماد</t>
  </si>
  <si>
    <t>نوال</t>
  </si>
  <si>
    <t>عمر</t>
  </si>
  <si>
    <t>زهريه</t>
  </si>
  <si>
    <t>صباح</t>
  </si>
  <si>
    <t xml:space="preserve">العربية السورية </t>
  </si>
  <si>
    <t>محمد ايمن</t>
  </si>
  <si>
    <t>رويده</t>
  </si>
  <si>
    <t>احلام</t>
  </si>
  <si>
    <t>ندى</t>
  </si>
  <si>
    <t>معتز</t>
  </si>
  <si>
    <t>سعاد</t>
  </si>
  <si>
    <t>محمد ياسر</t>
  </si>
  <si>
    <t>هدى</t>
  </si>
  <si>
    <t>رجاء</t>
  </si>
  <si>
    <t>فهد</t>
  </si>
  <si>
    <t>صفاء</t>
  </si>
  <si>
    <t>حسين</t>
  </si>
  <si>
    <t xml:space="preserve">ريف دمشق </t>
  </si>
  <si>
    <t>رضوان</t>
  </si>
  <si>
    <t>ليلى</t>
  </si>
  <si>
    <t>هيثم</t>
  </si>
  <si>
    <t>خديجه</t>
  </si>
  <si>
    <t>حسن</t>
  </si>
  <si>
    <t>جيرود</t>
  </si>
  <si>
    <t>هبه</t>
  </si>
  <si>
    <t>وليد</t>
  </si>
  <si>
    <t>ميسون</t>
  </si>
  <si>
    <t>عوض</t>
  </si>
  <si>
    <t>ابراهيم</t>
  </si>
  <si>
    <t>جهاد</t>
  </si>
  <si>
    <t>رياض</t>
  </si>
  <si>
    <t>أحمد</t>
  </si>
  <si>
    <t>توفيق</t>
  </si>
  <si>
    <t>نضال</t>
  </si>
  <si>
    <t>غاده</t>
  </si>
  <si>
    <t>عبد الله</t>
  </si>
  <si>
    <t>لينا</t>
  </si>
  <si>
    <t>سعيد</t>
  </si>
  <si>
    <t>حرستا</t>
  </si>
  <si>
    <t>سمير</t>
  </si>
  <si>
    <t>عبد اللطيف</t>
  </si>
  <si>
    <t>فايز</t>
  </si>
  <si>
    <t>امل</t>
  </si>
  <si>
    <t>قدسيا</t>
  </si>
  <si>
    <t>كمال</t>
  </si>
  <si>
    <t>هديل</t>
  </si>
  <si>
    <t>نجاح</t>
  </si>
  <si>
    <t>عليا</t>
  </si>
  <si>
    <t>سبينه</t>
  </si>
  <si>
    <t>مصطفى</t>
  </si>
  <si>
    <t>اميره</t>
  </si>
  <si>
    <t>بشار</t>
  </si>
  <si>
    <t>فراس</t>
  </si>
  <si>
    <t>عيسى</t>
  </si>
  <si>
    <t>أمل</t>
  </si>
  <si>
    <t>غالب</t>
  </si>
  <si>
    <t>محمد بسام</t>
  </si>
  <si>
    <t>سميا</t>
  </si>
  <si>
    <t>معضمية</t>
  </si>
  <si>
    <t>سليم</t>
  </si>
  <si>
    <t>نور</t>
  </si>
  <si>
    <t>عربين</t>
  </si>
  <si>
    <t>سناء</t>
  </si>
  <si>
    <t>عبد الكريم</t>
  </si>
  <si>
    <t>محمد عدنان</t>
  </si>
  <si>
    <t>محمد ماهر</t>
  </si>
  <si>
    <t>ثناء</t>
  </si>
  <si>
    <t>داريا</t>
  </si>
  <si>
    <t>ناصر</t>
  </si>
  <si>
    <t>محمد سمير</t>
  </si>
  <si>
    <t>زينب</t>
  </si>
  <si>
    <t>عفاف</t>
  </si>
  <si>
    <t>جرمانا</t>
  </si>
  <si>
    <t>منال</t>
  </si>
  <si>
    <t>امنه</t>
  </si>
  <si>
    <t>ياسر</t>
  </si>
  <si>
    <t>رامز</t>
  </si>
  <si>
    <t>وجيها</t>
  </si>
  <si>
    <t>ميساء</t>
  </si>
  <si>
    <t>فاطمة</t>
  </si>
  <si>
    <t>عبد الحميد</t>
  </si>
  <si>
    <t>الهام</t>
  </si>
  <si>
    <t>كوثر</t>
  </si>
  <si>
    <t>سوسن</t>
  </si>
  <si>
    <t>اكرم</t>
  </si>
  <si>
    <t>صالحه</t>
  </si>
  <si>
    <t>جورج</t>
  </si>
  <si>
    <t>اسامه</t>
  </si>
  <si>
    <t>محمد عماد</t>
  </si>
  <si>
    <t>زكريا</t>
  </si>
  <si>
    <t>مزيد</t>
  </si>
  <si>
    <t>قطنا</t>
  </si>
  <si>
    <t>هنادي</t>
  </si>
  <si>
    <t>ناهد</t>
  </si>
  <si>
    <t>بثينه</t>
  </si>
  <si>
    <t>رنده</t>
  </si>
  <si>
    <t>نوى</t>
  </si>
  <si>
    <t>حسام</t>
  </si>
  <si>
    <t>هيفاء</t>
  </si>
  <si>
    <t>ثائر</t>
  </si>
  <si>
    <t>سلوى</t>
  </si>
  <si>
    <t>محمد خير</t>
  </si>
  <si>
    <t>يبرود</t>
  </si>
  <si>
    <t>وداد</t>
  </si>
  <si>
    <t>عادل</t>
  </si>
  <si>
    <t>عمار</t>
  </si>
  <si>
    <t>ملك</t>
  </si>
  <si>
    <t>محمد كمال</t>
  </si>
  <si>
    <t>مأمون</t>
  </si>
  <si>
    <t>مشفى دوما</t>
  </si>
  <si>
    <t>سامر</t>
  </si>
  <si>
    <t>نزار</t>
  </si>
  <si>
    <t>امين</t>
  </si>
  <si>
    <t>مروان</t>
  </si>
  <si>
    <t>محمد فؤاد</t>
  </si>
  <si>
    <t>سهام</t>
  </si>
  <si>
    <t>نور الدين</t>
  </si>
  <si>
    <t>نهى</t>
  </si>
  <si>
    <t>محمد غسان</t>
  </si>
  <si>
    <t>ريم</t>
  </si>
  <si>
    <t>نسرين</t>
  </si>
  <si>
    <t>عبدالله</t>
  </si>
  <si>
    <t>صبحيه</t>
  </si>
  <si>
    <t>قاسم</t>
  </si>
  <si>
    <t>محمد فايز</t>
  </si>
  <si>
    <t>حسان</t>
  </si>
  <si>
    <t>خلود</t>
  </si>
  <si>
    <t>سهيل</t>
  </si>
  <si>
    <t>الضمير</t>
  </si>
  <si>
    <t>يحيى</t>
  </si>
  <si>
    <t>يرموك</t>
  </si>
  <si>
    <t>رباح</t>
  </si>
  <si>
    <t>باسل</t>
  </si>
  <si>
    <t>نجوى</t>
  </si>
  <si>
    <t>حوريه</t>
  </si>
  <si>
    <t>بشرى</t>
  </si>
  <si>
    <t>فارس</t>
  </si>
  <si>
    <t>منين</t>
  </si>
  <si>
    <t>انصاف</t>
  </si>
  <si>
    <t>سليمان</t>
  </si>
  <si>
    <t>تهاني</t>
  </si>
  <si>
    <t>جميله</t>
  </si>
  <si>
    <t>راميا</t>
  </si>
  <si>
    <t>أيمن</t>
  </si>
  <si>
    <t>نعيمه</t>
  </si>
  <si>
    <t>تيسير</t>
  </si>
  <si>
    <t>ميادة</t>
  </si>
  <si>
    <t>ايمن</t>
  </si>
  <si>
    <t>نهاد</t>
  </si>
  <si>
    <t>ريما</t>
  </si>
  <si>
    <t>عماد الدين</t>
  </si>
  <si>
    <t>فاديه</t>
  </si>
  <si>
    <t>محمد سعيد</t>
  </si>
  <si>
    <t>صلاح</t>
  </si>
  <si>
    <t>محي الدين</t>
  </si>
  <si>
    <t>سميرة</t>
  </si>
  <si>
    <t>نواف</t>
  </si>
  <si>
    <t>سميحه</t>
  </si>
  <si>
    <t xml:space="preserve">محمد </t>
  </si>
  <si>
    <t>رزان</t>
  </si>
  <si>
    <t>نصر</t>
  </si>
  <si>
    <t>زبيده</t>
  </si>
  <si>
    <t>سهير</t>
  </si>
  <si>
    <t>الكويت</t>
  </si>
  <si>
    <t>عبد الرحمن</t>
  </si>
  <si>
    <t>اسماعيل</t>
  </si>
  <si>
    <t>جميل</t>
  </si>
  <si>
    <t>حماه</t>
  </si>
  <si>
    <t>خيريه</t>
  </si>
  <si>
    <t>محمد علي</t>
  </si>
  <si>
    <t>خليل</t>
  </si>
  <si>
    <t>رجب</t>
  </si>
  <si>
    <t>عبدو</t>
  </si>
  <si>
    <t>جاسم</t>
  </si>
  <si>
    <t>رغداء</t>
  </si>
  <si>
    <t>فتحيه</t>
  </si>
  <si>
    <t>قمر</t>
  </si>
  <si>
    <t>عقربا</t>
  </si>
  <si>
    <t>ماجد</t>
  </si>
  <si>
    <t>سلمى</t>
  </si>
  <si>
    <t>مازن</t>
  </si>
  <si>
    <t>اسمهان</t>
  </si>
  <si>
    <t>امينة</t>
  </si>
  <si>
    <t>محمد وليد</t>
  </si>
  <si>
    <t>عزيزه</t>
  </si>
  <si>
    <t>ازدهار</t>
  </si>
  <si>
    <t>شمسكين</t>
  </si>
  <si>
    <t>غزلانية</t>
  </si>
  <si>
    <t>انتصار</t>
  </si>
  <si>
    <t>حسني</t>
  </si>
  <si>
    <t>عامر</t>
  </si>
  <si>
    <t>جبلة</t>
  </si>
  <si>
    <t>عبد الفتاح</t>
  </si>
  <si>
    <t>محمدحسن</t>
  </si>
  <si>
    <t>منا</t>
  </si>
  <si>
    <t>سوزان</t>
  </si>
  <si>
    <t>صالح</t>
  </si>
  <si>
    <t>منذر</t>
  </si>
  <si>
    <t>يونس</t>
  </si>
  <si>
    <t>حياة</t>
  </si>
  <si>
    <t>بلال</t>
  </si>
  <si>
    <t>فايزه</t>
  </si>
  <si>
    <t>رفيق</t>
  </si>
  <si>
    <t>حميده</t>
  </si>
  <si>
    <t>محمد زهير</t>
  </si>
  <si>
    <t>الرياض</t>
  </si>
  <si>
    <t>صلاح الدين</t>
  </si>
  <si>
    <t>بصرى الشام</t>
  </si>
  <si>
    <t>رائده</t>
  </si>
  <si>
    <t>يسرى</t>
  </si>
  <si>
    <t>محمد ديب</t>
  </si>
  <si>
    <t>محمدخير</t>
  </si>
  <si>
    <t>سويسه</t>
  </si>
  <si>
    <t>عدله</t>
  </si>
  <si>
    <t>امنة</t>
  </si>
  <si>
    <t>شكريه</t>
  </si>
  <si>
    <t>إيمان</t>
  </si>
  <si>
    <t>هيسم</t>
  </si>
  <si>
    <t>ثريا</t>
  </si>
  <si>
    <t>نوفه</t>
  </si>
  <si>
    <t>بشير</t>
  </si>
  <si>
    <t xml:space="preserve">التل </t>
  </si>
  <si>
    <t>الكسوه</t>
  </si>
  <si>
    <t>كفاح</t>
  </si>
  <si>
    <t>نهلة</t>
  </si>
  <si>
    <t>الياس</t>
  </si>
  <si>
    <t>محمد اكرم</t>
  </si>
  <si>
    <t>مؤيد</t>
  </si>
  <si>
    <t>فطيم</t>
  </si>
  <si>
    <t>فداء</t>
  </si>
  <si>
    <t>رانيه</t>
  </si>
  <si>
    <t>عبد الحليم</t>
  </si>
  <si>
    <t>محاسن</t>
  </si>
  <si>
    <t>ابو ظبي</t>
  </si>
  <si>
    <t>الثورة</t>
  </si>
  <si>
    <t>رشاد</t>
  </si>
  <si>
    <t>فايزة</t>
  </si>
  <si>
    <t>فوزية</t>
  </si>
  <si>
    <t>اسيا</t>
  </si>
  <si>
    <t xml:space="preserve">نوى </t>
  </si>
  <si>
    <t>محمد العلي</t>
  </si>
  <si>
    <t xml:space="preserve">ايمان </t>
  </si>
  <si>
    <t>محمد يوسف</t>
  </si>
  <si>
    <t>مامون</t>
  </si>
  <si>
    <t>زينه</t>
  </si>
  <si>
    <t>هالة</t>
  </si>
  <si>
    <t>سكينه</t>
  </si>
  <si>
    <t xml:space="preserve">عبد الكريم </t>
  </si>
  <si>
    <t xml:space="preserve">دير الزور </t>
  </si>
  <si>
    <t xml:space="preserve">دوما </t>
  </si>
  <si>
    <t>بدريه</t>
  </si>
  <si>
    <t>بركات</t>
  </si>
  <si>
    <t>هدى محمد</t>
  </si>
  <si>
    <t xml:space="preserve">السويداء </t>
  </si>
  <si>
    <t>مهاب</t>
  </si>
  <si>
    <t>محمدعصام</t>
  </si>
  <si>
    <t>ناصيف</t>
  </si>
  <si>
    <t>غير سورية</t>
  </si>
  <si>
    <t>شنيره</t>
  </si>
  <si>
    <t>عربي سوري</t>
  </si>
  <si>
    <t>سلحب</t>
  </si>
  <si>
    <t>الفصل الثاني 2021-2022</t>
  </si>
  <si>
    <t>م</t>
  </si>
  <si>
    <t/>
  </si>
  <si>
    <t>مستنفذ فصل ثاني 2021-2022</t>
  </si>
  <si>
    <t>مستنفذ فصل أول 2021-2022</t>
  </si>
  <si>
    <t>مستنفذ فصل ثاني 2020-2021</t>
  </si>
  <si>
    <t>اللاذقيه</t>
  </si>
  <si>
    <t>الفصل الأول 2022-2023</t>
  </si>
  <si>
    <t>الانتقال إلى اختيار المقررات</t>
  </si>
  <si>
    <t>بطل الجمهورية والأوائل</t>
  </si>
  <si>
    <r>
      <t xml:space="preserve">محافظة </t>
    </r>
    <r>
      <rPr>
        <b/>
        <sz val="12"/>
        <rFont val="Sakkal Majalla"/>
      </rPr>
      <t xml:space="preserve"> الهوية</t>
    </r>
  </si>
  <si>
    <t>إذا كانت البيانات الظاهرة غير صحيحة أدخل بياناتك أدناه</t>
  </si>
  <si>
    <t>الفصل الثاني 2022/2023</t>
  </si>
  <si>
    <t>الرقم</t>
  </si>
  <si>
    <t>مستنفذ فصل ثاني 2022-2023</t>
  </si>
  <si>
    <t>الاسم والنسبه</t>
  </si>
  <si>
    <t>المحافظة</t>
  </si>
  <si>
    <t>تاريخ تدوير رسوم</t>
  </si>
  <si>
    <t>ID</t>
  </si>
  <si>
    <t>المبلغ المدفوع</t>
  </si>
  <si>
    <t>منقطع ف1 22/23</t>
  </si>
  <si>
    <t>منقطع ف2 22/23</t>
  </si>
  <si>
    <t>إرسال ملف الإستمارة (Excel ) عبر البريد الإلكتروني إلى العنوان التالي :
accopenlearning112@hotmail .com 
ويجب أن يكون موضوع الإيميل هو الرقم الامتحاني للطالب</t>
  </si>
  <si>
    <t>الفصل الأول 2024-2023</t>
  </si>
  <si>
    <t>اسيمه الشامي</t>
  </si>
  <si>
    <t>الرابعة</t>
  </si>
  <si>
    <t>مستنفذ</t>
  </si>
  <si>
    <t>ايفون كوركجيان</t>
  </si>
  <si>
    <t>صونيا</t>
  </si>
  <si>
    <t>كيفورك</t>
  </si>
  <si>
    <t>0</t>
  </si>
  <si>
    <t>حسين العالول</t>
  </si>
  <si>
    <t>سهام زيتون</t>
  </si>
  <si>
    <t>سلمى الحمدان</t>
  </si>
  <si>
    <t>فضل الله</t>
  </si>
  <si>
    <t>ليلى شيا</t>
  </si>
  <si>
    <t>ضعف الرسوم</t>
  </si>
  <si>
    <t>ادبي</t>
  </si>
  <si>
    <t>احمد العماري</t>
  </si>
  <si>
    <t>بدر</t>
  </si>
  <si>
    <t>بهيجه</t>
  </si>
  <si>
    <t>المليحه الشرقيه</t>
  </si>
  <si>
    <t>جوزيف</t>
  </si>
  <si>
    <t>محمد مروان</t>
  </si>
  <si>
    <t>ديما مخول</t>
  </si>
  <si>
    <t>رزق</t>
  </si>
  <si>
    <t>صفيه فلوح</t>
  </si>
  <si>
    <t>راتب الويش</t>
  </si>
  <si>
    <t>جهان</t>
  </si>
  <si>
    <t>اغصان</t>
  </si>
  <si>
    <t>مستنفذ فصل اول 2023-2024</t>
  </si>
  <si>
    <t>موفق</t>
  </si>
  <si>
    <t>سامر احمد</t>
  </si>
  <si>
    <t>حمده</t>
  </si>
  <si>
    <t xml:space="preserve">ابو ظبي </t>
  </si>
  <si>
    <t>سحر الملحم</t>
  </si>
  <si>
    <t>ملح</t>
  </si>
  <si>
    <t>سهير الخبي</t>
  </si>
  <si>
    <t>زهيه</t>
  </si>
  <si>
    <t>فراس الحلاق</t>
  </si>
  <si>
    <t>محمد عبد الرزاق</t>
  </si>
  <si>
    <t>فراس محو</t>
  </si>
  <si>
    <t>محمد مأمون</t>
  </si>
  <si>
    <t>عبد المجيد</t>
  </si>
  <si>
    <t>مجدالدين جورية</t>
  </si>
  <si>
    <t>لمياء</t>
  </si>
  <si>
    <t>محمد السيد</t>
  </si>
  <si>
    <t>عبد الرزاق</t>
  </si>
  <si>
    <t>خان ارنبه</t>
  </si>
  <si>
    <t>محمد هيثم العجلاني</t>
  </si>
  <si>
    <t>ظليل</t>
  </si>
  <si>
    <t>هامه</t>
  </si>
  <si>
    <t>مياس عبود</t>
  </si>
  <si>
    <t>سناء معلا</t>
  </si>
  <si>
    <t>هاني عبدو</t>
  </si>
  <si>
    <t>انيتا قاسم</t>
  </si>
  <si>
    <t>نوفه جمعه</t>
  </si>
  <si>
    <t>خان الشيح</t>
  </si>
  <si>
    <t xml:space="preserve">ادبي </t>
  </si>
  <si>
    <t>احمد سعد الدين</t>
  </si>
  <si>
    <t>روضه الكوري</t>
  </si>
  <si>
    <t>رامي المحسن النعمات</t>
  </si>
  <si>
    <t>منكث الحطب</t>
  </si>
  <si>
    <t>رشا المحمد</t>
  </si>
  <si>
    <t>رحوم</t>
  </si>
  <si>
    <t>روحيه الكفوله</t>
  </si>
  <si>
    <t>محمد باسل طربين</t>
  </si>
  <si>
    <t>منى شمس الدين</t>
  </si>
  <si>
    <t>ميرنا مللي</t>
  </si>
  <si>
    <t>اياد مولود المغربي</t>
  </si>
  <si>
    <t>براءه عقيل</t>
  </si>
  <si>
    <t>رغداءصفيه</t>
  </si>
  <si>
    <t>حاتم حسن</t>
  </si>
  <si>
    <t>دانيه حجازي</t>
  </si>
  <si>
    <t>كسوه</t>
  </si>
  <si>
    <t>علاء نظام</t>
  </si>
  <si>
    <t>هناء هيفا</t>
  </si>
  <si>
    <t>محمد صياح سكر</t>
  </si>
  <si>
    <t>نيرما هواري</t>
  </si>
  <si>
    <t>انس ايوبي</t>
  </si>
  <si>
    <t>محمد نبيل</t>
  </si>
  <si>
    <t>ديما موصللي</t>
  </si>
  <si>
    <t>ريمه</t>
  </si>
  <si>
    <t>راما دحدل</t>
  </si>
  <si>
    <t>شكري</t>
  </si>
  <si>
    <t>سيف الدين</t>
  </si>
  <si>
    <t>محمد قاروط</t>
  </si>
  <si>
    <t>سروه الميداني</t>
  </si>
  <si>
    <t>رنا شريف</t>
  </si>
  <si>
    <t>رفيقه</t>
  </si>
  <si>
    <t>القيس إبراهيم</t>
  </si>
  <si>
    <t>القرداحه</t>
  </si>
  <si>
    <t>الهام الحموي</t>
  </si>
  <si>
    <t>طرابلس</t>
  </si>
  <si>
    <t>اميه</t>
  </si>
  <si>
    <t>كارين ابو عضل</t>
  </si>
  <si>
    <t>ليليان عبود</t>
  </si>
  <si>
    <t>اسعاف</t>
  </si>
  <si>
    <t>صحنايا</t>
  </si>
  <si>
    <t>محمد سالم</t>
  </si>
  <si>
    <t>هيفاء قضماني</t>
  </si>
  <si>
    <t>احمد راتب</t>
  </si>
  <si>
    <t xml:space="preserve">مخيم اليرموك </t>
  </si>
  <si>
    <t>زهير عبيسي</t>
  </si>
  <si>
    <t>محمد ايمن قدور</t>
  </si>
  <si>
    <t>محمد يزبك</t>
  </si>
  <si>
    <t>نور المصطفى</t>
  </si>
  <si>
    <t>عائشه محسن</t>
  </si>
  <si>
    <t>غاريه غربيه</t>
  </si>
  <si>
    <t>احمد النوار مراد</t>
  </si>
  <si>
    <t>اسامة</t>
  </si>
  <si>
    <t>باسل عموش</t>
  </si>
  <si>
    <t>لطيفه اسعد</t>
  </si>
  <si>
    <t>باسل محمود</t>
  </si>
  <si>
    <t>رنده عصفور</t>
  </si>
  <si>
    <t>دير علي</t>
  </si>
  <si>
    <t>رشا زيتوني</t>
  </si>
  <si>
    <t>سهاد</t>
  </si>
  <si>
    <t>محمد ايمن مشمش</t>
  </si>
  <si>
    <t>محمد صلاح الدين</t>
  </si>
  <si>
    <t>عكوبر</t>
  </si>
  <si>
    <t>تغريد النشواتي</t>
  </si>
  <si>
    <t>حلا عبدو</t>
  </si>
  <si>
    <t>حسام الدين</t>
  </si>
  <si>
    <t>عرفان</t>
  </si>
  <si>
    <t>حفيظه</t>
  </si>
  <si>
    <t>رهف دله</t>
  </si>
  <si>
    <t>صفاء السحاب</t>
  </si>
  <si>
    <t>فاطمه الشمص</t>
  </si>
  <si>
    <t>ضياء الدين تركي</t>
  </si>
  <si>
    <t>سقبا</t>
  </si>
  <si>
    <t>حليمه</t>
  </si>
  <si>
    <t>فاطمه الون</t>
  </si>
  <si>
    <t>فطمه الكناني</t>
  </si>
  <si>
    <t>لانا معروف</t>
  </si>
  <si>
    <t>لودي</t>
  </si>
  <si>
    <t>محمد بشار</t>
  </si>
  <si>
    <t>مصطفى نمره</t>
  </si>
  <si>
    <t>مهند أبو شاهين</t>
  </si>
  <si>
    <t>هبه شعبان</t>
  </si>
  <si>
    <t>زهاد</t>
  </si>
  <si>
    <t>ليلى أزروني</t>
  </si>
  <si>
    <t>فهميه</t>
  </si>
  <si>
    <t>الاء شيخ الشباب</t>
  </si>
  <si>
    <t>اديب درغام</t>
  </si>
  <si>
    <t>باسل الحاج علي</t>
  </si>
  <si>
    <t>اشرفيه صحنايا</t>
  </si>
  <si>
    <t>حسام كسر</t>
  </si>
  <si>
    <t>دانه الخطيب</t>
  </si>
  <si>
    <t>ربا شبعانيه</t>
  </si>
  <si>
    <t>بيت سحم</t>
  </si>
  <si>
    <t>رواد المنصور</t>
  </si>
  <si>
    <t>ريم مشعل</t>
  </si>
  <si>
    <t>فائزه</t>
  </si>
  <si>
    <t>صباح داوود</t>
  </si>
  <si>
    <t>نايفه مطلق</t>
  </si>
  <si>
    <t>عائشه الديري</t>
  </si>
  <si>
    <t>عبد الرحمن قواص</t>
  </si>
  <si>
    <t>محمد الملط</t>
  </si>
  <si>
    <t>محمدياسين</t>
  </si>
  <si>
    <t>محمد جلال الموات</t>
  </si>
  <si>
    <t>محي الدين نصر الله</t>
  </si>
  <si>
    <t>نور المهدي</t>
  </si>
  <si>
    <t>خلدون</t>
  </si>
  <si>
    <t>صفوان</t>
  </si>
  <si>
    <t>احمد صديق</t>
  </si>
  <si>
    <t>السحل</t>
  </si>
  <si>
    <t>احمد عرابي الجلاد</t>
  </si>
  <si>
    <t>هويده</t>
  </si>
  <si>
    <t>الاء المصري</t>
  </si>
  <si>
    <t>ايه الزركي</t>
  </si>
  <si>
    <t>احمد عصعص</t>
  </si>
  <si>
    <t>محمد رجب</t>
  </si>
  <si>
    <t>فريز</t>
  </si>
  <si>
    <t>باسل الاجاتي</t>
  </si>
  <si>
    <t>انعام رضوان</t>
  </si>
  <si>
    <t>حسين الشعيط</t>
  </si>
  <si>
    <t>جازيه</t>
  </si>
  <si>
    <t>الخفسة</t>
  </si>
  <si>
    <t>نعمان</t>
  </si>
  <si>
    <t>رنيم اللحام</t>
  </si>
  <si>
    <t>محمدوليد</t>
  </si>
  <si>
    <t>رهام الحجار</t>
  </si>
  <si>
    <t xml:space="preserve">فداء </t>
  </si>
  <si>
    <t>روان ايزولي</t>
  </si>
  <si>
    <t>روان منصور</t>
  </si>
  <si>
    <t>سليمان الخطيب</t>
  </si>
  <si>
    <t>يلدا</t>
  </si>
  <si>
    <t>صفاء الويش</t>
  </si>
  <si>
    <t>كسوة</t>
  </si>
  <si>
    <t>معضاد</t>
  </si>
  <si>
    <t>غاليه طرابلسي</t>
  </si>
  <si>
    <t>شهيره</t>
  </si>
  <si>
    <t>غزل المبيض</t>
  </si>
  <si>
    <t>عبد العزيز</t>
  </si>
  <si>
    <t>فادي الرفاعي</t>
  </si>
  <si>
    <t>فرحان فروج</t>
  </si>
  <si>
    <t>راغده</t>
  </si>
  <si>
    <t>لبنى صالح</t>
  </si>
  <si>
    <t>زهيره</t>
  </si>
  <si>
    <t>اليرموك</t>
  </si>
  <si>
    <t>محمد شريف</t>
  </si>
  <si>
    <t>مؤيد الحناوي</t>
  </si>
  <si>
    <t>محمد سامر</t>
  </si>
  <si>
    <t>محمد سمهر محايري</t>
  </si>
  <si>
    <t>شهير</t>
  </si>
  <si>
    <t>محمد كريم</t>
  </si>
  <si>
    <t>محمد ماهر رزمه</t>
  </si>
  <si>
    <t>محمد ويس</t>
  </si>
  <si>
    <t>محمد فتحي</t>
  </si>
  <si>
    <t>نعمه الخوجه</t>
  </si>
  <si>
    <t>محمد امين لطفي</t>
  </si>
  <si>
    <t>ايسل</t>
  </si>
  <si>
    <t>محمد ياسر قنوت</t>
  </si>
  <si>
    <t>محمد ياسين امون</t>
  </si>
  <si>
    <t>ندى الاصفر</t>
  </si>
  <si>
    <t>همام</t>
  </si>
  <si>
    <t>جيهان</t>
  </si>
  <si>
    <t>هاجر البولاقي</t>
  </si>
  <si>
    <t>فرزات</t>
  </si>
  <si>
    <t>ياسر الزربا</t>
  </si>
  <si>
    <t>ياسمين العريضي</t>
  </si>
  <si>
    <t>احمد الناعمه</t>
  </si>
  <si>
    <t>رباب</t>
  </si>
  <si>
    <t>احمد زكريا</t>
  </si>
  <si>
    <t>محمد مصباح</t>
  </si>
  <si>
    <t>لبابه</t>
  </si>
  <si>
    <t>اسراء عاتكه</t>
  </si>
  <si>
    <t>الاء سيروان</t>
  </si>
  <si>
    <t>اماني والي</t>
  </si>
  <si>
    <t>انس المعراوي</t>
  </si>
  <si>
    <t>انس طليعه</t>
  </si>
  <si>
    <t>وفيقه نعيم</t>
  </si>
  <si>
    <t>انس قنطار</t>
  </si>
  <si>
    <t>انس مرعي</t>
  </si>
  <si>
    <t>حفير فوقا</t>
  </si>
  <si>
    <t>بتول طه</t>
  </si>
  <si>
    <t>بدر الدين القصار</t>
  </si>
  <si>
    <t>براءه الزراعي</t>
  </si>
  <si>
    <t>حنان الاديب</t>
  </si>
  <si>
    <t>بشر النجار</t>
  </si>
  <si>
    <t>بلال حلاق</t>
  </si>
  <si>
    <t>غازي</t>
  </si>
  <si>
    <t>تقى التشه</t>
  </si>
  <si>
    <t>جاسم الجاسم</t>
  </si>
  <si>
    <t>جعفر الوزو</t>
  </si>
  <si>
    <t>حديده</t>
  </si>
  <si>
    <t>جودي القطان</t>
  </si>
  <si>
    <t>جوليان مقعبري</t>
  </si>
  <si>
    <t>مادونا</t>
  </si>
  <si>
    <t>جيلان عبد القادر</t>
  </si>
  <si>
    <t>مريم رشو</t>
  </si>
  <si>
    <t>بلبل</t>
  </si>
  <si>
    <t>حسام الدين فرا</t>
  </si>
  <si>
    <t>حجيرة</t>
  </si>
  <si>
    <t>حسام الكردي</t>
  </si>
  <si>
    <t>حسام عوض</t>
  </si>
  <si>
    <t>حلا فتال</t>
  </si>
  <si>
    <t>حنان الحموري</t>
  </si>
  <si>
    <t>منى زهره</t>
  </si>
  <si>
    <t>نشابية</t>
  </si>
  <si>
    <t>دياب عوده</t>
  </si>
  <si>
    <t>نورالهدى</t>
  </si>
  <si>
    <t>راما زرزر</t>
  </si>
  <si>
    <t>راما شيخ البساتنه</t>
  </si>
  <si>
    <t>راويه سنيطر</t>
  </si>
  <si>
    <t>هلال</t>
  </si>
  <si>
    <t>رشا عامود</t>
  </si>
  <si>
    <t>افراح الخطيب</t>
  </si>
  <si>
    <t>زملكا</t>
  </si>
  <si>
    <t>رنا الحرفي</t>
  </si>
  <si>
    <t>رنيم البني</t>
  </si>
  <si>
    <t>رهف الشلبي</t>
  </si>
  <si>
    <t>محمدعربي</t>
  </si>
  <si>
    <t>ريم القيسي</t>
  </si>
  <si>
    <t>احمد ربيع</t>
  </si>
  <si>
    <t>سامح راسبيه</t>
  </si>
  <si>
    <t>المختارة</t>
  </si>
  <si>
    <t>سعاد حجيج</t>
  </si>
  <si>
    <t>أميمه</t>
  </si>
  <si>
    <t>آمال</t>
  </si>
  <si>
    <t>سليمان محاميد</t>
  </si>
  <si>
    <t>سهير حسامو</t>
  </si>
  <si>
    <t>معتصم</t>
  </si>
  <si>
    <t>سوار جلول</t>
  </si>
  <si>
    <t>رباب خطيب</t>
  </si>
  <si>
    <t>شكري محمد</t>
  </si>
  <si>
    <t>عفرين</t>
  </si>
  <si>
    <t>صفا عطايا</t>
  </si>
  <si>
    <t>ملك عرابي</t>
  </si>
  <si>
    <t>عامر همج</t>
  </si>
  <si>
    <t>عفاف ملا</t>
  </si>
  <si>
    <t>عتاب سلوم</t>
  </si>
  <si>
    <t>مالا</t>
  </si>
  <si>
    <t>القبو</t>
  </si>
  <si>
    <t>عز الدين المعاني</t>
  </si>
  <si>
    <t>فراس درويش</t>
  </si>
  <si>
    <t>لمى حداد</t>
  </si>
  <si>
    <t>جان</t>
  </si>
  <si>
    <t>ربيعه</t>
  </si>
  <si>
    <t>لينا اللبني</t>
  </si>
  <si>
    <t>ماهر الهندي</t>
  </si>
  <si>
    <t>محمد الكريان</t>
  </si>
  <si>
    <t>محمد الكنج</t>
  </si>
  <si>
    <t>حمدو</t>
  </si>
  <si>
    <t>محمد انس الخطيب</t>
  </si>
  <si>
    <t>محمد بسام المعاني</t>
  </si>
  <si>
    <t>محمدياسر</t>
  </si>
  <si>
    <t>محمد زاهر لاذقاني</t>
  </si>
  <si>
    <t>محمد قشوع</t>
  </si>
  <si>
    <t>منى سليك</t>
  </si>
  <si>
    <t>محمد هتمي</t>
  </si>
  <si>
    <t>أمونه</t>
  </si>
  <si>
    <t>محمود عيوير</t>
  </si>
  <si>
    <t>مروه يحيى</t>
  </si>
  <si>
    <t>منصف</t>
  </si>
  <si>
    <t>نابغه ادريس</t>
  </si>
  <si>
    <t>هيفاء منصور</t>
  </si>
  <si>
    <t>رمضان</t>
  </si>
  <si>
    <t>يوسف الحاج سعيد</t>
  </si>
  <si>
    <t>ابراهيم حمصي</t>
  </si>
  <si>
    <t>ناهيه</t>
  </si>
  <si>
    <t>دوير الملوعة</t>
  </si>
  <si>
    <t>احمد ابو رميح</t>
  </si>
  <si>
    <t>احمد ادريس</t>
  </si>
  <si>
    <t>احمد الحلاق</t>
  </si>
  <si>
    <t>احمد زيني</t>
  </si>
  <si>
    <t>احمد مغربيه</t>
  </si>
  <si>
    <t>اريج الجمال</t>
  </si>
  <si>
    <t>ميساء مراد</t>
  </si>
  <si>
    <t>الاء رمضان</t>
  </si>
  <si>
    <t>الاء روماني</t>
  </si>
  <si>
    <t>فاتنه الطباع</t>
  </si>
  <si>
    <t>اميره الاحمد</t>
  </si>
  <si>
    <t>شهاب</t>
  </si>
  <si>
    <t>انس سليمان</t>
  </si>
  <si>
    <t>نبيها</t>
  </si>
  <si>
    <t>انطون طنوس</t>
  </si>
  <si>
    <t>روز</t>
  </si>
  <si>
    <t>ايمان القيدى</t>
  </si>
  <si>
    <t>ايمان نعمه</t>
  </si>
  <si>
    <t>روله</t>
  </si>
  <si>
    <t>ايهاب ابو حسن</t>
  </si>
  <si>
    <t>تسنيم الحوراني</t>
  </si>
  <si>
    <t>جلال العامر</t>
  </si>
  <si>
    <t>جمال العقرب</t>
  </si>
  <si>
    <t>حمزه طحان</t>
  </si>
  <si>
    <t>داليا غزال</t>
  </si>
  <si>
    <t>دعاء عثمان</t>
  </si>
  <si>
    <t>مريم عثمان</t>
  </si>
  <si>
    <t>ذكاء بو حسون</t>
  </si>
  <si>
    <t>لايقه</t>
  </si>
  <si>
    <t>راما محمد</t>
  </si>
  <si>
    <t>راما وانلي</t>
  </si>
  <si>
    <t>رانيه محمود</t>
  </si>
  <si>
    <t>نصار</t>
  </si>
  <si>
    <t>ربى مراو</t>
  </si>
  <si>
    <t>بشرا</t>
  </si>
  <si>
    <t>رزان شلبي</t>
  </si>
  <si>
    <t>رغيد اللوجي</t>
  </si>
  <si>
    <t>روان خضرو</t>
  </si>
  <si>
    <t>روان عيون</t>
  </si>
  <si>
    <t>روضه سعد الدين</t>
  </si>
  <si>
    <t>ريهام العلاوي</t>
  </si>
  <si>
    <t>محمد فريز</t>
  </si>
  <si>
    <t>سمير زكارى</t>
  </si>
  <si>
    <t>خشفه</t>
  </si>
  <si>
    <t>سوزان سعيد</t>
  </si>
  <si>
    <t>زاهيه</t>
  </si>
  <si>
    <t>شذا شمس الدين</t>
  </si>
  <si>
    <t>شذى هيكل</t>
  </si>
  <si>
    <t>طه الشماط</t>
  </si>
  <si>
    <t>منى الاعرج</t>
  </si>
  <si>
    <t>علا مراو</t>
  </si>
  <si>
    <t>علاء شيخ البساتنه</t>
  </si>
  <si>
    <t>سعد الدين</t>
  </si>
  <si>
    <t>علياء الخوص</t>
  </si>
  <si>
    <t>عمار بربور</t>
  </si>
  <si>
    <t>فاطمه عرنوس</t>
  </si>
  <si>
    <t>غزل صبان</t>
  </si>
  <si>
    <t>محمد خير الدين</t>
  </si>
  <si>
    <t>غيد السيد طليبه</t>
  </si>
  <si>
    <t>فادي عطا الله</t>
  </si>
  <si>
    <t>فاديا الحلبي</t>
  </si>
  <si>
    <t>فرح طعمه</t>
  </si>
  <si>
    <t>لميس عبد الواحد</t>
  </si>
  <si>
    <t>كوثر العلاوي</t>
  </si>
  <si>
    <t>لبنى الشتيوي</t>
  </si>
  <si>
    <t>محمد عمار</t>
  </si>
  <si>
    <t>لبنى فرح</t>
  </si>
  <si>
    <t>لجين زيدان</t>
  </si>
  <si>
    <t>لمى مراد</t>
  </si>
  <si>
    <t>ليليان يوسف</t>
  </si>
  <si>
    <t>مارلين اسعد</t>
  </si>
  <si>
    <t>ماهر سليطين</t>
  </si>
  <si>
    <t>مجد ابو صعب</t>
  </si>
  <si>
    <t>الرميلان</t>
  </si>
  <si>
    <t>محمد البلح</t>
  </si>
  <si>
    <t>صالحية</t>
  </si>
  <si>
    <t>محمد الساعور</t>
  </si>
  <si>
    <t>خوله</t>
  </si>
  <si>
    <t>محمد العسه</t>
  </si>
  <si>
    <t>مطيعه الرفاعي</t>
  </si>
  <si>
    <t>محمد المسلماني</t>
  </si>
  <si>
    <t>محمد بدره</t>
  </si>
  <si>
    <t>محمد زهير كوران</t>
  </si>
  <si>
    <t>محمد رايق</t>
  </si>
  <si>
    <t>محمد شادي شيخ رجب</t>
  </si>
  <si>
    <t>فاتن مراد</t>
  </si>
  <si>
    <t>محمد عمرو الكوسى</t>
  </si>
  <si>
    <t>محمد قصي مشمش</t>
  </si>
  <si>
    <t>محمد وائل الزيات</t>
  </si>
  <si>
    <t>مرح درويش</t>
  </si>
  <si>
    <t>مريم شعبان</t>
  </si>
  <si>
    <t>منى الشلبي</t>
  </si>
  <si>
    <t>مسلم</t>
  </si>
  <si>
    <t>نهله العقاد</t>
  </si>
  <si>
    <t>هيفين لطيف</t>
  </si>
  <si>
    <t>نور الدين طبيخ</t>
  </si>
  <si>
    <t>دارين</t>
  </si>
  <si>
    <t>نيرمين طبيخ</t>
  </si>
  <si>
    <t>رضوه</t>
  </si>
  <si>
    <t>هبه الاسد</t>
  </si>
  <si>
    <t>سهام كنعان</t>
  </si>
  <si>
    <t>هبه برغشه</t>
  </si>
  <si>
    <t>خطار</t>
  </si>
  <si>
    <t>حيات</t>
  </si>
  <si>
    <t>هديل المصري</t>
  </si>
  <si>
    <t>هديل عتمه</t>
  </si>
  <si>
    <t>هنادي الشطه</t>
  </si>
  <si>
    <t>وفاء الحسين</t>
  </si>
  <si>
    <t>ولاء زبيدي</t>
  </si>
  <si>
    <t>ياسر الطيلوني</t>
  </si>
  <si>
    <t>الشارقه</t>
  </si>
  <si>
    <t>يامن المصري</t>
  </si>
  <si>
    <t>حسنى</t>
  </si>
  <si>
    <t>بشرى سلوم</t>
  </si>
  <si>
    <t>هدى الحسن</t>
  </si>
  <si>
    <t>فؤاد دبور</t>
  </si>
  <si>
    <t>اسراء الطحان</t>
  </si>
  <si>
    <t>عبدالرزاق</t>
  </si>
  <si>
    <t>اسراء الغريب</t>
  </si>
  <si>
    <t>الاء الشبلي</t>
  </si>
  <si>
    <t>الاء القزه</t>
  </si>
  <si>
    <t>لطيفة</t>
  </si>
  <si>
    <t>انوار الحمد</t>
  </si>
  <si>
    <t>باسل ابو صالح</t>
  </si>
  <si>
    <t>براءه مشرف</t>
  </si>
  <si>
    <t>منيب</t>
  </si>
  <si>
    <t>بشرى القزحلي</t>
  </si>
  <si>
    <t>زاهي</t>
  </si>
  <si>
    <t>بيان الشاقي</t>
  </si>
  <si>
    <t>فائزة</t>
  </si>
  <si>
    <t>بيان عاجي</t>
  </si>
  <si>
    <t>حافظ الشيخ</t>
  </si>
  <si>
    <t>جورين</t>
  </si>
  <si>
    <t>حلا جواد</t>
  </si>
  <si>
    <t>حلا شاهين</t>
  </si>
  <si>
    <t>حلا علي</t>
  </si>
  <si>
    <t>حوراء مظلوم</t>
  </si>
  <si>
    <t>دعاء الحاج محمد</t>
  </si>
  <si>
    <t>راما اللبون</t>
  </si>
  <si>
    <t>راما حسون</t>
  </si>
  <si>
    <t>رغد الحموي</t>
  </si>
  <si>
    <t>رنا سويد</t>
  </si>
  <si>
    <t>حورية</t>
  </si>
  <si>
    <t>رهف الشيخ</t>
  </si>
  <si>
    <t>ريم الخضر</t>
  </si>
  <si>
    <t>محمدرامز</t>
  </si>
  <si>
    <t>ريم الشوفي</t>
  </si>
  <si>
    <t>ريم سقال</t>
  </si>
  <si>
    <t>محمدوحيد</t>
  </si>
  <si>
    <t>زين العابدين ابو الخير</t>
  </si>
  <si>
    <t>محمداحسان</t>
  </si>
  <si>
    <t>زينب زيتي</t>
  </si>
  <si>
    <t>ساره عوض</t>
  </si>
  <si>
    <t>سعيد كسرواني</t>
  </si>
  <si>
    <t>دره</t>
  </si>
  <si>
    <t>سهير زيدان</t>
  </si>
  <si>
    <t>تل اللوز</t>
  </si>
  <si>
    <t>شادي محمد</t>
  </si>
  <si>
    <t>طارق السيد احمد</t>
  </si>
  <si>
    <t>عبد الرحمن دباس</t>
  </si>
  <si>
    <t>عبد العزيز حسين</t>
  </si>
  <si>
    <t>عبد الله شدود</t>
  </si>
  <si>
    <t>محرز</t>
  </si>
  <si>
    <t>عبير الذياب</t>
  </si>
  <si>
    <t>مقلبيه</t>
  </si>
  <si>
    <t>عبير مقيد</t>
  </si>
  <si>
    <t>محمد عبد الناصر</t>
  </si>
  <si>
    <t>علاء الخطيب</t>
  </si>
  <si>
    <t>سعدة</t>
  </si>
  <si>
    <t>مارع</t>
  </si>
  <si>
    <t>غزل الحلبي</t>
  </si>
  <si>
    <t>لمياء الموسى</t>
  </si>
  <si>
    <t>ماجده مرتضى</t>
  </si>
  <si>
    <t>ماهر دركشلي</t>
  </si>
  <si>
    <t>هبا</t>
  </si>
  <si>
    <t>محمد برت حاج اسماعيل</t>
  </si>
  <si>
    <t>لونا</t>
  </si>
  <si>
    <t>محمد عاشور مصريه</t>
  </si>
  <si>
    <t>محمد عبد الواحد</t>
  </si>
  <si>
    <t>عين الفيجة</t>
  </si>
  <si>
    <t>محمد عثمان</t>
  </si>
  <si>
    <t>محمد ماهر تميم</t>
  </si>
  <si>
    <t>رفاه</t>
  </si>
  <si>
    <t>محمد نور شبقجي</t>
  </si>
  <si>
    <t>معاذ اجليقين</t>
  </si>
  <si>
    <t>محمد رشدي</t>
  </si>
  <si>
    <t>مها حسين</t>
  </si>
  <si>
    <t>رمزية</t>
  </si>
  <si>
    <t>نادره عقيله</t>
  </si>
  <si>
    <t>نادين سلامه</t>
  </si>
  <si>
    <t>دلول</t>
  </si>
  <si>
    <t>نسرين بيبرس</t>
  </si>
  <si>
    <t>وسيلة</t>
  </si>
  <si>
    <t>اربد</t>
  </si>
  <si>
    <t>نظيره سمعان</t>
  </si>
  <si>
    <t>سلام</t>
  </si>
  <si>
    <t>نغم الصالح</t>
  </si>
  <si>
    <t>نور الصفوري</t>
  </si>
  <si>
    <t>زين</t>
  </si>
  <si>
    <t>نورس كحل</t>
  </si>
  <si>
    <t>سليمة</t>
  </si>
  <si>
    <t>محمدمعتز</t>
  </si>
  <si>
    <t>هشام الحسين</t>
  </si>
  <si>
    <t>فندي</t>
  </si>
  <si>
    <t>هيا الصالح</t>
  </si>
  <si>
    <t>غيداء</t>
  </si>
  <si>
    <t>هيفاء عقله</t>
  </si>
  <si>
    <t>عقله</t>
  </si>
  <si>
    <t>ورده</t>
  </si>
  <si>
    <t>يامن الخصا</t>
  </si>
  <si>
    <t>صفية</t>
  </si>
  <si>
    <t>احمد الشيخ</t>
  </si>
  <si>
    <t>احمد كاملة</t>
  </si>
  <si>
    <t>احمد منصور</t>
  </si>
  <si>
    <t>الحجر الأسود</t>
  </si>
  <si>
    <t>ادهم العبد الله</t>
  </si>
  <si>
    <t>مطيع</t>
  </si>
  <si>
    <t>اسراء الفتال</t>
  </si>
  <si>
    <t>هند الكافي</t>
  </si>
  <si>
    <t>اسماء الجندي</t>
  </si>
  <si>
    <t>اصاله بريك</t>
  </si>
  <si>
    <t>منار</t>
  </si>
  <si>
    <t>الاء محمود</t>
  </si>
  <si>
    <t>هنايه شبلخ</t>
  </si>
  <si>
    <t>الحسينية</t>
  </si>
  <si>
    <t>اماني جيرون</t>
  </si>
  <si>
    <t>اماني عبد الله الضويحي</t>
  </si>
  <si>
    <t>زهره الوسي</t>
  </si>
  <si>
    <t>امل اسماعيل</t>
  </si>
  <si>
    <t>مجيد</t>
  </si>
  <si>
    <t>امل حوشية</t>
  </si>
  <si>
    <t>إسراء شموط</t>
  </si>
  <si>
    <t>أحمد المنيني</t>
  </si>
  <si>
    <t>محمد عمر</t>
  </si>
  <si>
    <t>ناهد الفحل</t>
  </si>
  <si>
    <t>أنس الكسيح</t>
  </si>
  <si>
    <t>ميساء درويش</t>
  </si>
  <si>
    <t>آلاء الديك</t>
  </si>
  <si>
    <t>زيدان</t>
  </si>
  <si>
    <t>لطفية</t>
  </si>
  <si>
    <t>السويداء / مفعلة</t>
  </si>
  <si>
    <t>آية سعود</t>
  </si>
  <si>
    <t>بتول النبكي</t>
  </si>
  <si>
    <t>دمشق108</t>
  </si>
  <si>
    <t>بدور البحري</t>
  </si>
  <si>
    <t>بشار الحريري</t>
  </si>
  <si>
    <t>بطرس الجوابره</t>
  </si>
  <si>
    <t>لويس</t>
  </si>
  <si>
    <t>بلال زيتوني</t>
  </si>
  <si>
    <t>بيان  محفوظ</t>
  </si>
  <si>
    <t>جعفر الفروي</t>
  </si>
  <si>
    <t>جمانة الغضبان</t>
  </si>
  <si>
    <t xml:space="preserve">الت </t>
  </si>
  <si>
    <t>خالد الهندي</t>
  </si>
  <si>
    <t>تبوك</t>
  </si>
  <si>
    <t>دانيه زيبق</t>
  </si>
  <si>
    <t>ميسون الفردوس العظم</t>
  </si>
  <si>
    <t>داود الحنيدي</t>
  </si>
  <si>
    <t>دعاء الصيرفي</t>
  </si>
  <si>
    <t>دعاء موسى</t>
  </si>
  <si>
    <t>هلاله الموسى</t>
  </si>
  <si>
    <t>راما محيسن</t>
  </si>
  <si>
    <t>ندى عزيزه</t>
  </si>
  <si>
    <t>رانجي الشوفي</t>
  </si>
  <si>
    <t>اقبال</t>
  </si>
  <si>
    <t>رانيا مقبل</t>
  </si>
  <si>
    <t>رغد توتنجي</t>
  </si>
  <si>
    <t>رواد الشديدي</t>
  </si>
  <si>
    <t>جدية</t>
  </si>
  <si>
    <t>روان حمزه</t>
  </si>
  <si>
    <t>ندا</t>
  </si>
  <si>
    <t>ريتاج شلحه</t>
  </si>
  <si>
    <t>شادية</t>
  </si>
  <si>
    <t>ريم الجوبر</t>
  </si>
  <si>
    <t>بقرص تحتاني</t>
  </si>
  <si>
    <t>زينه جولاق</t>
  </si>
  <si>
    <t>إلفت</t>
  </si>
  <si>
    <t>ساره محمد العجلوني</t>
  </si>
  <si>
    <t>سيف الدين عوف</t>
  </si>
  <si>
    <t>غاده الاسود</t>
  </si>
  <si>
    <t>ريف دمشق-دوما</t>
  </si>
  <si>
    <t>ضحى الصالح</t>
  </si>
  <si>
    <t>عكاب</t>
  </si>
  <si>
    <t>شرجيه</t>
  </si>
  <si>
    <t>هجين</t>
  </si>
  <si>
    <t>ضحى عرب</t>
  </si>
  <si>
    <t>طارق عمار</t>
  </si>
  <si>
    <t>عبادة صافي العسلي</t>
  </si>
  <si>
    <t>عبد الرحمن اللحام</t>
  </si>
  <si>
    <t>منى السابق</t>
  </si>
  <si>
    <t>عبد الرحمن عزيزيه</t>
  </si>
  <si>
    <t>عروة زنكلو</t>
  </si>
  <si>
    <t>فطوم شحادة</t>
  </si>
  <si>
    <t>اورم الجوز</t>
  </si>
  <si>
    <t>علي ابو جربوع</t>
  </si>
  <si>
    <t xml:space="preserve">مقيلبية </t>
  </si>
  <si>
    <t>علي العجي</t>
  </si>
  <si>
    <t>علياء عيسى</t>
  </si>
  <si>
    <t>غاده وهبه</t>
  </si>
  <si>
    <t>غزل برنيه</t>
  </si>
  <si>
    <t>غسان الديروان</t>
  </si>
  <si>
    <t>حكمة</t>
  </si>
  <si>
    <t>فاطمه العتيق</t>
  </si>
  <si>
    <t>بويضان 56</t>
  </si>
  <si>
    <t>فاطمه بنور</t>
  </si>
  <si>
    <t>محمدنذير</t>
  </si>
  <si>
    <t>كارول خوري</t>
  </si>
  <si>
    <t xml:space="preserve">رباح </t>
  </si>
  <si>
    <t>لارا مرشد</t>
  </si>
  <si>
    <t>لانا طلس</t>
  </si>
  <si>
    <t>احمد ناظم</t>
  </si>
  <si>
    <t>ليليان جمول</t>
  </si>
  <si>
    <t>مجد ابويحيى</t>
  </si>
  <si>
    <t>سمر ابويحيى</t>
  </si>
  <si>
    <t xml:space="preserve">عربين </t>
  </si>
  <si>
    <t>مجد الدين موزي</t>
  </si>
  <si>
    <t>محمد الغراوي</t>
  </si>
  <si>
    <t xml:space="preserve">مازن </t>
  </si>
  <si>
    <t xml:space="preserve">لما </t>
  </si>
  <si>
    <t>نايفة</t>
  </si>
  <si>
    <t>محمد دالي احمد</t>
  </si>
  <si>
    <t xml:space="preserve">محمد خالد </t>
  </si>
  <si>
    <t xml:space="preserve">حنان </t>
  </si>
  <si>
    <t>محمد سعيد الشيخ</t>
  </si>
  <si>
    <t>محمد عاصم الساعور</t>
  </si>
  <si>
    <t>هدى الساعور</t>
  </si>
  <si>
    <t>محمد عثمان جحا</t>
  </si>
  <si>
    <t>محمد فراس أبوزيد</t>
  </si>
  <si>
    <t xml:space="preserve">قطيفه </t>
  </si>
  <si>
    <t>محمد مصطفى</t>
  </si>
  <si>
    <t>سبينة</t>
  </si>
  <si>
    <t>محمد يزن جحا</t>
  </si>
  <si>
    <t>اماني اورفه لي</t>
  </si>
  <si>
    <t>مرام الباشا</t>
  </si>
  <si>
    <t>مرح جربوع</t>
  </si>
  <si>
    <t>مروان حروق</t>
  </si>
  <si>
    <t>نداء</t>
  </si>
  <si>
    <t>مروة شلح</t>
  </si>
  <si>
    <t>مريم العمر</t>
  </si>
  <si>
    <t>تغريد عبد الوهاب</t>
  </si>
  <si>
    <t>مريم صفايا</t>
  </si>
  <si>
    <t>معتز بالله خلف</t>
  </si>
  <si>
    <t xml:space="preserve">جدل </t>
  </si>
  <si>
    <t>منى عصفور</t>
  </si>
  <si>
    <t>منى عمايري</t>
  </si>
  <si>
    <t>نادين نمور</t>
  </si>
  <si>
    <t xml:space="preserve">عز الدين </t>
  </si>
  <si>
    <t>نانسي مكا</t>
  </si>
  <si>
    <t>نعيم حقوق</t>
  </si>
  <si>
    <t>نور الزهراء شكر</t>
  </si>
  <si>
    <t>عباس</t>
  </si>
  <si>
    <t>النبي شيث</t>
  </si>
  <si>
    <t>نوره حوراني</t>
  </si>
  <si>
    <t>هبا جابر</t>
  </si>
  <si>
    <t xml:space="preserve">سهام </t>
  </si>
  <si>
    <t xml:space="preserve">السيدة زينب </t>
  </si>
  <si>
    <t>هبا سرور</t>
  </si>
  <si>
    <t>هبة عباس</t>
  </si>
  <si>
    <t>هنادي درويش</t>
  </si>
  <si>
    <t>سمر ريمه</t>
  </si>
  <si>
    <t>ولاء خراطه</t>
  </si>
  <si>
    <t>بدا</t>
  </si>
  <si>
    <t>ياسمين الدندن</t>
  </si>
  <si>
    <t>حلوم</t>
  </si>
  <si>
    <t xml:space="preserve">منبج </t>
  </si>
  <si>
    <t>حيدر القاسمي</t>
  </si>
  <si>
    <t>احمد العلي</t>
  </si>
  <si>
    <t>حميد</t>
  </si>
  <si>
    <t>الطيبه</t>
  </si>
  <si>
    <t>احمد حسابا</t>
  </si>
  <si>
    <t>اسماء دهان</t>
  </si>
  <si>
    <t>الاء الجراح الكحال</t>
  </si>
  <si>
    <t>الاء زياده</t>
  </si>
  <si>
    <t>اماني مناديلي</t>
  </si>
  <si>
    <t>امير حاطوم</t>
  </si>
  <si>
    <t>ريكان</t>
  </si>
  <si>
    <t>انفال عبد الله</t>
  </si>
  <si>
    <t>كريم</t>
  </si>
  <si>
    <t>ايمان محيسن</t>
  </si>
  <si>
    <t>ايناس الحاج مصطفى</t>
  </si>
  <si>
    <t>آمال القابوني</t>
  </si>
  <si>
    <t>بشرى علي</t>
  </si>
  <si>
    <t>تسنيم العطار</t>
  </si>
  <si>
    <t>تغريد حسن</t>
  </si>
  <si>
    <t>عايده حسن</t>
  </si>
  <si>
    <t>جمانة الدقة</t>
  </si>
  <si>
    <t>حكيمة</t>
  </si>
  <si>
    <t>جودي العمري</t>
  </si>
  <si>
    <t xml:space="preserve">محمد هاني </t>
  </si>
  <si>
    <t xml:space="preserve">سهيلا </t>
  </si>
  <si>
    <t>ربى الخطيب</t>
  </si>
  <si>
    <t>اريوف ذيب</t>
  </si>
  <si>
    <t>الثعلة</t>
  </si>
  <si>
    <t>رنيم فيزو</t>
  </si>
  <si>
    <t>محمد محي الدين</t>
  </si>
  <si>
    <t>سدره السيد</t>
  </si>
  <si>
    <t>آسيا</t>
  </si>
  <si>
    <t>سماح ابو الكاس</t>
  </si>
  <si>
    <t>سحم الجولان</t>
  </si>
  <si>
    <t>سها حسن</t>
  </si>
  <si>
    <t>شادي داغستاني</t>
  </si>
  <si>
    <t>أحمد رضا</t>
  </si>
  <si>
    <t>صلاح مزهر</t>
  </si>
  <si>
    <t>عارف</t>
  </si>
  <si>
    <t>عايده محمد</t>
  </si>
  <si>
    <t>عبد الرحمن علي</t>
  </si>
  <si>
    <t>عبير حسين</t>
  </si>
  <si>
    <t>غدير غزال</t>
  </si>
  <si>
    <t>قمر جمعه</t>
  </si>
  <si>
    <t>قيس علي</t>
  </si>
  <si>
    <t xml:space="preserve">سويداء </t>
  </si>
  <si>
    <t>كرم الصعيدي</t>
  </si>
  <si>
    <t>كنان الزحيلي</t>
  </si>
  <si>
    <t>ديرعطيه</t>
  </si>
  <si>
    <t>لبنى يونس</t>
  </si>
  <si>
    <t>لجين الصغير</t>
  </si>
  <si>
    <t>لين صالح</t>
  </si>
  <si>
    <t>كاشف</t>
  </si>
  <si>
    <t>لينا عرفات</t>
  </si>
  <si>
    <t>مايا حمدان</t>
  </si>
  <si>
    <t>محمد نور الدين</t>
  </si>
  <si>
    <t>مرام خلوف</t>
  </si>
  <si>
    <t>ملك الشوفي</t>
  </si>
  <si>
    <t>مها معروف</t>
  </si>
  <si>
    <t>الدالية</t>
  </si>
  <si>
    <t>ميناس بودقه</t>
  </si>
  <si>
    <t>ناره احمد</t>
  </si>
  <si>
    <t>نورا</t>
  </si>
  <si>
    <t xml:space="preserve">الزاوي </t>
  </si>
  <si>
    <t>نور حوزاني</t>
  </si>
  <si>
    <t>هبة سعيد</t>
  </si>
  <si>
    <t xml:space="preserve">كمال </t>
  </si>
  <si>
    <t>هدى عربش</t>
  </si>
  <si>
    <t>محمد اسامة</t>
  </si>
  <si>
    <t>هيثم عصفور</t>
  </si>
  <si>
    <t>ولاء ضيان</t>
  </si>
  <si>
    <t>ياره الحكيم</t>
  </si>
  <si>
    <t>احمد تكله</t>
  </si>
  <si>
    <t>شفيقه</t>
  </si>
  <si>
    <t>لجين زعتر</t>
  </si>
  <si>
    <t xml:space="preserve">جميل </t>
  </si>
  <si>
    <t>محمد علي حجازي</t>
  </si>
  <si>
    <t>منقطع ف1 24/23</t>
  </si>
  <si>
    <t>A</t>
  </si>
  <si>
    <t>عبد الله الاعسر</t>
  </si>
  <si>
    <t>مفيده اللوجي</t>
  </si>
  <si>
    <t>مستنفذين</t>
  </si>
  <si>
    <t>سميره ديركي</t>
  </si>
  <si>
    <t>سراج ونوس</t>
  </si>
  <si>
    <t>فاتن رزوق</t>
  </si>
  <si>
    <t>احسان النجار</t>
  </si>
  <si>
    <t>قتيبه كبول</t>
  </si>
  <si>
    <t>محمد عامر المنصوري</t>
  </si>
  <si>
    <t>باسل طالب</t>
  </si>
  <si>
    <t>استمارة طلاب برنامج المحاسبة في الدورة التكميلية للعام الدراسي 2024/2023</t>
  </si>
  <si>
    <t xml:space="preserve">                                                       المقررات المسجلة في الدورة التكميلية للعام الدراسي 2023/ 2024
ملاحظة 1:تقع اختيار جميع هذه المقررات على مسؤولية الطالب.
ملاحظة 2 :لا تعدل هذه المقررات أو يضاف تسجيل أي مقرر بعد تسديد الرسوم وتثبيت التسجيل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</si>
</sst>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010000]yyyy/mm/dd;@"/>
    <numFmt numFmtId="165" formatCode="#,##0\ &quot;ل.س.‏&quot;"/>
    <numFmt numFmtId="166" formatCode="[$-1010000]d/m/yyyy;@"/>
    <numFmt numFmtId="167" formatCode="yyyy/mm/dd;@"/>
  </numFmts>
  <fonts count="102" x14ac:knownFonts="1">
    <font>
      <sz val="11"/>
      <color theme="1"/>
      <name val="Arial"/>
      <family val="2"/>
      <scheme val="minor"/>
    </font>
    <font>
      <sz val="11"/>
      <color theme="1"/>
      <name val="Arial"/>
      <family val="2"/>
      <charset val="178"/>
      <scheme val="minor"/>
    </font>
    <font>
      <sz val="11"/>
      <color theme="1"/>
      <name val="Arial"/>
      <family val="2"/>
      <charset val="178"/>
      <scheme val="minor"/>
    </font>
    <font>
      <b/>
      <sz val="12"/>
      <name val="Arial"/>
      <family val="2"/>
    </font>
    <font>
      <b/>
      <sz val="12"/>
      <name val="Sakkal Majalla"/>
    </font>
    <font>
      <b/>
      <sz val="11"/>
      <name val="Arial"/>
      <family val="2"/>
    </font>
    <font>
      <sz val="12"/>
      <name val="Arial"/>
      <family val="2"/>
    </font>
    <font>
      <sz val="14"/>
      <name val="Arial"/>
      <family val="2"/>
    </font>
    <font>
      <sz val="10"/>
      <name val="Arial"/>
      <family val="2"/>
    </font>
    <font>
      <sz val="10"/>
      <name val="Traditional Arabic"/>
      <family val="1"/>
    </font>
    <font>
      <sz val="11"/>
      <color theme="0"/>
      <name val="Arial"/>
      <family val="2"/>
      <scheme val="minor"/>
    </font>
    <font>
      <u/>
      <sz val="10"/>
      <color theme="10"/>
      <name val="Arial"/>
      <family val="2"/>
    </font>
    <font>
      <sz val="11"/>
      <color rgb="FFFF0000"/>
      <name val="Arial"/>
      <family val="2"/>
      <scheme val="minor"/>
    </font>
    <font>
      <sz val="12"/>
      <color theme="1"/>
      <name val="Arial"/>
      <family val="2"/>
      <scheme val="minor"/>
    </font>
    <font>
      <b/>
      <sz val="12"/>
      <color theme="1"/>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b/>
      <sz val="14"/>
      <color theme="0"/>
      <name val="Arial"/>
      <family val="2"/>
      <scheme val="minor"/>
    </font>
    <font>
      <b/>
      <sz val="14"/>
      <color theme="8" tint="-0.249977111117893"/>
      <name val="Arial"/>
      <family val="2"/>
      <scheme val="minor"/>
    </font>
    <font>
      <b/>
      <sz val="14"/>
      <name val="Arial"/>
      <family val="2"/>
      <scheme val="minor"/>
    </font>
    <font>
      <b/>
      <sz val="12"/>
      <color theme="0"/>
      <name val="Arial"/>
      <family val="2"/>
    </font>
    <font>
      <b/>
      <sz val="16"/>
      <color theme="0"/>
      <name val="Arial"/>
      <family val="2"/>
      <scheme val="minor"/>
    </font>
    <font>
      <b/>
      <sz val="10"/>
      <color theme="0"/>
      <name val="Arial"/>
      <family val="2"/>
    </font>
    <font>
      <b/>
      <sz val="14"/>
      <color theme="1"/>
      <name val="Sakkal Majalla"/>
    </font>
    <font>
      <sz val="11"/>
      <color theme="1"/>
      <name val="Sakkal Majalla"/>
    </font>
    <font>
      <b/>
      <sz val="18"/>
      <color theme="1"/>
      <name val="Sakkal Majalla"/>
    </font>
    <font>
      <b/>
      <sz val="14"/>
      <color rgb="FFFF0000"/>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sz val="14"/>
      <color theme="1"/>
      <name val="Sakkal Majalla"/>
    </font>
    <font>
      <b/>
      <u/>
      <sz val="16"/>
      <color theme="0"/>
      <name val="Sakkal Majalla"/>
    </font>
    <font>
      <b/>
      <sz val="16"/>
      <color rgb="FFFF0000"/>
      <name val="Sakkal Majalla"/>
    </font>
    <font>
      <b/>
      <u/>
      <sz val="12"/>
      <color theme="10"/>
      <name val="Sakkal Majalla"/>
    </font>
    <font>
      <b/>
      <sz val="16"/>
      <color rgb="FF0070C0"/>
      <name val="Sakkal Majalla"/>
    </font>
    <font>
      <b/>
      <u/>
      <sz val="12"/>
      <name val="Arial"/>
      <family val="2"/>
    </font>
    <font>
      <sz val="11"/>
      <color theme="1"/>
      <name val="Arial"/>
      <family val="2"/>
      <scheme val="minor"/>
    </font>
    <font>
      <sz val="8"/>
      <name val="Arial"/>
      <family val="2"/>
      <scheme val="minor"/>
    </font>
    <font>
      <b/>
      <u/>
      <sz val="12"/>
      <color theme="0"/>
      <name val="Arial"/>
      <family val="2"/>
    </font>
    <font>
      <sz val="14"/>
      <color theme="0"/>
      <name val="Arial"/>
      <family val="2"/>
    </font>
    <font>
      <sz val="12"/>
      <color theme="0"/>
      <name val="Arial"/>
      <family val="2"/>
    </font>
    <font>
      <b/>
      <sz val="12"/>
      <color theme="0"/>
      <name val="Arial"/>
      <family val="2"/>
      <scheme val="minor"/>
    </font>
    <font>
      <b/>
      <sz val="11"/>
      <color theme="0"/>
      <name val="Arial"/>
      <family val="2"/>
    </font>
    <font>
      <b/>
      <sz val="14"/>
      <color theme="0"/>
      <name val="Arial"/>
      <family val="2"/>
    </font>
    <font>
      <u/>
      <sz val="10"/>
      <color theme="0"/>
      <name val="Arial"/>
      <family val="2"/>
    </font>
    <font>
      <sz val="11"/>
      <color theme="0"/>
      <name val="Arial"/>
      <family val="2"/>
    </font>
    <font>
      <b/>
      <sz val="8"/>
      <color theme="0"/>
      <name val="Arial"/>
      <family val="2"/>
    </font>
    <font>
      <sz val="14"/>
      <color rgb="FF002060"/>
      <name val="Arial"/>
      <family val="2"/>
    </font>
    <font>
      <sz val="11"/>
      <name val="Arial"/>
      <family val="2"/>
      <scheme val="minor"/>
    </font>
    <font>
      <b/>
      <sz val="10"/>
      <color rgb="FFFF0000"/>
      <name val="Arial"/>
      <family val="2"/>
    </font>
    <font>
      <sz val="11"/>
      <color rgb="FFFF0000"/>
      <name val="Arial"/>
      <family val="2"/>
    </font>
    <font>
      <b/>
      <sz val="18"/>
      <color theme="0"/>
      <name val="Arial"/>
      <family val="2"/>
    </font>
    <font>
      <b/>
      <sz val="14"/>
      <color rgb="FF002060"/>
      <name val="Arial"/>
      <family val="2"/>
    </font>
    <font>
      <sz val="11"/>
      <name val="Arial"/>
      <family val="2"/>
    </font>
    <font>
      <sz val="8"/>
      <color theme="0"/>
      <name val="Arial"/>
      <family val="2"/>
    </font>
    <font>
      <b/>
      <sz val="12"/>
      <color rgb="FF002060"/>
      <name val="Arial"/>
      <family val="2"/>
    </font>
    <font>
      <sz val="10"/>
      <color theme="0"/>
      <name val="Arial"/>
      <family val="2"/>
    </font>
    <font>
      <sz val="12"/>
      <color rgb="FF002060"/>
      <name val="Arial"/>
      <family val="2"/>
    </font>
    <font>
      <b/>
      <sz val="18"/>
      <color rgb="FFFF0000"/>
      <name val="Arial"/>
      <family val="2"/>
    </font>
    <font>
      <b/>
      <sz val="14"/>
      <color theme="7" tint="0.79998168889431442"/>
      <name val="Arial"/>
      <family val="2"/>
      <scheme val="minor"/>
    </font>
    <font>
      <b/>
      <sz val="16"/>
      <color theme="0"/>
      <name val="Sakkal Majalla"/>
    </font>
    <font>
      <sz val="14"/>
      <name val="Sakkal Majalla"/>
    </font>
    <font>
      <sz val="14"/>
      <color rgb="FFFF0000"/>
      <name val="Sakkal Majalla"/>
    </font>
    <font>
      <sz val="11"/>
      <color theme="1"/>
      <name val="Arial"/>
      <family val="2"/>
    </font>
    <font>
      <b/>
      <sz val="10"/>
      <color theme="1"/>
      <name val="Arial"/>
      <family val="2"/>
    </font>
    <font>
      <b/>
      <sz val="10"/>
      <name val="Arial"/>
      <family val="2"/>
    </font>
    <font>
      <b/>
      <sz val="10"/>
      <color rgb="FF0070C0"/>
      <name val="Arial"/>
      <family val="2"/>
    </font>
    <font>
      <sz val="10"/>
      <color theme="1"/>
      <name val="Arial"/>
      <family val="2"/>
    </font>
    <font>
      <sz val="10"/>
      <color rgb="FF002060"/>
      <name val="Arial"/>
      <family val="2"/>
    </font>
    <font>
      <b/>
      <sz val="16"/>
      <color theme="1"/>
      <name val="Arial"/>
      <family val="2"/>
    </font>
    <font>
      <sz val="20"/>
      <color theme="1"/>
      <name val="Arial"/>
      <family val="2"/>
    </font>
    <font>
      <b/>
      <sz val="12"/>
      <color theme="0"/>
      <name val="Sakkal Majalla"/>
    </font>
    <font>
      <b/>
      <sz val="12"/>
      <color theme="1"/>
      <name val="Arial"/>
      <family val="2"/>
    </font>
    <font>
      <b/>
      <sz val="14"/>
      <color theme="1"/>
      <name val="Arial"/>
      <family val="2"/>
    </font>
    <font>
      <sz val="10"/>
      <color indexed="8"/>
      <name val="Arial"/>
      <family val="2"/>
    </font>
    <font>
      <sz val="14"/>
      <color theme="1"/>
      <name val="Arial"/>
      <family val="2"/>
    </font>
    <font>
      <sz val="12"/>
      <color theme="1"/>
      <name val="Arial"/>
      <family val="2"/>
    </font>
    <font>
      <b/>
      <sz val="11"/>
      <color theme="1"/>
      <name val="Arial"/>
      <family val="2"/>
    </font>
    <font>
      <sz val="11"/>
      <name val="Calibri"/>
      <family val="2"/>
    </font>
    <font>
      <sz val="11"/>
      <color indexed="8"/>
      <name val="Calibri"/>
      <family val="2"/>
    </font>
    <font>
      <sz val="11"/>
      <color rgb="FFFF0000"/>
      <name val="Calibri"/>
      <family val="2"/>
    </font>
    <font>
      <sz val="10"/>
      <color indexed="8"/>
      <name val="Arial"/>
      <family val="2"/>
    </font>
    <font>
      <sz val="11"/>
      <color indexed="8"/>
      <name val="Calibri"/>
      <family val="2"/>
    </font>
    <font>
      <sz val="11"/>
      <color indexed="8"/>
      <name val="Arial"/>
      <family val="2"/>
    </font>
    <font>
      <sz val="10"/>
      <color indexed="8"/>
      <name val="Arial"/>
      <family val="2"/>
    </font>
    <font>
      <b/>
      <sz val="14"/>
      <name val="Arial"/>
      <family val="2"/>
    </font>
    <font>
      <sz val="11"/>
      <color theme="2"/>
      <name val="Arial"/>
      <family val="2"/>
    </font>
    <font>
      <b/>
      <sz val="12"/>
      <color theme="2"/>
      <name val="Arial"/>
      <family val="2"/>
    </font>
    <font>
      <sz val="8"/>
      <color theme="2"/>
      <name val="Arial"/>
      <family val="2"/>
    </font>
    <font>
      <b/>
      <sz val="10"/>
      <color theme="2"/>
      <name val="Arial"/>
      <family val="2"/>
    </font>
    <font>
      <sz val="10"/>
      <color theme="2"/>
      <name val="Arial"/>
      <family val="2"/>
    </font>
    <font>
      <b/>
      <sz val="14"/>
      <color theme="2"/>
      <name val="Arial"/>
      <family val="2"/>
    </font>
    <font>
      <sz val="14"/>
      <color theme="2"/>
      <name val="Arial"/>
      <family val="2"/>
    </font>
    <font>
      <sz val="11"/>
      <color theme="2"/>
      <name val="Arial"/>
      <family val="2"/>
      <scheme val="minor"/>
    </font>
    <font>
      <sz val="12"/>
      <color theme="2"/>
      <name val="Arial"/>
      <family val="2"/>
    </font>
    <font>
      <b/>
      <sz val="11"/>
      <color theme="2"/>
      <name val="Arial"/>
      <family val="2"/>
    </font>
    <font>
      <b/>
      <sz val="16"/>
      <color theme="2"/>
      <name val="Arial"/>
      <family val="2"/>
    </font>
    <font>
      <b/>
      <sz val="16"/>
      <name val="Arial"/>
      <family val="2"/>
    </font>
  </fonts>
  <fills count="26">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3855A6"/>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rgb="FFC00000"/>
        <bgColor indexed="64"/>
      </patternFill>
    </fill>
    <fill>
      <patternFill patternType="solid">
        <fgColor theme="8" tint="-0.499984740745262"/>
        <bgColor indexed="64"/>
      </patternFill>
    </fill>
    <fill>
      <patternFill patternType="solid">
        <fgColor theme="8"/>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indexed="22"/>
        <bgColor indexed="0"/>
      </patternFill>
    </fill>
    <fill>
      <patternFill patternType="solid">
        <fgColor theme="9" tint="0.39997558519241921"/>
        <bgColor indexed="64"/>
      </patternFill>
    </fill>
  </fills>
  <borders count="154">
    <border>
      <left/>
      <right/>
      <top/>
      <bottom/>
      <diagonal/>
    </border>
    <border>
      <left style="thin">
        <color indexed="64"/>
      </left>
      <right/>
      <top/>
      <bottom style="thin">
        <color indexed="64"/>
      </bottom>
      <diagonal/>
    </border>
    <border>
      <left style="dashed">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double">
        <color indexed="64"/>
      </left>
      <right/>
      <top/>
      <bottom style="thin">
        <color indexed="64"/>
      </bottom>
      <diagonal/>
    </border>
    <border>
      <left style="double">
        <color indexed="64"/>
      </left>
      <right/>
      <top/>
      <bottom/>
      <diagonal/>
    </border>
    <border>
      <left/>
      <right style="medium">
        <color indexed="64"/>
      </right>
      <top style="medium">
        <color indexed="64"/>
      </top>
      <bottom/>
      <diagonal/>
    </border>
    <border>
      <left/>
      <right/>
      <top/>
      <bottom style="thick">
        <color theme="0"/>
      </bottom>
      <diagonal/>
    </border>
    <border>
      <left/>
      <right/>
      <top style="thick">
        <color theme="0"/>
      </top>
      <bottom style="thick">
        <color theme="0"/>
      </bottom>
      <diagonal/>
    </border>
    <border>
      <left/>
      <right style="dashDot">
        <color theme="0"/>
      </right>
      <top/>
      <bottom/>
      <diagonal/>
    </border>
    <border>
      <left style="dashDot">
        <color theme="0"/>
      </left>
      <right style="dashDot">
        <color theme="0"/>
      </right>
      <top/>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style="medium">
        <color theme="0"/>
      </top>
      <bottom style="medium">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style="dashed">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diagonal/>
    </border>
    <border>
      <left/>
      <right/>
      <top/>
      <bottom style="medium">
        <color theme="0"/>
      </bottom>
      <diagonal/>
    </border>
    <border>
      <left style="thin">
        <color indexed="64"/>
      </left>
      <right style="thin">
        <color indexed="64"/>
      </right>
      <top/>
      <bottom style="thin">
        <color indexed="64"/>
      </bottom>
      <diagonal/>
    </border>
    <border>
      <left style="thin">
        <color indexed="64"/>
      </left>
      <right/>
      <top/>
      <bottom/>
      <diagonal/>
    </border>
    <border>
      <left style="dashed">
        <color indexed="64"/>
      </left>
      <right style="medium">
        <color indexed="64"/>
      </right>
      <top style="thin">
        <color indexed="64"/>
      </top>
      <bottom style="medium">
        <color indexed="64"/>
      </bottom>
      <diagonal/>
    </border>
    <border>
      <left/>
      <right/>
      <top style="medium">
        <color theme="0"/>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top style="thin">
        <color theme="0"/>
      </top>
      <bottom style="thin">
        <color theme="0"/>
      </bottom>
      <diagonal/>
    </border>
    <border>
      <left style="dashed">
        <color indexed="64"/>
      </left>
      <right style="medium">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medium">
        <color theme="0"/>
      </left>
      <right/>
      <top/>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auto="1"/>
      </left>
      <right style="dashed">
        <color theme="0"/>
      </right>
      <top style="thin">
        <color theme="0"/>
      </top>
      <bottom style="thin">
        <color theme="0"/>
      </bottom>
      <diagonal/>
    </border>
    <border>
      <left style="dashed">
        <color theme="0"/>
      </left>
      <right style="dashed">
        <color theme="0"/>
      </right>
      <top style="thin">
        <color theme="0"/>
      </top>
      <bottom style="thin">
        <color theme="0"/>
      </bottom>
      <diagonal/>
    </border>
    <border>
      <left style="dashed">
        <color theme="0"/>
      </left>
      <right style="double">
        <color auto="1"/>
      </right>
      <top style="thin">
        <color theme="0"/>
      </top>
      <bottom style="thin">
        <color theme="0"/>
      </bottom>
      <diagonal/>
    </border>
    <border>
      <left style="thin">
        <color theme="0"/>
      </left>
      <right style="thin">
        <color theme="0"/>
      </right>
      <top style="thin">
        <color theme="0"/>
      </top>
      <bottom/>
      <diagonal/>
    </border>
    <border>
      <left/>
      <right style="medium">
        <color theme="0"/>
      </right>
      <top/>
      <bottom/>
      <diagonal/>
    </border>
    <border>
      <left style="double">
        <color auto="1"/>
      </left>
      <right/>
      <top style="double">
        <color auto="1"/>
      </top>
      <bottom style="thin">
        <color theme="0"/>
      </bottom>
      <diagonal/>
    </border>
    <border>
      <left/>
      <right/>
      <top style="double">
        <color auto="1"/>
      </top>
      <bottom style="thin">
        <color theme="0"/>
      </bottom>
      <diagonal/>
    </border>
    <border>
      <left/>
      <right style="dashed">
        <color theme="0"/>
      </right>
      <top style="double">
        <color auto="1"/>
      </top>
      <bottom style="thin">
        <color theme="0"/>
      </bottom>
      <diagonal/>
    </border>
    <border>
      <left style="dashed">
        <color theme="0"/>
      </left>
      <right/>
      <top style="double">
        <color auto="1"/>
      </top>
      <bottom style="thin">
        <color theme="0"/>
      </bottom>
      <diagonal/>
    </border>
    <border>
      <left/>
      <right style="double">
        <color auto="1"/>
      </right>
      <top style="double">
        <color auto="1"/>
      </top>
      <bottom style="thin">
        <color theme="0"/>
      </bottom>
      <diagonal/>
    </border>
    <border>
      <left style="thin">
        <color indexed="64"/>
      </left>
      <right/>
      <top style="thin">
        <color indexed="64"/>
      </top>
      <bottom style="thin">
        <color indexed="64"/>
      </bottom>
      <diagonal/>
    </border>
    <border>
      <left style="medium">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DashDot">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auto="1"/>
      </left>
      <right style="dashed">
        <color theme="0"/>
      </right>
      <top style="thin">
        <color theme="0"/>
      </top>
      <bottom style="double">
        <color indexed="64"/>
      </bottom>
      <diagonal/>
    </border>
    <border>
      <left style="dashed">
        <color theme="0"/>
      </left>
      <right style="dashed">
        <color theme="0"/>
      </right>
      <top style="thin">
        <color theme="0"/>
      </top>
      <bottom style="double">
        <color indexed="64"/>
      </bottom>
      <diagonal/>
    </border>
    <border>
      <left style="dashed">
        <color theme="0"/>
      </left>
      <right style="double">
        <color auto="1"/>
      </right>
      <top style="thin">
        <color theme="0"/>
      </top>
      <bottom style="double">
        <color indexed="64"/>
      </bottom>
      <diagonal/>
    </border>
    <border>
      <left/>
      <right/>
      <top/>
      <bottom style="double">
        <color indexed="64"/>
      </bottom>
      <diagonal/>
    </border>
    <border>
      <left style="thick">
        <color auto="1"/>
      </left>
      <right/>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ck">
        <color auto="1"/>
      </left>
      <right style="thin">
        <color auto="1"/>
      </right>
      <top/>
      <bottom/>
      <diagonal/>
    </border>
    <border>
      <left style="thin">
        <color auto="1"/>
      </left>
      <right style="double">
        <color auto="1"/>
      </right>
      <top/>
      <bottom/>
      <diagonal/>
    </border>
    <border>
      <left style="double">
        <color indexed="64"/>
      </left>
      <right style="thin">
        <color indexed="64"/>
      </right>
      <top/>
      <bottom/>
      <diagonal/>
    </border>
    <border>
      <left style="double">
        <color indexed="64"/>
      </left>
      <right style="thin">
        <color indexed="64"/>
      </right>
      <top style="thin">
        <color auto="1"/>
      </top>
      <bottom style="thin">
        <color auto="1"/>
      </bottom>
      <diagonal/>
    </border>
    <border>
      <left style="thin">
        <color indexed="64"/>
      </left>
      <right style="double">
        <color auto="1"/>
      </right>
      <top style="thin">
        <color auto="1"/>
      </top>
      <bottom style="thin">
        <color auto="1"/>
      </bottom>
      <diagonal/>
    </border>
    <border>
      <left style="thick">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uble">
        <color auto="1"/>
      </right>
      <top/>
      <bottom style="medium">
        <color auto="1"/>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auto="1"/>
      </left>
      <right/>
      <top style="thin">
        <color theme="0"/>
      </top>
      <bottom style="thin">
        <color theme="0"/>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rgb="FF3855A6"/>
      </left>
      <right/>
      <top style="thick">
        <color rgb="FF3855A6"/>
      </top>
      <bottom/>
      <diagonal/>
    </border>
    <border>
      <left/>
      <right/>
      <top style="thick">
        <color rgb="FF3855A6"/>
      </top>
      <bottom/>
      <diagonal/>
    </border>
    <border>
      <left/>
      <right style="thick">
        <color rgb="FF3855A6"/>
      </right>
      <top style="thick">
        <color rgb="FF3855A6"/>
      </top>
      <bottom/>
      <diagonal/>
    </border>
    <border>
      <left style="thick">
        <color rgb="FF3855A6"/>
      </left>
      <right/>
      <top/>
      <bottom style="thick">
        <color rgb="FF3855A6"/>
      </bottom>
      <diagonal/>
    </border>
    <border>
      <left/>
      <right/>
      <top/>
      <bottom style="thick">
        <color rgb="FF3855A6"/>
      </bottom>
      <diagonal/>
    </border>
    <border>
      <left/>
      <right style="thick">
        <color rgb="FF3855A6"/>
      </right>
      <top/>
      <bottom style="thick">
        <color rgb="FF3855A6"/>
      </bottom>
      <diagonal/>
    </border>
    <border>
      <left/>
      <right/>
      <top style="double">
        <color indexed="64"/>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s>
  <cellStyleXfs count="20">
    <xf numFmtId="0" fontId="0" fillId="0" borderId="0"/>
    <xf numFmtId="0" fontId="11" fillId="0" borderId="0" applyNumberFormat="0" applyFill="0" applyBorder="0" applyAlignment="0" applyProtection="0"/>
    <xf numFmtId="0" fontId="8" fillId="0" borderId="0"/>
    <xf numFmtId="0" fontId="9" fillId="0" borderId="0"/>
    <xf numFmtId="0" fontId="8" fillId="0" borderId="0"/>
    <xf numFmtId="0" fontId="40"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85" fillId="0" borderId="0"/>
    <xf numFmtId="0" fontId="78" fillId="0" borderId="0"/>
    <xf numFmtId="0" fontId="1" fillId="0" borderId="0"/>
    <xf numFmtId="0" fontId="78" fillId="0" borderId="0"/>
    <xf numFmtId="0" fontId="78" fillId="0" borderId="0"/>
    <xf numFmtId="0" fontId="88" fillId="0" borderId="0"/>
  </cellStyleXfs>
  <cellXfs count="611">
    <xf numFmtId="0" fontId="0" fillId="0" borderId="0" xfId="0"/>
    <xf numFmtId="0" fontId="0" fillId="0" borderId="0" xfId="0" applyProtection="1">
      <protection hidden="1"/>
    </xf>
    <xf numFmtId="0" fontId="0" fillId="0" borderId="0" xfId="0" applyAlignment="1" applyProtection="1">
      <alignment horizontal="center" vertical="center"/>
      <protection hidden="1"/>
    </xf>
    <xf numFmtId="0" fontId="16" fillId="7" borderId="13" xfId="0" applyFont="1" applyFill="1" applyBorder="1" applyAlignment="1">
      <alignment horizontal="center" vertical="center"/>
    </xf>
    <xf numFmtId="0" fontId="16" fillId="7" borderId="14" xfId="0" applyFont="1" applyFill="1" applyBorder="1" applyAlignment="1">
      <alignment horizontal="center" vertical="center"/>
    </xf>
    <xf numFmtId="0" fontId="0" fillId="5" borderId="15" xfId="0" applyFill="1" applyBorder="1" applyAlignment="1" applyProtection="1">
      <alignment wrapText="1"/>
      <protection locked="0"/>
    </xf>
    <xf numFmtId="49" fontId="0" fillId="5" borderId="15" xfId="0" applyNumberFormat="1" applyFill="1" applyBorder="1" applyAlignment="1" applyProtection="1">
      <alignment wrapText="1"/>
      <protection locked="0"/>
    </xf>
    <xf numFmtId="49" fontId="16" fillId="7" borderId="14" xfId="0" applyNumberFormat="1" applyFont="1" applyFill="1" applyBorder="1" applyAlignment="1">
      <alignment horizontal="center" vertical="center"/>
    </xf>
    <xf numFmtId="49" fontId="0" fillId="0" borderId="0" xfId="0" applyNumberFormat="1"/>
    <xf numFmtId="0" fontId="18" fillId="0" borderId="0" xfId="0" applyFont="1" applyAlignment="1" applyProtection="1">
      <alignment vertical="center"/>
      <protection hidden="1"/>
    </xf>
    <xf numFmtId="0" fontId="18" fillId="0" borderId="0" xfId="0" applyFont="1" applyAlignment="1" applyProtection="1">
      <alignment vertical="center" shrinkToFit="1"/>
      <protection hidden="1"/>
    </xf>
    <xf numFmtId="0" fontId="18" fillId="0" borderId="0" xfId="0" applyFont="1" applyAlignment="1" applyProtection="1">
      <alignment horizontal="center" vertical="center" shrinkToFit="1"/>
      <protection hidden="1"/>
    </xf>
    <xf numFmtId="0" fontId="0" fillId="0" borderId="0" xfId="0" applyAlignment="1" applyProtection="1">
      <alignment vertical="center"/>
      <protection hidden="1"/>
    </xf>
    <xf numFmtId="0" fontId="23" fillId="0" borderId="0" xfId="0" applyFont="1" applyAlignment="1" applyProtection="1">
      <alignment horizontal="center" vertical="center"/>
      <protection hidden="1"/>
    </xf>
    <xf numFmtId="0" fontId="13" fillId="0" borderId="0" xfId="0" applyFont="1" applyProtection="1">
      <protection hidden="1"/>
    </xf>
    <xf numFmtId="0" fontId="20" fillId="9" borderId="24" xfId="0" applyFont="1" applyFill="1" applyBorder="1" applyAlignment="1" applyProtection="1">
      <alignment horizontal="center" vertical="center"/>
      <protection hidden="1"/>
    </xf>
    <xf numFmtId="0" fontId="20" fillId="9" borderId="25" xfId="0" applyFont="1" applyFill="1" applyBorder="1" applyAlignment="1" applyProtection="1">
      <alignment horizontal="center" vertical="center"/>
      <protection hidden="1"/>
    </xf>
    <xf numFmtId="14" fontId="20" fillId="9" borderId="25" xfId="0" applyNumberFormat="1" applyFont="1" applyFill="1" applyBorder="1" applyAlignment="1" applyProtection="1">
      <alignment horizontal="center" vertical="center"/>
      <protection hidden="1"/>
    </xf>
    <xf numFmtId="14" fontId="0" fillId="0" borderId="0" xfId="0" applyNumberFormat="1" applyProtection="1">
      <protection hidden="1"/>
    </xf>
    <xf numFmtId="0" fontId="0" fillId="0" borderId="0" xfId="0" applyAlignment="1">
      <alignment wrapText="1"/>
    </xf>
    <xf numFmtId="0" fontId="26" fillId="0" borderId="0" xfId="0" applyFont="1"/>
    <xf numFmtId="0" fontId="25" fillId="0" borderId="0" xfId="0" applyFont="1" applyAlignment="1">
      <alignment horizontal="center"/>
    </xf>
    <xf numFmtId="0" fontId="25" fillId="0" borderId="0" xfId="0" applyFont="1"/>
    <xf numFmtId="0" fontId="31" fillId="9" borderId="64" xfId="1" applyFont="1" applyFill="1" applyBorder="1"/>
    <xf numFmtId="0" fontId="34" fillId="0" borderId="0" xfId="0" applyFont="1"/>
    <xf numFmtId="0" fontId="34" fillId="0" borderId="0" xfId="0" applyFont="1" applyAlignment="1">
      <alignment horizontal="center"/>
    </xf>
    <xf numFmtId="0" fontId="37" fillId="0" borderId="0" xfId="1" applyFont="1" applyFill="1" applyBorder="1" applyAlignment="1">
      <alignment vertical="center" wrapText="1"/>
    </xf>
    <xf numFmtId="0" fontId="37" fillId="0" borderId="0" xfId="1" applyFont="1" applyFill="1" applyAlignment="1"/>
    <xf numFmtId="0" fontId="12" fillId="0" borderId="0" xfId="0" applyFont="1" applyProtection="1">
      <protection hidden="1"/>
    </xf>
    <xf numFmtId="0" fontId="17" fillId="0" borderId="0" xfId="0" applyFont="1" applyAlignment="1" applyProtection="1">
      <alignment vertical="center"/>
      <protection hidden="1"/>
    </xf>
    <xf numFmtId="0" fontId="22" fillId="0" borderId="0" xfId="0" applyFont="1" applyAlignment="1" applyProtection="1">
      <alignment vertical="center"/>
      <protection hidden="1"/>
    </xf>
    <xf numFmtId="0" fontId="24" fillId="0" borderId="0" xfId="0" applyFont="1" applyAlignment="1" applyProtection="1">
      <alignment vertical="center"/>
      <protection hidden="1"/>
    </xf>
    <xf numFmtId="0" fontId="0" fillId="0" borderId="0" xfId="0" applyAlignment="1" applyProtection="1">
      <alignment vertical="center" wrapText="1"/>
      <protection hidden="1"/>
    </xf>
    <xf numFmtId="0" fontId="0" fillId="0" borderId="0" xfId="0" applyAlignment="1" applyProtection="1">
      <alignment vertical="top" wrapText="1"/>
      <protection hidden="1"/>
    </xf>
    <xf numFmtId="0" fontId="22" fillId="0" borderId="0" xfId="0" applyFont="1" applyAlignment="1" applyProtection="1">
      <alignment vertical="center" shrinkToFit="1"/>
      <protection hidden="1"/>
    </xf>
    <xf numFmtId="0" fontId="22" fillId="0" borderId="0" xfId="0" applyFont="1" applyProtection="1">
      <protection hidden="1"/>
    </xf>
    <xf numFmtId="0" fontId="16" fillId="7" borderId="109" xfId="0" applyFont="1" applyFill="1" applyBorder="1" applyAlignment="1">
      <alignment horizontal="center" vertical="center"/>
    </xf>
    <xf numFmtId="0" fontId="46" fillId="0" borderId="0" xfId="0" applyFont="1" applyAlignment="1" applyProtection="1">
      <alignment vertical="center"/>
      <protection hidden="1"/>
    </xf>
    <xf numFmtId="0" fontId="44" fillId="0" borderId="0" xfId="0" applyFont="1" applyAlignment="1" applyProtection="1">
      <alignment vertical="center" shrinkToFit="1"/>
      <protection hidden="1"/>
    </xf>
    <xf numFmtId="0" fontId="22" fillId="0" borderId="0" xfId="0" applyFont="1" applyAlignment="1" applyProtection="1">
      <alignment horizontal="center" vertical="center" shrinkToFit="1"/>
      <protection hidden="1"/>
    </xf>
    <xf numFmtId="0" fontId="42" fillId="0" borderId="0" xfId="1" applyFont="1" applyFill="1" applyBorder="1" applyAlignment="1" applyProtection="1">
      <alignment vertical="center"/>
      <protection hidden="1"/>
    </xf>
    <xf numFmtId="0" fontId="42" fillId="0" borderId="0" xfId="1" applyFont="1" applyFill="1" applyBorder="1" applyAlignment="1" applyProtection="1">
      <alignment vertical="center" wrapText="1"/>
      <protection hidden="1"/>
    </xf>
    <xf numFmtId="0" fontId="43" fillId="0" borderId="0" xfId="1" applyFont="1" applyFill="1" applyBorder="1" applyAlignment="1" applyProtection="1">
      <alignment vertical="center" wrapText="1"/>
      <protection hidden="1"/>
    </xf>
    <xf numFmtId="0" fontId="24" fillId="0" borderId="0" xfId="0" applyFont="1" applyAlignment="1" applyProtection="1">
      <alignment horizontal="center" vertical="center"/>
      <protection hidden="1"/>
    </xf>
    <xf numFmtId="0" fontId="24" fillId="0" borderId="0" xfId="0" applyFont="1" applyProtection="1">
      <protection hidden="1"/>
    </xf>
    <xf numFmtId="0" fontId="24" fillId="0" borderId="0" xfId="0" applyFont="1" applyAlignment="1" applyProtection="1">
      <alignment horizontal="center"/>
      <protection hidden="1"/>
    </xf>
    <xf numFmtId="0" fontId="24" fillId="0" borderId="0" xfId="0" applyFont="1" applyAlignment="1" applyProtection="1">
      <alignment vertical="center" wrapText="1"/>
      <protection hidden="1"/>
    </xf>
    <xf numFmtId="0" fontId="47" fillId="0" borderId="0" xfId="0" applyFont="1" applyAlignment="1" applyProtection="1">
      <alignment vertical="center"/>
      <protection hidden="1"/>
    </xf>
    <xf numFmtId="0" fontId="47" fillId="0" borderId="0" xfId="0" applyFont="1" applyAlignment="1" applyProtection="1">
      <alignment horizontal="right" vertical="center"/>
      <protection hidden="1"/>
    </xf>
    <xf numFmtId="0" fontId="48" fillId="0" borderId="0" xfId="1" applyFont="1" applyFill="1" applyBorder="1" applyProtection="1">
      <protection hidden="1"/>
    </xf>
    <xf numFmtId="0" fontId="24" fillId="0" borderId="0" xfId="0" applyFont="1" applyAlignment="1" applyProtection="1">
      <alignment horizontal="center" vertical="center" wrapText="1"/>
      <protection hidden="1"/>
    </xf>
    <xf numFmtId="0" fontId="44" fillId="0" borderId="0" xfId="0" applyFont="1" applyAlignment="1" applyProtection="1">
      <alignment shrinkToFit="1"/>
      <protection hidden="1"/>
    </xf>
    <xf numFmtId="0" fontId="49" fillId="0" borderId="0" xfId="0" applyFont="1" applyAlignment="1" applyProtection="1">
      <alignment vertical="center"/>
      <protection hidden="1"/>
    </xf>
    <xf numFmtId="0" fontId="17" fillId="0" borderId="0" xfId="0" applyFont="1" applyAlignment="1" applyProtection="1">
      <alignment vertical="center" shrinkToFit="1"/>
      <protection hidden="1"/>
    </xf>
    <xf numFmtId="0" fontId="17" fillId="0" borderId="0" xfId="0" applyFont="1" applyAlignment="1" applyProtection="1">
      <alignment horizontal="center" vertical="center"/>
      <protection hidden="1"/>
    </xf>
    <xf numFmtId="0" fontId="17" fillId="0" borderId="0" xfId="0" applyFont="1" applyProtection="1">
      <protection hidden="1"/>
    </xf>
    <xf numFmtId="0" fontId="17" fillId="0" borderId="0" xfId="0" applyFont="1" applyAlignment="1" applyProtection="1">
      <alignment horizontal="right"/>
      <protection hidden="1"/>
    </xf>
    <xf numFmtId="0" fontId="17" fillId="0" borderId="0" xfId="0" applyFont="1" applyAlignment="1" applyProtection="1">
      <alignment horizontal="center"/>
      <protection hidden="1"/>
    </xf>
    <xf numFmtId="0" fontId="50" fillId="0" borderId="0" xfId="0" applyFont="1" applyAlignment="1" applyProtection="1">
      <alignment horizontal="center"/>
      <protection hidden="1"/>
    </xf>
    <xf numFmtId="0" fontId="24" fillId="0" borderId="0" xfId="0" applyFont="1" applyAlignment="1" applyProtection="1">
      <alignment horizontal="right"/>
      <protection hidden="1"/>
    </xf>
    <xf numFmtId="0" fontId="51" fillId="0" borderId="0" xfId="1" applyFont="1" applyFill="1" applyBorder="1" applyAlignment="1" applyProtection="1">
      <alignment vertical="center" wrapText="1"/>
      <protection hidden="1"/>
    </xf>
    <xf numFmtId="0" fontId="5" fillId="0" borderId="0" xfId="0" applyFont="1" applyAlignment="1" applyProtection="1">
      <alignment horizontal="center" vertical="center"/>
      <protection hidden="1"/>
    </xf>
    <xf numFmtId="0" fontId="22" fillId="0" borderId="22" xfId="0" applyFont="1" applyBorder="1" applyAlignment="1" applyProtection="1">
      <alignment horizontal="center" vertical="center"/>
      <protection hidden="1"/>
    </xf>
    <xf numFmtId="0" fontId="3" fillId="0" borderId="22"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22" fillId="0" borderId="0" xfId="0" applyFont="1" applyAlignment="1" applyProtection="1">
      <alignment horizontal="center" vertical="center"/>
      <protection hidden="1"/>
    </xf>
    <xf numFmtId="0" fontId="49" fillId="0" borderId="0" xfId="0" applyFont="1" applyProtection="1">
      <protection hidden="1"/>
    </xf>
    <xf numFmtId="0" fontId="57" fillId="0" borderId="0" xfId="0" applyFont="1" applyProtection="1">
      <protection hidden="1"/>
    </xf>
    <xf numFmtId="0" fontId="59" fillId="0" borderId="0" xfId="0" applyFont="1" applyProtection="1">
      <protection hidden="1"/>
    </xf>
    <xf numFmtId="0" fontId="58" fillId="0" borderId="0" xfId="0" applyFont="1" applyProtection="1">
      <protection hidden="1"/>
    </xf>
    <xf numFmtId="0" fontId="58" fillId="0" borderId="0" xfId="0" applyFont="1" applyAlignment="1" applyProtection="1">
      <alignment shrinkToFit="1"/>
      <protection hidden="1"/>
    </xf>
    <xf numFmtId="0" fontId="17" fillId="0" borderId="76" xfId="0" applyFont="1" applyBorder="1" applyAlignment="1" applyProtection="1">
      <alignment horizontal="center" vertical="center"/>
      <protection hidden="1"/>
    </xf>
    <xf numFmtId="0" fontId="17" fillId="16" borderId="76" xfId="0" applyFont="1" applyFill="1" applyBorder="1" applyAlignment="1" applyProtection="1">
      <alignment horizontal="center" vertical="center"/>
      <protection hidden="1"/>
    </xf>
    <xf numFmtId="0" fontId="60" fillId="0" borderId="0" xfId="0" applyFont="1" applyProtection="1">
      <protection hidden="1"/>
    </xf>
    <xf numFmtId="0" fontId="56" fillId="14" borderId="76" xfId="0" applyFont="1" applyFill="1" applyBorder="1" applyAlignment="1" applyProtection="1">
      <alignment horizontal="center" vertical="center"/>
      <protection hidden="1"/>
    </xf>
    <xf numFmtId="0" fontId="56" fillId="16" borderId="76" xfId="0" applyFont="1" applyFill="1" applyBorder="1" applyAlignment="1" applyProtection="1">
      <alignment horizontal="center" vertical="center"/>
      <protection hidden="1"/>
    </xf>
    <xf numFmtId="0" fontId="56" fillId="16" borderId="76" xfId="0" applyFont="1" applyFill="1" applyBorder="1" applyAlignment="1" applyProtection="1">
      <alignment horizontal="center" vertical="center"/>
      <protection locked="0" hidden="1"/>
    </xf>
    <xf numFmtId="0" fontId="43" fillId="0" borderId="0" xfId="0" applyFont="1" applyProtection="1">
      <protection hidden="1"/>
    </xf>
    <xf numFmtId="0" fontId="47" fillId="0" borderId="23" xfId="0" applyFont="1" applyBorder="1" applyAlignment="1" applyProtection="1">
      <alignment vertical="center"/>
      <protection hidden="1"/>
    </xf>
    <xf numFmtId="0" fontId="47"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0" fillId="15" borderId="0" xfId="0" applyFill="1" applyProtection="1">
      <protection hidden="1"/>
    </xf>
    <xf numFmtId="0" fontId="0" fillId="15" borderId="0" xfId="0" applyFill="1" applyAlignment="1" applyProtection="1">
      <alignment horizontal="center" vertical="center"/>
      <protection hidden="1"/>
    </xf>
    <xf numFmtId="0" fontId="68" fillId="0" borderId="8" xfId="0" applyFont="1" applyBorder="1" applyAlignment="1" applyProtection="1">
      <alignment horizontal="right" vertical="center" shrinkToFit="1"/>
      <protection hidden="1"/>
    </xf>
    <xf numFmtId="0" fontId="71" fillId="0" borderId="0" xfId="0" applyFont="1" applyAlignment="1" applyProtection="1">
      <alignment horizontal="center" vertical="center" shrinkToFit="1"/>
      <protection hidden="1"/>
    </xf>
    <xf numFmtId="0" fontId="69" fillId="0" borderId="84" xfId="0" applyFont="1" applyBorder="1" applyAlignment="1" applyProtection="1">
      <alignment horizontal="center" vertical="center" shrinkToFit="1"/>
      <protection hidden="1"/>
    </xf>
    <xf numFmtId="0" fontId="69" fillId="2" borderId="0" xfId="0" applyFont="1" applyFill="1" applyAlignment="1" applyProtection="1">
      <alignment horizontal="center" vertical="center" shrinkToFit="1"/>
      <protection hidden="1"/>
    </xf>
    <xf numFmtId="0" fontId="60" fillId="0" borderId="0" xfId="0" applyFont="1" applyAlignment="1" applyProtection="1">
      <alignment horizontal="center" vertical="center" shrinkToFit="1"/>
      <protection hidden="1"/>
    </xf>
    <xf numFmtId="0" fontId="69" fillId="0" borderId="81" xfId="0" applyFont="1" applyBorder="1" applyAlignment="1" applyProtection="1">
      <alignment horizontal="center" vertical="center" shrinkToFit="1"/>
      <protection hidden="1"/>
    </xf>
    <xf numFmtId="0" fontId="71" fillId="0" borderId="16" xfId="0" applyFont="1" applyBorder="1" applyAlignment="1" applyProtection="1">
      <alignment horizontal="center" vertical="center" shrinkToFit="1"/>
      <protection hidden="1"/>
    </xf>
    <xf numFmtId="0" fontId="71" fillId="0" borderId="83" xfId="0" applyFont="1" applyBorder="1" applyAlignment="1" applyProtection="1">
      <alignment horizontal="center" vertical="center" shrinkToFit="1"/>
      <protection hidden="1"/>
    </xf>
    <xf numFmtId="0" fontId="71" fillId="0" borderId="82" xfId="0" applyFont="1" applyBorder="1" applyAlignment="1" applyProtection="1">
      <alignment horizontal="center" vertical="center" shrinkToFit="1"/>
      <protection hidden="1"/>
    </xf>
    <xf numFmtId="0" fontId="69" fillId="0" borderId="12" xfId="0" applyFont="1" applyBorder="1" applyAlignment="1" applyProtection="1">
      <alignment horizontal="center" vertical="center" shrinkToFit="1"/>
      <protection hidden="1"/>
    </xf>
    <xf numFmtId="0" fontId="8" fillId="0" borderId="7" xfId="0" applyFont="1" applyBorder="1" applyAlignment="1" applyProtection="1">
      <alignment vertical="center" shrinkToFit="1"/>
      <protection hidden="1"/>
    </xf>
    <xf numFmtId="0" fontId="71" fillId="0" borderId="0" xfId="0" applyFont="1" applyAlignment="1" applyProtection="1">
      <alignment shrinkToFit="1"/>
      <protection hidden="1"/>
    </xf>
    <xf numFmtId="0" fontId="71" fillId="3" borderId="7" xfId="0" applyFont="1" applyFill="1" applyBorder="1" applyAlignment="1" applyProtection="1">
      <alignment vertical="center" shrinkToFit="1"/>
      <protection hidden="1"/>
    </xf>
    <xf numFmtId="0" fontId="71" fillId="3" borderId="110" xfId="0" applyFont="1" applyFill="1" applyBorder="1" applyAlignment="1" applyProtection="1">
      <alignment vertical="center" shrinkToFit="1"/>
      <protection hidden="1"/>
    </xf>
    <xf numFmtId="0" fontId="68" fillId="16" borderId="0" xfId="0" applyFont="1" applyFill="1" applyAlignment="1" applyProtection="1">
      <alignment horizontal="center" vertical="center" shrinkToFit="1"/>
      <protection hidden="1"/>
    </xf>
    <xf numFmtId="165" fontId="68" fillId="16" borderId="0" xfId="0" applyNumberFormat="1" applyFont="1" applyFill="1" applyAlignment="1" applyProtection="1">
      <alignment horizontal="center" vertical="center" shrinkToFit="1"/>
      <protection hidden="1"/>
    </xf>
    <xf numFmtId="165" fontId="68" fillId="16" borderId="113" xfId="0" applyNumberFormat="1" applyFont="1" applyFill="1" applyBorder="1" applyAlignment="1" applyProtection="1">
      <alignment horizontal="center" vertical="center" shrinkToFit="1"/>
      <protection hidden="1"/>
    </xf>
    <xf numFmtId="0" fontId="72" fillId="6" borderId="114" xfId="0" applyFont="1" applyFill="1" applyBorder="1" applyAlignment="1" applyProtection="1">
      <alignment horizontal="center" vertical="center" shrinkToFit="1"/>
      <protection hidden="1"/>
    </xf>
    <xf numFmtId="0" fontId="69" fillId="0" borderId="45" xfId="0" applyFont="1" applyBorder="1" applyAlignment="1" applyProtection="1">
      <alignment vertical="center" textRotation="90" shrinkToFit="1"/>
      <protection hidden="1"/>
    </xf>
    <xf numFmtId="0" fontId="71" fillId="0" borderId="45" xfId="0" applyFont="1" applyBorder="1" applyAlignment="1" applyProtection="1">
      <alignment horizontal="center" vertical="center" shrinkToFit="1"/>
      <protection hidden="1"/>
    </xf>
    <xf numFmtId="0" fontId="69" fillId="0" borderId="46" xfId="0" applyFont="1" applyBorder="1" applyAlignment="1" applyProtection="1">
      <alignment vertical="center" textRotation="90" shrinkToFit="1"/>
      <protection hidden="1"/>
    </xf>
    <xf numFmtId="0" fontId="71" fillId="0" borderId="46" xfId="0" applyFont="1" applyBorder="1" applyAlignment="1" applyProtection="1">
      <alignment horizontal="center" vertical="center" shrinkToFit="1"/>
      <protection hidden="1"/>
    </xf>
    <xf numFmtId="0" fontId="8" fillId="0" borderId="0" xfId="0" applyFont="1" applyAlignment="1" applyProtection="1">
      <alignment vertical="center" shrinkToFit="1"/>
      <protection hidden="1"/>
    </xf>
    <xf numFmtId="0" fontId="71" fillId="0" borderId="0" xfId="0" applyFont="1" applyProtection="1">
      <protection hidden="1"/>
    </xf>
    <xf numFmtId="0" fontId="71" fillId="0" borderId="118" xfId="0" applyFont="1" applyBorder="1" applyProtection="1">
      <protection hidden="1"/>
    </xf>
    <xf numFmtId="0" fontId="74" fillId="0" borderId="49" xfId="0" applyFont="1" applyBorder="1" applyAlignment="1">
      <alignment horizontal="center" vertical="center"/>
    </xf>
    <xf numFmtId="0" fontId="72" fillId="6" borderId="6" xfId="0" applyFont="1" applyFill="1" applyBorder="1" applyAlignment="1" applyProtection="1">
      <alignment horizontal="center" vertical="center" shrinkToFit="1"/>
      <protection hidden="1"/>
    </xf>
    <xf numFmtId="0" fontId="8" fillId="3" borderId="7" xfId="0" applyFont="1" applyFill="1" applyBorder="1" applyAlignment="1" applyProtection="1">
      <alignment horizontal="center" vertical="center" shrinkToFit="1"/>
      <protection hidden="1"/>
    </xf>
    <xf numFmtId="0" fontId="71" fillId="0" borderId="7" xfId="0" applyFont="1" applyBorder="1" applyAlignment="1" applyProtection="1">
      <alignment horizontal="center" vertical="center" shrinkToFit="1"/>
      <protection hidden="1"/>
    </xf>
    <xf numFmtId="0" fontId="69" fillId="0" borderId="0" xfId="0" applyFont="1" applyAlignment="1" applyProtection="1">
      <alignment horizontal="center" vertical="center" shrinkToFit="1"/>
      <protection hidden="1"/>
    </xf>
    <xf numFmtId="0" fontId="69" fillId="0" borderId="45" xfId="0" applyFont="1" applyBorder="1" applyAlignment="1" applyProtection="1">
      <alignment horizontal="center" vertical="top" shrinkToFit="1"/>
      <protection hidden="1"/>
    </xf>
    <xf numFmtId="0" fontId="69" fillId="0" borderId="46" xfId="0" applyFont="1" applyBorder="1" applyAlignment="1" applyProtection="1">
      <alignment horizontal="center" vertical="top" shrinkToFit="1"/>
      <protection hidden="1"/>
    </xf>
    <xf numFmtId="0" fontId="68" fillId="0" borderId="7" xfId="0" applyFont="1" applyBorder="1" applyAlignment="1" applyProtection="1">
      <alignment horizontal="right" vertical="center" shrinkToFit="1"/>
      <protection hidden="1"/>
    </xf>
    <xf numFmtId="0" fontId="69" fillId="0" borderId="7" xfId="0" applyFont="1" applyBorder="1" applyAlignment="1" applyProtection="1">
      <alignment horizontal="right" vertical="center" shrinkToFit="1"/>
      <protection hidden="1"/>
    </xf>
    <xf numFmtId="0" fontId="69" fillId="0" borderId="9" xfId="0" applyFont="1" applyBorder="1" applyAlignment="1" applyProtection="1">
      <alignment horizontal="center" vertical="center" shrinkToFit="1"/>
      <protection hidden="1"/>
    </xf>
    <xf numFmtId="0" fontId="69" fillId="0" borderId="7" xfId="0" applyFont="1" applyBorder="1" applyAlignment="1" applyProtection="1">
      <alignment horizontal="left" vertical="center" shrinkToFit="1"/>
      <protection hidden="1"/>
    </xf>
    <xf numFmtId="0" fontId="67" fillId="0" borderId="0" xfId="0" applyFont="1" applyAlignment="1">
      <alignment shrinkToFit="1"/>
    </xf>
    <xf numFmtId="49" fontId="67" fillId="0" borderId="0" xfId="0" applyNumberFormat="1" applyFont="1" applyAlignment="1">
      <alignment shrinkToFit="1"/>
    </xf>
    <xf numFmtId="0" fontId="15" fillId="0" borderId="0" xfId="0" applyFont="1" applyAlignment="1">
      <alignment vertical="center"/>
    </xf>
    <xf numFmtId="0" fontId="19" fillId="9" borderId="24" xfId="0" applyFont="1" applyFill="1" applyBorder="1" applyAlignment="1">
      <alignment horizontal="center" vertical="center"/>
    </xf>
    <xf numFmtId="0" fontId="19" fillId="9" borderId="25" xfId="0" applyFont="1" applyFill="1" applyBorder="1" applyAlignment="1">
      <alignment horizontal="center" vertical="center"/>
    </xf>
    <xf numFmtId="14" fontId="19" fillId="9" borderId="25" xfId="0" applyNumberFormat="1" applyFont="1" applyFill="1" applyBorder="1" applyAlignment="1">
      <alignment horizontal="center" vertical="center"/>
    </xf>
    <xf numFmtId="49" fontId="19" fillId="9" borderId="25" xfId="0" applyNumberFormat="1" applyFont="1" applyFill="1" applyBorder="1" applyAlignment="1">
      <alignment horizontal="center" vertical="center"/>
    </xf>
    <xf numFmtId="0" fontId="65" fillId="16" borderId="26" xfId="0" applyFont="1" applyFill="1" applyBorder="1" applyAlignment="1">
      <alignment horizontal="center"/>
    </xf>
    <xf numFmtId="164" fontId="65" fillId="16" borderId="26" xfId="0" applyNumberFormat="1" applyFont="1" applyFill="1" applyBorder="1" applyAlignment="1">
      <alignment horizontal="center"/>
    </xf>
    <xf numFmtId="49" fontId="65" fillId="16" borderId="26" xfId="0" applyNumberFormat="1" applyFont="1" applyFill="1" applyBorder="1" applyAlignment="1">
      <alignment horizontal="center"/>
    </xf>
    <xf numFmtId="0" fontId="65" fillId="16" borderId="27" xfId="0" applyFont="1" applyFill="1" applyBorder="1" applyAlignment="1">
      <alignment horizontal="center"/>
    </xf>
    <xf numFmtId="0" fontId="65" fillId="16" borderId="33" xfId="0" applyFont="1" applyFill="1" applyBorder="1" applyAlignment="1">
      <alignment horizontal="center"/>
    </xf>
    <xf numFmtId="0" fontId="65" fillId="16" borderId="28" xfId="0" applyFont="1" applyFill="1" applyBorder="1" applyAlignment="1">
      <alignment horizontal="center"/>
    </xf>
    <xf numFmtId="0" fontId="65" fillId="16" borderId="135" xfId="0" applyFont="1" applyFill="1" applyBorder="1" applyAlignment="1">
      <alignment horizontal="center"/>
    </xf>
    <xf numFmtId="0" fontId="28" fillId="21" borderId="136" xfId="0" applyFont="1" applyFill="1" applyBorder="1" applyAlignment="1">
      <alignment horizontal="center" vertical="center"/>
    </xf>
    <xf numFmtId="0" fontId="65" fillId="7" borderId="15" xfId="0" applyFont="1" applyFill="1" applyBorder="1" applyAlignment="1">
      <alignment horizontal="center" vertical="center"/>
    </xf>
    <xf numFmtId="0" fontId="28" fillId="21" borderId="15" xfId="0" applyFont="1" applyFill="1" applyBorder="1" applyAlignment="1">
      <alignment horizontal="center" vertical="center"/>
    </xf>
    <xf numFmtId="0" fontId="65" fillId="7" borderId="129" xfId="0" applyFont="1" applyFill="1" applyBorder="1" applyAlignment="1">
      <alignment horizontal="center" vertical="center"/>
    </xf>
    <xf numFmtId="0" fontId="28" fillId="21" borderId="128" xfId="0" applyFont="1" applyFill="1" applyBorder="1" applyAlignment="1">
      <alignment horizontal="center" vertical="center"/>
    </xf>
    <xf numFmtId="0" fontId="65" fillId="7" borderId="137" xfId="0" applyFont="1" applyFill="1" applyBorder="1" applyAlignment="1">
      <alignment horizontal="center" vertical="center"/>
    </xf>
    <xf numFmtId="0" fontId="52" fillId="0" borderId="0" xfId="0" applyFont="1"/>
    <xf numFmtId="0" fontId="65" fillId="3" borderId="128" xfId="0" applyFont="1" applyFill="1" applyBorder="1" applyAlignment="1">
      <alignment horizontal="center" vertical="center"/>
    </xf>
    <xf numFmtId="0" fontId="65" fillId="3" borderId="15" xfId="0" applyFont="1" applyFill="1" applyBorder="1" applyAlignment="1">
      <alignment horizontal="center" vertical="center"/>
    </xf>
    <xf numFmtId="1" fontId="65" fillId="3" borderId="129" xfId="0" applyNumberFormat="1" applyFont="1" applyFill="1" applyBorder="1" applyAlignment="1">
      <alignment horizontal="center"/>
    </xf>
    <xf numFmtId="0" fontId="65" fillId="3" borderId="129" xfId="0" applyFont="1" applyFill="1" applyBorder="1" applyAlignment="1">
      <alignment horizontal="center"/>
    </xf>
    <xf numFmtId="0" fontId="65" fillId="3" borderId="128" xfId="0" applyFont="1" applyFill="1" applyBorder="1" applyAlignment="1">
      <alignment horizontal="center"/>
    </xf>
    <xf numFmtId="0" fontId="65" fillId="3" borderId="15" xfId="0" applyFont="1" applyFill="1" applyBorder="1" applyAlignment="1">
      <alignment horizontal="center"/>
    </xf>
    <xf numFmtId="0" fontId="66" fillId="3" borderId="15" xfId="0" applyFont="1" applyFill="1" applyBorder="1" applyAlignment="1">
      <alignment horizontal="center"/>
    </xf>
    <xf numFmtId="0" fontId="65" fillId="3" borderId="15" xfId="0" applyFont="1" applyFill="1" applyBorder="1"/>
    <xf numFmtId="0" fontId="65" fillId="3" borderId="129" xfId="0" applyFont="1" applyFill="1" applyBorder="1" applyAlignment="1">
      <alignment horizontal="center" vertical="center"/>
    </xf>
    <xf numFmtId="14" fontId="0" fillId="0" borderId="0" xfId="0" applyNumberFormat="1"/>
    <xf numFmtId="0" fontId="0" fillId="0" borderId="0" xfId="0" applyAlignment="1" applyProtection="1">
      <alignment wrapText="1"/>
      <protection locked="0"/>
    </xf>
    <xf numFmtId="0" fontId="0" fillId="0" borderId="8" xfId="0" applyBorder="1" applyAlignment="1" applyProtection="1">
      <alignment wrapText="1"/>
      <protection locked="0"/>
    </xf>
    <xf numFmtId="0" fontId="16" fillId="0" borderId="0" xfId="0" applyFont="1" applyAlignment="1">
      <alignment horizontal="center" vertical="center"/>
    </xf>
    <xf numFmtId="0" fontId="4" fillId="0" borderId="0" xfId="0" applyFont="1" applyAlignment="1">
      <alignment horizontal="center" vertical="center"/>
    </xf>
    <xf numFmtId="14" fontId="0" fillId="0" borderId="0" xfId="0" applyNumberFormat="1" applyAlignment="1" applyProtection="1">
      <alignment wrapText="1"/>
      <protection locked="0"/>
    </xf>
    <xf numFmtId="0" fontId="52" fillId="0" borderId="0" xfId="0" applyFont="1" applyAlignment="1">
      <alignment wrapText="1"/>
    </xf>
    <xf numFmtId="0" fontId="75" fillId="22" borderId="0" xfId="0" applyFont="1" applyFill="1" applyAlignment="1">
      <alignment horizontal="center" vertical="center"/>
    </xf>
    <xf numFmtId="0" fontId="76" fillId="0" borderId="22" xfId="0" applyFont="1" applyBorder="1" applyAlignment="1" applyProtection="1">
      <alignment horizontal="center" vertical="center"/>
      <protection hidden="1"/>
    </xf>
    <xf numFmtId="0" fontId="76" fillId="0" borderId="0" xfId="0" applyFont="1" applyAlignment="1" applyProtection="1">
      <alignment horizontal="center" vertical="center"/>
      <protection hidden="1"/>
    </xf>
    <xf numFmtId="0" fontId="76" fillId="0" borderId="0" xfId="0" applyFont="1" applyAlignment="1" applyProtection="1">
      <alignment vertical="center" shrinkToFit="1"/>
      <protection hidden="1"/>
    </xf>
    <xf numFmtId="0" fontId="67" fillId="0" borderId="0" xfId="0" applyFont="1" applyProtection="1">
      <protection hidden="1"/>
    </xf>
    <xf numFmtId="0" fontId="76" fillId="0" borderId="0" xfId="0" applyFont="1" applyProtection="1">
      <protection hidden="1"/>
    </xf>
    <xf numFmtId="0" fontId="68" fillId="0" borderId="0" xfId="0" applyFont="1" applyProtection="1">
      <protection hidden="1"/>
    </xf>
    <xf numFmtId="0" fontId="77" fillId="0" borderId="0" xfId="0" applyFont="1" applyAlignment="1" applyProtection="1">
      <alignment vertical="center"/>
      <protection hidden="1"/>
    </xf>
    <xf numFmtId="0" fontId="73" fillId="0" borderId="0" xfId="0" applyFont="1" applyAlignment="1" applyProtection="1">
      <alignment vertical="center" shrinkToFit="1"/>
      <protection hidden="1"/>
    </xf>
    <xf numFmtId="0" fontId="76" fillId="23" borderId="0" xfId="0" applyFont="1" applyFill="1" applyAlignment="1" applyProtection="1">
      <alignment vertical="center" shrinkToFit="1"/>
      <protection hidden="1"/>
    </xf>
    <xf numFmtId="0" fontId="67" fillId="23" borderId="0" xfId="0" applyFont="1" applyFill="1" applyProtection="1">
      <protection hidden="1"/>
    </xf>
    <xf numFmtId="0" fontId="11" fillId="0" borderId="0" xfId="1"/>
    <xf numFmtId="0" fontId="76" fillId="0" borderId="0" xfId="0" applyFont="1" applyAlignment="1" applyProtection="1">
      <alignment vertical="center"/>
      <protection hidden="1"/>
    </xf>
    <xf numFmtId="0" fontId="68" fillId="0" borderId="0" xfId="0" applyFont="1" applyAlignment="1" applyProtection="1">
      <alignment vertical="center"/>
      <protection hidden="1"/>
    </xf>
    <xf numFmtId="0" fontId="77" fillId="19" borderId="0" xfId="0" applyFont="1" applyFill="1" applyAlignment="1" applyProtection="1">
      <alignment horizontal="center" vertical="center" wrapText="1"/>
      <protection hidden="1"/>
    </xf>
    <xf numFmtId="0" fontId="77" fillId="14" borderId="78" xfId="0" applyFont="1" applyFill="1" applyBorder="1" applyAlignment="1" applyProtection="1">
      <alignment horizontal="center" vertical="center"/>
      <protection hidden="1"/>
    </xf>
    <xf numFmtId="0" fontId="79" fillId="0" borderId="0" xfId="0" applyFont="1" applyProtection="1">
      <protection hidden="1"/>
    </xf>
    <xf numFmtId="0" fontId="76" fillId="0" borderId="0" xfId="0" applyFont="1" applyAlignment="1" applyProtection="1">
      <alignment vertical="center" textRotation="90"/>
      <protection hidden="1"/>
    </xf>
    <xf numFmtId="0" fontId="80" fillId="0" borderId="0" xfId="0" applyFont="1" applyAlignment="1" applyProtection="1">
      <alignment shrinkToFit="1"/>
      <protection hidden="1"/>
    </xf>
    <xf numFmtId="0" fontId="81" fillId="0" borderId="0" xfId="0" applyFont="1" applyAlignment="1" applyProtection="1">
      <alignment vertical="center"/>
      <protection hidden="1"/>
    </xf>
    <xf numFmtId="0" fontId="73" fillId="0" borderId="0" xfId="0" applyFont="1" applyAlignment="1" applyProtection="1">
      <alignment vertical="center"/>
      <protection hidden="1"/>
    </xf>
    <xf numFmtId="0" fontId="16" fillId="7" borderId="13" xfId="0" applyFont="1" applyFill="1" applyBorder="1" applyAlignment="1" applyProtection="1">
      <alignment horizontal="center" vertical="center"/>
      <protection hidden="1"/>
    </xf>
    <xf numFmtId="0" fontId="46" fillId="0" borderId="0" xfId="0" applyFont="1" applyAlignment="1" applyProtection="1">
      <alignment horizontal="center" vertical="center"/>
      <protection hidden="1"/>
    </xf>
    <xf numFmtId="0" fontId="49" fillId="0" borderId="0" xfId="0" applyFont="1" applyAlignment="1" applyProtection="1">
      <alignment horizontal="center"/>
      <protection hidden="1"/>
    </xf>
    <xf numFmtId="0" fontId="49" fillId="22" borderId="0" xfId="0" applyFont="1" applyFill="1" applyProtection="1">
      <protection hidden="1"/>
    </xf>
    <xf numFmtId="0" fontId="67" fillId="22" borderId="0" xfId="0" applyFont="1" applyFill="1" applyProtection="1">
      <protection hidden="1"/>
    </xf>
    <xf numFmtId="0" fontId="5" fillId="0" borderId="0" xfId="0" applyFont="1" applyAlignment="1" applyProtection="1">
      <alignment vertical="center"/>
      <protection hidden="1"/>
    </xf>
    <xf numFmtId="0" fontId="6" fillId="4" borderId="2" xfId="0" applyFont="1" applyFill="1" applyBorder="1" applyAlignment="1" applyProtection="1">
      <alignment horizontal="center" vertical="center"/>
      <protection hidden="1"/>
    </xf>
    <xf numFmtId="0" fontId="6" fillId="4" borderId="44" xfId="0" applyFont="1" applyFill="1" applyBorder="1" applyAlignment="1" applyProtection="1">
      <alignment horizontal="center" vertical="center"/>
      <protection hidden="1"/>
    </xf>
    <xf numFmtId="0" fontId="6" fillId="4" borderId="50" xfId="0" applyFont="1" applyFill="1" applyBorder="1" applyAlignment="1" applyProtection="1">
      <alignment horizontal="center" vertical="center"/>
      <protection hidden="1"/>
    </xf>
    <xf numFmtId="0" fontId="57" fillId="4" borderId="44" xfId="0" applyFont="1" applyFill="1" applyBorder="1" applyAlignment="1" applyProtection="1">
      <alignment horizontal="center" vertical="center"/>
      <protection hidden="1"/>
    </xf>
    <xf numFmtId="0" fontId="57" fillId="4" borderId="50" xfId="0" applyFont="1" applyFill="1" applyBorder="1" applyAlignment="1" applyProtection="1">
      <alignment horizontal="center" vertical="center"/>
      <protection hidden="1"/>
    </xf>
    <xf numFmtId="0" fontId="57" fillId="4" borderId="75" xfId="0" applyFont="1" applyFill="1" applyBorder="1" applyAlignment="1" applyProtection="1">
      <alignment horizontal="center" vertical="center"/>
      <protection hidden="1"/>
    </xf>
    <xf numFmtId="0" fontId="57" fillId="4" borderId="2" xfId="0" applyFont="1" applyFill="1" applyBorder="1" applyAlignment="1" applyProtection="1">
      <alignment horizontal="center" vertical="center"/>
      <protection hidden="1"/>
    </xf>
    <xf numFmtId="0" fontId="6" fillId="4" borderId="75" xfId="0" applyFont="1" applyFill="1" applyBorder="1" applyAlignment="1" applyProtection="1">
      <alignment horizontal="center" vertical="center"/>
      <protection hidden="1"/>
    </xf>
    <xf numFmtId="0" fontId="82" fillId="0" borderId="0" xfId="9" applyFont="1" applyAlignment="1">
      <alignment horizontal="center" vertical="center" shrinkToFit="1"/>
    </xf>
    <xf numFmtId="0" fontId="52" fillId="0" borderId="0" xfId="0" applyFont="1" applyAlignment="1">
      <alignment horizontal="center" vertical="center" shrinkToFit="1"/>
    </xf>
    <xf numFmtId="164" fontId="52" fillId="0" borderId="0" xfId="0" applyNumberFormat="1" applyFont="1" applyAlignment="1">
      <alignment horizontal="center" vertical="center" shrinkToFit="1"/>
    </xf>
    <xf numFmtId="2" fontId="65" fillId="16" borderId="33" xfId="0" applyNumberFormat="1" applyFont="1" applyFill="1" applyBorder="1" applyAlignment="1">
      <alignment horizontal="center"/>
    </xf>
    <xf numFmtId="0" fontId="0" fillId="5" borderId="110" xfId="0" applyFill="1" applyBorder="1" applyAlignment="1" applyProtection="1">
      <alignment wrapText="1"/>
      <protection locked="0" hidden="1"/>
    </xf>
    <xf numFmtId="0" fontId="16" fillId="7" borderId="13" xfId="0" applyFont="1" applyFill="1" applyBorder="1" applyAlignment="1" applyProtection="1">
      <alignment horizontal="center" vertical="center"/>
      <protection locked="0" hidden="1"/>
    </xf>
    <xf numFmtId="0" fontId="10" fillId="22" borderId="0" xfId="0" applyFont="1" applyFill="1" applyAlignment="1" applyProtection="1">
      <alignment wrapText="1"/>
      <protection locked="0" hidden="1"/>
    </xf>
    <xf numFmtId="0" fontId="0" fillId="0" borderId="0" xfId="0" applyAlignment="1" applyProtection="1">
      <alignment wrapText="1"/>
      <protection locked="0" hidden="1"/>
    </xf>
    <xf numFmtId="0" fontId="0" fillId="5" borderId="15" xfId="0" applyFill="1" applyBorder="1" applyAlignment="1" applyProtection="1">
      <alignment wrapText="1"/>
      <protection locked="0" hidden="1"/>
    </xf>
    <xf numFmtId="0" fontId="0" fillId="0" borderId="0" xfId="0" applyProtection="1">
      <protection locked="0" hidden="1"/>
    </xf>
    <xf numFmtId="0" fontId="16" fillId="7" borderId="15" xfId="0" applyFont="1" applyFill="1" applyBorder="1" applyAlignment="1" applyProtection="1">
      <alignment horizontal="center" vertical="center"/>
      <protection locked="0" hidden="1"/>
    </xf>
    <xf numFmtId="0" fontId="4" fillId="7" borderId="15" xfId="0" applyFont="1" applyFill="1" applyBorder="1" applyAlignment="1" applyProtection="1">
      <alignment horizontal="center" vertical="center"/>
      <protection locked="0" hidden="1"/>
    </xf>
    <xf numFmtId="166" fontId="0" fillId="5" borderId="110" xfId="0" applyNumberFormat="1" applyFill="1" applyBorder="1" applyAlignment="1" applyProtection="1">
      <alignment wrapText="1"/>
      <protection locked="0" hidden="1"/>
    </xf>
    <xf numFmtId="166" fontId="0" fillId="5" borderId="15" xfId="0" applyNumberFormat="1" applyFill="1" applyBorder="1" applyAlignment="1" applyProtection="1">
      <alignment wrapText="1"/>
      <protection locked="0" hidden="1"/>
    </xf>
    <xf numFmtId="0" fontId="78" fillId="0" borderId="0" xfId="13"/>
    <xf numFmtId="0" fontId="83" fillId="24" borderId="149" xfId="14" applyFont="1" applyFill="1" applyBorder="1" applyAlignment="1">
      <alignment horizontal="center"/>
    </xf>
    <xf numFmtId="0" fontId="86" fillId="24" borderId="149" xfId="14" applyFont="1" applyFill="1" applyBorder="1" applyAlignment="1">
      <alignment horizontal="center"/>
    </xf>
    <xf numFmtId="14" fontId="86" fillId="24" borderId="149" xfId="14" applyNumberFormat="1" applyFont="1" applyFill="1" applyBorder="1" applyAlignment="1">
      <alignment horizontal="center"/>
    </xf>
    <xf numFmtId="0" fontId="87" fillId="24" borderId="149" xfId="15" applyFont="1" applyFill="1" applyBorder="1" applyAlignment="1">
      <alignment horizontal="center"/>
    </xf>
    <xf numFmtId="0" fontId="52" fillId="23" borderId="0" xfId="0" applyFont="1" applyFill="1" applyAlignment="1">
      <alignment horizontal="center" vertical="center" shrinkToFit="1"/>
    </xf>
    <xf numFmtId="0" fontId="83" fillId="0" borderId="0" xfId="13" applyFont="1" applyAlignment="1">
      <alignment wrapText="1"/>
    </xf>
    <xf numFmtId="0" fontId="83" fillId="0" borderId="151" xfId="17" applyFont="1" applyBorder="1" applyAlignment="1">
      <alignment horizontal="right" wrapText="1"/>
    </xf>
    <xf numFmtId="0" fontId="83" fillId="0" borderId="152" xfId="18" applyFont="1" applyBorder="1" applyAlignment="1">
      <alignment horizontal="right" wrapText="1"/>
    </xf>
    <xf numFmtId="0" fontId="83" fillId="0" borderId="152" xfId="18" applyFont="1" applyBorder="1" applyAlignment="1">
      <alignment wrapText="1"/>
    </xf>
    <xf numFmtId="0" fontId="83" fillId="0" borderId="152" xfId="9" applyFont="1" applyBorder="1" applyAlignment="1">
      <alignment wrapText="1"/>
    </xf>
    <xf numFmtId="0" fontId="89" fillId="14" borderId="76" xfId="0" applyFont="1" applyFill="1" applyBorder="1" applyAlignment="1" applyProtection="1">
      <alignment horizontal="center" vertical="center"/>
      <protection hidden="1"/>
    </xf>
    <xf numFmtId="0" fontId="89" fillId="16" borderId="76" xfId="0" applyFont="1" applyFill="1" applyBorder="1" applyAlignment="1" applyProtection="1">
      <alignment horizontal="center" vertical="center"/>
      <protection locked="0" hidden="1"/>
    </xf>
    <xf numFmtId="0" fontId="0" fillId="23" borderId="0" xfId="0" applyFill="1" applyAlignment="1" applyProtection="1">
      <alignment horizontal="center" vertical="center" wrapText="1"/>
      <protection hidden="1"/>
    </xf>
    <xf numFmtId="0" fontId="90" fillId="22" borderId="0" xfId="0" applyFont="1" applyFill="1" applyProtection="1">
      <protection hidden="1"/>
    </xf>
    <xf numFmtId="0" fontId="90" fillId="0" borderId="0" xfId="0" applyFont="1" applyProtection="1">
      <protection hidden="1"/>
    </xf>
    <xf numFmtId="0" fontId="92" fillId="22" borderId="0" xfId="0" applyFont="1" applyFill="1" applyProtection="1">
      <protection hidden="1"/>
    </xf>
    <xf numFmtId="0" fontId="90" fillId="22" borderId="0" xfId="0" applyFont="1" applyFill="1"/>
    <xf numFmtId="0" fontId="91" fillId="22" borderId="0" xfId="0" applyFont="1" applyFill="1" applyProtection="1">
      <protection hidden="1"/>
    </xf>
    <xf numFmtId="0" fontId="93" fillId="22" borderId="0" xfId="0" applyFont="1" applyFill="1" applyAlignment="1" applyProtection="1">
      <alignment horizontal="center" vertical="center"/>
      <protection hidden="1"/>
    </xf>
    <xf numFmtId="0" fontId="93" fillId="22" borderId="0" xfId="0" applyFont="1" applyFill="1" applyProtection="1">
      <protection hidden="1"/>
    </xf>
    <xf numFmtId="0" fontId="94" fillId="22" borderId="0" xfId="0" applyFont="1" applyFill="1" applyProtection="1">
      <protection hidden="1"/>
    </xf>
    <xf numFmtId="0" fontId="91" fillId="0" borderId="0" xfId="0" applyFont="1" applyAlignment="1" applyProtection="1">
      <alignment vertical="center"/>
      <protection hidden="1"/>
    </xf>
    <xf numFmtId="0" fontId="95" fillId="22" borderId="0" xfId="0" applyFont="1" applyFill="1" applyAlignment="1" applyProtection="1">
      <alignment vertical="center"/>
      <protection hidden="1"/>
    </xf>
    <xf numFmtId="0" fontId="95" fillId="22" borderId="0" xfId="0" applyFont="1" applyFill="1" applyAlignment="1" applyProtection="1">
      <alignment horizontal="right" vertical="center"/>
      <protection hidden="1"/>
    </xf>
    <xf numFmtId="0" fontId="96" fillId="22" borderId="0" xfId="0" applyFont="1" applyFill="1" applyAlignment="1" applyProtection="1">
      <alignment vertical="center"/>
      <protection hidden="1"/>
    </xf>
    <xf numFmtId="0" fontId="97" fillId="22" borderId="0" xfId="0" applyFont="1" applyFill="1"/>
    <xf numFmtId="0" fontId="98" fillId="22" borderId="0" xfId="0" applyFont="1" applyFill="1" applyAlignment="1" applyProtection="1">
      <alignment shrinkToFit="1"/>
      <protection hidden="1"/>
    </xf>
    <xf numFmtId="0" fontId="90" fillId="22" borderId="0" xfId="0" applyFont="1" applyFill="1" applyAlignment="1" applyProtection="1">
      <alignment vertical="center"/>
      <protection hidden="1"/>
    </xf>
    <xf numFmtId="0" fontId="99" fillId="22" borderId="0" xfId="0" applyFont="1" applyFill="1" applyAlignment="1" applyProtection="1">
      <alignment vertical="center"/>
      <protection hidden="1"/>
    </xf>
    <xf numFmtId="0" fontId="100" fillId="22" borderId="0" xfId="0" applyFont="1" applyFill="1" applyAlignment="1" applyProtection="1">
      <alignment vertical="center"/>
      <protection hidden="1"/>
    </xf>
    <xf numFmtId="0" fontId="100" fillId="22" borderId="0" xfId="0" applyFont="1" applyFill="1" applyAlignment="1" applyProtection="1">
      <alignment vertical="center" shrinkToFit="1"/>
      <protection hidden="1"/>
    </xf>
    <xf numFmtId="0" fontId="100" fillId="22" borderId="0" xfId="0" applyFont="1" applyFill="1" applyAlignment="1" applyProtection="1">
      <alignment horizontal="center" vertical="center"/>
      <protection hidden="1"/>
    </xf>
    <xf numFmtId="0" fontId="100" fillId="22" borderId="0" xfId="0" applyFont="1" applyFill="1" applyProtection="1">
      <protection hidden="1"/>
    </xf>
    <xf numFmtId="0" fontId="100" fillId="22" borderId="0" xfId="0" applyFont="1" applyFill="1" applyAlignment="1" applyProtection="1">
      <alignment horizontal="right"/>
      <protection hidden="1"/>
    </xf>
    <xf numFmtId="0" fontId="3" fillId="0" borderId="0" xfId="0" applyFont="1" applyAlignment="1" applyProtection="1">
      <alignment vertical="center" shrinkToFit="1"/>
      <protection hidden="1"/>
    </xf>
    <xf numFmtId="0" fontId="3" fillId="0" borderId="0" xfId="0" applyFont="1" applyProtection="1">
      <protection hidden="1"/>
    </xf>
    <xf numFmtId="0" fontId="3" fillId="0" borderId="0" xfId="0" applyFont="1" applyAlignment="1" applyProtection="1">
      <alignment vertical="center"/>
      <protection hidden="1"/>
    </xf>
    <xf numFmtId="0" fontId="89" fillId="0" borderId="0" xfId="0" applyFont="1" applyAlignment="1" applyProtection="1">
      <alignment vertical="center"/>
      <protection hidden="1"/>
    </xf>
    <xf numFmtId="0" fontId="69" fillId="0" borderId="0" xfId="0" applyFont="1" applyProtection="1">
      <protection hidden="1"/>
    </xf>
    <xf numFmtId="0" fontId="6" fillId="0" borderId="0" xfId="0" applyFont="1" applyAlignment="1" applyProtection="1">
      <alignment shrinkToFit="1"/>
      <protection hidden="1"/>
    </xf>
    <xf numFmtId="0" fontId="8" fillId="0" borderId="0" xfId="0" applyFont="1" applyProtection="1">
      <protection hidden="1"/>
    </xf>
    <xf numFmtId="0" fontId="101" fillId="0" borderId="0" xfId="0" applyFont="1" applyAlignment="1" applyProtection="1">
      <alignment vertical="center"/>
      <protection hidden="1"/>
    </xf>
    <xf numFmtId="0" fontId="101" fillId="0" borderId="0" xfId="0" applyFont="1" applyAlignment="1" applyProtection="1">
      <alignment vertical="center" shrinkToFit="1"/>
      <protection hidden="1"/>
    </xf>
    <xf numFmtId="0" fontId="101" fillId="0" borderId="0" xfId="0" applyFont="1" applyProtection="1">
      <protection hidden="1"/>
    </xf>
    <xf numFmtId="0" fontId="83" fillId="0" borderId="0" xfId="17" applyFont="1" applyAlignment="1">
      <alignment horizontal="right" wrapText="1"/>
    </xf>
    <xf numFmtId="0" fontId="0" fillId="0" borderId="0" xfId="0" applyAlignment="1">
      <alignment horizontal="center" vertical="center"/>
    </xf>
    <xf numFmtId="0" fontId="83" fillId="24" borderId="146" xfId="10" applyFont="1" applyFill="1" applyBorder="1" applyAlignment="1">
      <alignment horizontal="center" vertical="center"/>
    </xf>
    <xf numFmtId="0" fontId="83" fillId="0" borderId="147" xfId="10" applyFont="1" applyBorder="1" applyAlignment="1">
      <alignment horizontal="center" vertical="center" wrapText="1"/>
    </xf>
    <xf numFmtId="0" fontId="83" fillId="23" borderId="150" xfId="10" applyFont="1" applyFill="1" applyBorder="1" applyAlignment="1">
      <alignment horizontal="center" vertical="center" wrapText="1"/>
    </xf>
    <xf numFmtId="0" fontId="83" fillId="0" borderId="147" xfId="9" applyFont="1" applyBorder="1" applyAlignment="1">
      <alignment horizontal="center" vertical="center" wrapText="1"/>
    </xf>
    <xf numFmtId="0" fontId="0" fillId="23" borderId="0" xfId="0" applyFill="1" applyAlignment="1">
      <alignment horizontal="center" vertical="center"/>
    </xf>
    <xf numFmtId="0" fontId="84" fillId="0" borderId="147" xfId="10" applyFont="1" applyBorder="1" applyAlignment="1">
      <alignment horizontal="center" vertical="center" wrapText="1"/>
    </xf>
    <xf numFmtId="0" fontId="84" fillId="23" borderId="150" xfId="10" applyFont="1" applyFill="1" applyBorder="1" applyAlignment="1">
      <alignment horizontal="center" vertical="center" wrapText="1"/>
    </xf>
    <xf numFmtId="0" fontId="84" fillId="0" borderId="147" xfId="9" applyFont="1" applyBorder="1" applyAlignment="1">
      <alignment horizontal="center" vertical="center" wrapText="1"/>
    </xf>
    <xf numFmtId="0" fontId="83" fillId="0" borderId="147" xfId="11" applyFont="1" applyBorder="1" applyAlignment="1">
      <alignment horizontal="center" vertical="center" wrapText="1"/>
    </xf>
    <xf numFmtId="0" fontId="83" fillId="23" borderId="150" xfId="11" applyFont="1" applyFill="1" applyBorder="1" applyAlignment="1">
      <alignment horizontal="center" vertical="center" wrapText="1"/>
    </xf>
    <xf numFmtId="0" fontId="83" fillId="0" borderId="0" xfId="10" applyFont="1" applyAlignment="1">
      <alignment horizontal="center" vertical="center" wrapText="1"/>
    </xf>
    <xf numFmtId="0" fontId="83" fillId="0" borderId="147" xfId="12" applyFont="1" applyBorder="1" applyAlignment="1">
      <alignment horizontal="center" vertical="center" wrapText="1"/>
    </xf>
    <xf numFmtId="0" fontId="78" fillId="0" borderId="0" xfId="12" applyAlignment="1">
      <alignment horizontal="center" vertical="center"/>
    </xf>
    <xf numFmtId="0" fontId="10" fillId="0" borderId="0" xfId="0" applyFont="1" applyProtection="1">
      <protection hidden="1"/>
    </xf>
    <xf numFmtId="0" fontId="83" fillId="25" borderId="151" xfId="17" applyFont="1" applyFill="1" applyBorder="1" applyAlignment="1">
      <alignment horizontal="right" wrapText="1"/>
    </xf>
    <xf numFmtId="0" fontId="83" fillId="25" borderId="151" xfId="17" applyFont="1" applyFill="1" applyBorder="1" applyAlignment="1">
      <alignment wrapText="1"/>
    </xf>
    <xf numFmtId="14" fontId="83" fillId="25" borderId="151" xfId="17" applyNumberFormat="1" applyFont="1" applyFill="1" applyBorder="1" applyAlignment="1">
      <alignment horizontal="right" wrapText="1"/>
    </xf>
    <xf numFmtId="0" fontId="52" fillId="25" borderId="0" xfId="0" applyFont="1" applyFill="1" applyAlignment="1">
      <alignment horizontal="center" vertical="center" shrinkToFit="1"/>
    </xf>
    <xf numFmtId="0" fontId="0" fillId="25" borderId="151" xfId="0" applyFill="1" applyBorder="1"/>
    <xf numFmtId="0" fontId="83" fillId="25" borderId="0" xfId="13" applyFont="1" applyFill="1" applyAlignment="1">
      <alignment wrapText="1"/>
    </xf>
    <xf numFmtId="0" fontId="78" fillId="25" borderId="0" xfId="13" applyFill="1"/>
    <xf numFmtId="0" fontId="83" fillId="25" borderId="148" xfId="13" applyFont="1" applyFill="1" applyBorder="1" applyAlignment="1">
      <alignment wrapText="1"/>
    </xf>
    <xf numFmtId="0" fontId="78" fillId="25" borderId="151" xfId="17" applyFill="1" applyBorder="1"/>
    <xf numFmtId="14" fontId="83" fillId="25" borderId="0" xfId="17" applyNumberFormat="1" applyFont="1" applyFill="1" applyAlignment="1">
      <alignment horizontal="right" wrapText="1"/>
    </xf>
    <xf numFmtId="167" fontId="83" fillId="25" borderId="151" xfId="17" applyNumberFormat="1" applyFont="1" applyFill="1" applyBorder="1" applyAlignment="1">
      <alignment horizontal="right" wrapText="1"/>
    </xf>
    <xf numFmtId="0" fontId="83" fillId="25" borderId="0" xfId="17" applyFont="1" applyFill="1" applyAlignment="1">
      <alignment horizontal="right" wrapText="1"/>
    </xf>
    <xf numFmtId="0" fontId="83" fillId="25" borderId="145" xfId="13" applyFont="1" applyFill="1" applyBorder="1" applyAlignment="1">
      <alignment wrapText="1"/>
    </xf>
    <xf numFmtId="0" fontId="0" fillId="25" borderId="145" xfId="0" applyFill="1" applyBorder="1"/>
    <xf numFmtId="0" fontId="0" fillId="25" borderId="0" xfId="0" applyFill="1"/>
    <xf numFmtId="0" fontId="82" fillId="25" borderId="0" xfId="7" applyFont="1" applyFill="1" applyAlignment="1">
      <alignment horizontal="center" vertical="center" shrinkToFit="1"/>
    </xf>
    <xf numFmtId="0" fontId="8" fillId="25" borderId="0" xfId="7" applyFont="1" applyFill="1" applyAlignment="1">
      <alignment horizontal="center" vertical="center" shrinkToFit="1"/>
    </xf>
    <xf numFmtId="0" fontId="82" fillId="25" borderId="0" xfId="8" applyFont="1" applyFill="1" applyAlignment="1">
      <alignment horizontal="center" vertical="center" shrinkToFit="1"/>
    </xf>
    <xf numFmtId="49" fontId="82" fillId="25" borderId="0" xfId="8" applyNumberFormat="1" applyFont="1" applyFill="1" applyAlignment="1">
      <alignment horizontal="center" vertical="center" shrinkToFit="1"/>
    </xf>
    <xf numFmtId="0" fontId="8" fillId="25" borderId="0" xfId="8" applyFont="1" applyFill="1" applyAlignment="1">
      <alignment horizontal="center" vertical="center" shrinkToFit="1"/>
    </xf>
    <xf numFmtId="0" fontId="52" fillId="25" borderId="148" xfId="0" applyFont="1" applyFill="1" applyBorder="1" applyAlignment="1">
      <alignment horizontal="center" vertical="center" shrinkToFit="1"/>
    </xf>
    <xf numFmtId="0" fontId="83" fillId="25" borderId="0" xfId="17" applyFont="1" applyFill="1" applyAlignment="1">
      <alignment wrapText="1"/>
    </xf>
    <xf numFmtId="0" fontId="78" fillId="25" borderId="0" xfId="17" applyFill="1"/>
    <xf numFmtId="164" fontId="52" fillId="25" borderId="0" xfId="0" applyNumberFormat="1" applyFont="1" applyFill="1" applyAlignment="1">
      <alignment horizontal="center" vertical="center" shrinkToFit="1"/>
    </xf>
    <xf numFmtId="0" fontId="52" fillId="25" borderId="151" xfId="0" applyFont="1" applyFill="1" applyBorder="1" applyAlignment="1">
      <alignment horizontal="center" vertical="center" shrinkToFit="1"/>
    </xf>
    <xf numFmtId="164" fontId="52" fillId="25" borderId="151" xfId="0" applyNumberFormat="1" applyFont="1" applyFill="1" applyBorder="1" applyAlignment="1">
      <alignment horizontal="center" vertical="center" shrinkToFit="1"/>
    </xf>
    <xf numFmtId="0" fontId="83" fillId="0" borderId="153" xfId="17" applyFont="1" applyBorder="1" applyAlignment="1">
      <alignment horizontal="right" wrapText="1"/>
    </xf>
    <xf numFmtId="0" fontId="83" fillId="0" borderId="153" xfId="17" applyFont="1" applyBorder="1" applyAlignment="1">
      <alignment wrapText="1"/>
    </xf>
    <xf numFmtId="14" fontId="83" fillId="0" borderId="153" xfId="17" applyNumberFormat="1" applyFont="1" applyBorder="1" applyAlignment="1">
      <alignment horizontal="right" wrapText="1"/>
    </xf>
    <xf numFmtId="0" fontId="0" fillId="0" borderId="153" xfId="0" applyBorder="1"/>
    <xf numFmtId="0" fontId="83" fillId="0" borderId="153" xfId="13" applyFont="1" applyBorder="1" applyAlignment="1">
      <alignment wrapText="1"/>
    </xf>
    <xf numFmtId="167" fontId="83" fillId="0" borderId="153" xfId="17" applyNumberFormat="1" applyFont="1" applyBorder="1" applyAlignment="1">
      <alignment horizontal="right" wrapText="1"/>
    </xf>
    <xf numFmtId="0" fontId="83" fillId="0" borderId="153" xfId="19" applyFont="1" applyBorder="1" applyAlignment="1">
      <alignment horizontal="right" wrapText="1"/>
    </xf>
    <xf numFmtId="0" fontId="83" fillId="0" borderId="153" xfId="19" applyFont="1" applyBorder="1" applyAlignment="1">
      <alignment wrapText="1"/>
    </xf>
    <xf numFmtId="0" fontId="52" fillId="0" borderId="153" xfId="0" applyFont="1" applyBorder="1" applyAlignment="1">
      <alignment horizontal="center" vertical="center" shrinkToFit="1"/>
    </xf>
    <xf numFmtId="164" fontId="52" fillId="0" borderId="153" xfId="0" applyNumberFormat="1" applyFont="1" applyBorder="1" applyAlignment="1">
      <alignment horizontal="center" vertical="center" shrinkToFit="1"/>
    </xf>
    <xf numFmtId="0" fontId="78" fillId="0" borderId="153" xfId="17" applyBorder="1"/>
    <xf numFmtId="0" fontId="38" fillId="0" borderId="10" xfId="0" applyFont="1" applyBorder="1" applyAlignment="1">
      <alignment horizontal="center" wrapText="1"/>
    </xf>
    <xf numFmtId="0" fontId="38" fillId="0" borderId="3" xfId="0" applyFont="1" applyBorder="1" applyAlignment="1">
      <alignment horizontal="center" wrapText="1"/>
    </xf>
    <xf numFmtId="0" fontId="38" fillId="0" borderId="21" xfId="0" applyFont="1" applyBorder="1" applyAlignment="1">
      <alignment horizontal="center" wrapText="1"/>
    </xf>
    <xf numFmtId="0" fontId="38" fillId="0" borderId="11" xfId="0" applyFont="1" applyBorder="1" applyAlignment="1">
      <alignment horizontal="center" wrapText="1"/>
    </xf>
    <xf numFmtId="0" fontId="38" fillId="0" borderId="0" xfId="0" applyFont="1" applyAlignment="1">
      <alignment horizontal="center" wrapText="1"/>
    </xf>
    <xf numFmtId="0" fontId="38" fillId="0" borderId="17" xfId="0" applyFont="1" applyBorder="1" applyAlignment="1">
      <alignment horizontal="center" wrapText="1"/>
    </xf>
    <xf numFmtId="0" fontId="38" fillId="0" borderId="4" xfId="0" applyFont="1" applyBorder="1" applyAlignment="1">
      <alignment horizontal="center" wrapText="1"/>
    </xf>
    <xf numFmtId="0" fontId="38" fillId="0" borderId="5" xfId="0" applyFont="1" applyBorder="1" applyAlignment="1">
      <alignment horizontal="center" wrapText="1"/>
    </xf>
    <xf numFmtId="0" fontId="38" fillId="0" borderId="18" xfId="0" applyFont="1" applyBorder="1" applyAlignment="1">
      <alignment horizontal="center" wrapText="1"/>
    </xf>
    <xf numFmtId="9" fontId="32" fillId="9" borderId="60" xfId="0" applyNumberFormat="1" applyFont="1" applyFill="1" applyBorder="1" applyAlignment="1">
      <alignment horizontal="right" vertical="center" wrapText="1"/>
    </xf>
    <xf numFmtId="0" fontId="32" fillId="9" borderId="68" xfId="0" applyFont="1" applyFill="1" applyBorder="1" applyAlignment="1">
      <alignment horizontal="right" vertical="center" wrapText="1"/>
    </xf>
    <xf numFmtId="0" fontId="32" fillId="9" borderId="69" xfId="0" applyFont="1" applyFill="1" applyBorder="1" applyAlignment="1">
      <alignment horizontal="right" vertical="center"/>
    </xf>
    <xf numFmtId="0" fontId="32" fillId="9" borderId="70" xfId="0" applyFont="1" applyFill="1" applyBorder="1" applyAlignment="1">
      <alignment horizontal="right" vertical="center"/>
    </xf>
    <xf numFmtId="0" fontId="32" fillId="9" borderId="71" xfId="0" applyFont="1" applyFill="1" applyBorder="1" applyAlignment="1">
      <alignment horizontal="right" vertical="center"/>
    </xf>
    <xf numFmtId="9" fontId="32" fillId="9" borderId="72" xfId="0" applyNumberFormat="1" applyFont="1" applyFill="1" applyBorder="1" applyAlignment="1">
      <alignment horizontal="right" vertical="center"/>
    </xf>
    <xf numFmtId="0" fontId="32" fillId="9" borderId="73" xfId="0" applyFont="1" applyFill="1" applyBorder="1" applyAlignment="1">
      <alignment horizontal="right" vertical="center"/>
    </xf>
    <xf numFmtId="0" fontId="32" fillId="9" borderId="63" xfId="0" applyFont="1" applyFill="1" applyBorder="1" applyAlignment="1">
      <alignment horizontal="right" wrapText="1"/>
    </xf>
    <xf numFmtId="0" fontId="32" fillId="9" borderId="32" xfId="0" applyFont="1" applyFill="1" applyBorder="1" applyAlignment="1">
      <alignment horizontal="right" wrapText="1"/>
    </xf>
    <xf numFmtId="0" fontId="32" fillId="9" borderId="64" xfId="0" applyFont="1" applyFill="1" applyBorder="1" applyAlignment="1">
      <alignment horizontal="right" wrapText="1"/>
    </xf>
    <xf numFmtId="0" fontId="36" fillId="0" borderId="0" xfId="0" applyFont="1" applyAlignment="1">
      <alignment horizontal="center" vertical="center" wrapText="1"/>
    </xf>
    <xf numFmtId="0" fontId="36" fillId="0" borderId="0" xfId="0" applyFont="1" applyAlignment="1">
      <alignment horizontal="center" vertical="center"/>
    </xf>
    <xf numFmtId="0" fontId="32" fillId="9" borderId="51" xfId="0" applyFont="1" applyFill="1" applyBorder="1" applyAlignment="1">
      <alignment horizontal="right" wrapText="1"/>
    </xf>
    <xf numFmtId="0" fontId="32" fillId="9" borderId="0" xfId="0" applyFont="1" applyFill="1" applyAlignment="1">
      <alignment horizontal="right" wrapText="1"/>
    </xf>
    <xf numFmtId="0" fontId="32" fillId="9" borderId="5" xfId="0" applyFont="1" applyFill="1" applyBorder="1" applyAlignment="1">
      <alignment horizontal="right" wrapText="1"/>
    </xf>
    <xf numFmtId="0" fontId="28" fillId="0" borderId="0" xfId="0" applyFont="1" applyAlignment="1">
      <alignment horizontal="right" vertical="center" wrapText="1"/>
    </xf>
    <xf numFmtId="0" fontId="28" fillId="0" borderId="0" xfId="0" applyFont="1" applyAlignment="1">
      <alignment horizontal="center"/>
    </xf>
    <xf numFmtId="0" fontId="32" fillId="9" borderId="63" xfId="0" applyFont="1" applyFill="1" applyBorder="1" applyAlignment="1">
      <alignment horizontal="center"/>
    </xf>
    <xf numFmtId="0" fontId="32" fillId="9" borderId="32" xfId="0" applyFont="1" applyFill="1" applyBorder="1" applyAlignment="1">
      <alignment horizontal="center"/>
    </xf>
    <xf numFmtId="0" fontId="35" fillId="9" borderId="32" xfId="1" applyFont="1" applyFill="1" applyBorder="1" applyAlignment="1">
      <alignment horizontal="center"/>
    </xf>
    <xf numFmtId="0" fontId="35" fillId="9" borderId="64" xfId="1" applyFont="1" applyFill="1" applyBorder="1" applyAlignment="1">
      <alignment horizontal="center"/>
    </xf>
    <xf numFmtId="0" fontId="32" fillId="9" borderId="65" xfId="0" applyFont="1" applyFill="1" applyBorder="1" applyAlignment="1">
      <alignment horizontal="right"/>
    </xf>
    <xf numFmtId="0" fontId="32" fillId="9" borderId="66" xfId="0" applyFont="1" applyFill="1" applyBorder="1" applyAlignment="1">
      <alignment horizontal="right"/>
    </xf>
    <xf numFmtId="0" fontId="32" fillId="9" borderId="67" xfId="0" applyFont="1" applyFill="1" applyBorder="1" applyAlignment="1">
      <alignment horizontal="right"/>
    </xf>
    <xf numFmtId="9" fontId="32" fillId="9" borderId="60" xfId="0" applyNumberFormat="1" applyFont="1" applyFill="1" applyBorder="1" applyAlignment="1">
      <alignment horizontal="right" vertical="center"/>
    </xf>
    <xf numFmtId="0" fontId="32" fillId="9" borderId="68" xfId="0" applyFont="1" applyFill="1" applyBorder="1" applyAlignment="1">
      <alignment horizontal="right" vertical="center"/>
    </xf>
    <xf numFmtId="0" fontId="32" fillId="9" borderId="51" xfId="0" applyFont="1" applyFill="1" applyBorder="1" applyAlignment="1">
      <alignment horizontal="center" vertical="center" wrapText="1"/>
    </xf>
    <xf numFmtId="0" fontId="32" fillId="9" borderId="0" xfId="0" applyFont="1" applyFill="1" applyAlignment="1">
      <alignment horizontal="center" vertical="center" wrapText="1"/>
    </xf>
    <xf numFmtId="0" fontId="32" fillId="9" borderId="47" xfId="0" applyFont="1" applyFill="1" applyBorder="1" applyAlignment="1">
      <alignment horizontal="center" vertical="center" wrapText="1"/>
    </xf>
    <xf numFmtId="0" fontId="32" fillId="9" borderId="59" xfId="0" applyFont="1" applyFill="1" applyBorder="1" applyAlignment="1">
      <alignment horizontal="right" vertical="center" wrapText="1"/>
    </xf>
    <xf numFmtId="0" fontId="32" fillId="9" borderId="60" xfId="0" applyFont="1" applyFill="1" applyBorder="1" applyAlignment="1">
      <alignment horizontal="right" vertical="center" wrapText="1"/>
    </xf>
    <xf numFmtId="9" fontId="32" fillId="9" borderId="60" xfId="0" applyNumberFormat="1" applyFont="1" applyFill="1" applyBorder="1" applyAlignment="1">
      <alignment horizontal="right"/>
    </xf>
    <xf numFmtId="0" fontId="32" fillId="9" borderId="68" xfId="0" applyFont="1" applyFill="1" applyBorder="1" applyAlignment="1">
      <alignment horizontal="right"/>
    </xf>
    <xf numFmtId="0" fontId="32" fillId="9" borderId="60" xfId="0" applyFont="1" applyFill="1" applyBorder="1" applyAlignment="1">
      <alignment horizontal="right"/>
    </xf>
    <xf numFmtId="0" fontId="32" fillId="9" borderId="65" xfId="0" applyFont="1" applyFill="1" applyBorder="1" applyAlignment="1">
      <alignment horizontal="right" vertical="center"/>
    </xf>
    <xf numFmtId="0" fontId="32" fillId="9" borderId="66" xfId="0" applyFont="1" applyFill="1" applyBorder="1" applyAlignment="1">
      <alignment horizontal="right" vertical="center"/>
    </xf>
    <xf numFmtId="0" fontId="32" fillId="9" borderId="67" xfId="0" applyFont="1" applyFill="1" applyBorder="1" applyAlignment="1">
      <alignment horizontal="right" vertical="center"/>
    </xf>
    <xf numFmtId="0" fontId="32" fillId="9" borderId="59" xfId="0" applyFont="1" applyFill="1" applyBorder="1" applyAlignment="1">
      <alignment horizontal="right" vertical="center"/>
    </xf>
    <xf numFmtId="0" fontId="32" fillId="9" borderId="60" xfId="0" applyFont="1" applyFill="1" applyBorder="1" applyAlignment="1">
      <alignment horizontal="right" vertical="center"/>
    </xf>
    <xf numFmtId="9" fontId="32" fillId="9" borderId="60" xfId="1" applyNumberFormat="1" applyFont="1" applyFill="1" applyBorder="1" applyAlignment="1">
      <alignment horizontal="right" vertical="center"/>
    </xf>
    <xf numFmtId="0" fontId="32" fillId="9" borderId="68" xfId="1" applyFont="1" applyFill="1" applyBorder="1" applyAlignment="1">
      <alignment horizontal="right" vertical="center"/>
    </xf>
    <xf numFmtId="0" fontId="32" fillId="9" borderId="63" xfId="0" applyFont="1" applyFill="1" applyBorder="1" applyAlignment="1">
      <alignment horizontal="right"/>
    </xf>
    <xf numFmtId="0" fontId="32" fillId="9" borderId="32" xfId="0" applyFont="1" applyFill="1" applyBorder="1" applyAlignment="1">
      <alignment horizontal="right"/>
    </xf>
    <xf numFmtId="0" fontId="32" fillId="9" borderId="64" xfId="0" applyFont="1" applyFill="1" applyBorder="1" applyAlignment="1">
      <alignment horizontal="right"/>
    </xf>
    <xf numFmtId="0" fontId="33" fillId="9" borderId="60" xfId="0" applyFont="1" applyFill="1" applyBorder="1" applyAlignment="1">
      <alignment horizontal="right" vertical="center"/>
    </xf>
    <xf numFmtId="0" fontId="33" fillId="9" borderId="68" xfId="0" applyFont="1" applyFill="1" applyBorder="1" applyAlignment="1">
      <alignment horizontal="right" vertical="center"/>
    </xf>
    <xf numFmtId="0" fontId="31" fillId="9" borderId="63" xfId="1" applyFont="1" applyFill="1" applyBorder="1" applyAlignment="1">
      <alignment horizontal="right"/>
    </xf>
    <xf numFmtId="0" fontId="31" fillId="9" borderId="32" xfId="1" applyFont="1" applyFill="1" applyBorder="1" applyAlignment="1">
      <alignment horizontal="right"/>
    </xf>
    <xf numFmtId="0" fontId="31" fillId="9" borderId="64" xfId="1" applyFont="1" applyFill="1" applyBorder="1" applyAlignment="1">
      <alignment horizontal="right"/>
    </xf>
    <xf numFmtId="0" fontId="27" fillId="0" borderId="0" xfId="0" applyFont="1" applyAlignment="1">
      <alignment horizontal="center"/>
    </xf>
    <xf numFmtId="0" fontId="28" fillId="0" borderId="5" xfId="0" applyFont="1" applyBorder="1" applyAlignment="1">
      <alignment horizontal="right"/>
    </xf>
    <xf numFmtId="0" fontId="29" fillId="9" borderId="52" xfId="0" applyFont="1" applyFill="1" applyBorder="1" applyAlignment="1">
      <alignment horizontal="center" vertical="center"/>
    </xf>
    <xf numFmtId="0" fontId="30" fillId="9" borderId="53" xfId="0" applyFont="1" applyFill="1" applyBorder="1" applyAlignment="1">
      <alignment horizontal="center" vertical="center"/>
    </xf>
    <xf numFmtId="0" fontId="30" fillId="9" borderId="59" xfId="0" applyFont="1" applyFill="1" applyBorder="1" applyAlignment="1">
      <alignment horizontal="center" vertical="center"/>
    </xf>
    <xf numFmtId="0" fontId="30" fillId="9" borderId="60" xfId="0" applyFont="1" applyFill="1" applyBorder="1" applyAlignment="1">
      <alignment horizontal="center" vertical="center"/>
    </xf>
    <xf numFmtId="0" fontId="30" fillId="9" borderId="54" xfId="0" applyFont="1" applyFill="1" applyBorder="1" applyAlignment="1">
      <alignment horizontal="center" vertical="center"/>
    </xf>
    <xf numFmtId="0" fontId="30" fillId="9" borderId="55" xfId="0" applyFont="1" applyFill="1" applyBorder="1" applyAlignment="1">
      <alignment horizontal="center" vertical="center"/>
    </xf>
    <xf numFmtId="0" fontId="30" fillId="9" borderId="61" xfId="0" applyFont="1" applyFill="1" applyBorder="1" applyAlignment="1">
      <alignment horizontal="center" vertical="center"/>
    </xf>
    <xf numFmtId="0" fontId="30" fillId="9" borderId="62" xfId="0" applyFont="1" applyFill="1" applyBorder="1" applyAlignment="1">
      <alignment horizontal="center" vertical="center"/>
    </xf>
    <xf numFmtId="0" fontId="31" fillId="9" borderId="56" xfId="1" applyFont="1" applyFill="1" applyBorder="1" applyAlignment="1">
      <alignment horizontal="right"/>
    </xf>
    <xf numFmtId="0" fontId="31" fillId="9" borderId="57" xfId="1" applyFont="1" applyFill="1" applyBorder="1" applyAlignment="1">
      <alignment horizontal="right"/>
    </xf>
    <xf numFmtId="0" fontId="31" fillId="9" borderId="58" xfId="1" applyFont="1" applyFill="1" applyBorder="1" applyAlignment="1">
      <alignment horizontal="right"/>
    </xf>
    <xf numFmtId="0" fontId="73" fillId="14" borderId="0" xfId="0" applyFont="1" applyFill="1" applyAlignment="1">
      <alignment horizontal="right" vertical="center"/>
    </xf>
    <xf numFmtId="0" fontId="66" fillId="0" borderId="0" xfId="0" applyFont="1" applyAlignment="1" applyProtection="1">
      <alignment horizontal="center" vertical="center" wrapText="1"/>
      <protection hidden="1"/>
    </xf>
    <xf numFmtId="0" fontId="0" fillId="0" borderId="0" xfId="0" applyAlignment="1">
      <alignment horizontal="center" vertical="center"/>
    </xf>
    <xf numFmtId="0" fontId="43" fillId="8" borderId="77" xfId="0" applyFont="1" applyFill="1" applyBorder="1" applyAlignment="1" applyProtection="1">
      <alignment horizontal="center"/>
      <protection hidden="1"/>
    </xf>
    <xf numFmtId="0" fontId="43" fillId="8" borderId="74" xfId="0" applyFont="1" applyFill="1" applyBorder="1" applyAlignment="1" applyProtection="1">
      <alignment horizontal="center"/>
      <protection hidden="1"/>
    </xf>
    <xf numFmtId="0" fontId="43" fillId="8" borderId="78" xfId="0" applyFont="1" applyFill="1" applyBorder="1" applyAlignment="1" applyProtection="1">
      <alignment horizontal="center"/>
      <protection hidden="1"/>
    </xf>
    <xf numFmtId="0" fontId="43" fillId="20" borderId="0" xfId="0" applyFont="1" applyFill="1" applyAlignment="1" applyProtection="1">
      <alignment horizontal="center"/>
      <protection hidden="1"/>
    </xf>
    <xf numFmtId="0" fontId="51" fillId="10" borderId="102" xfId="0" applyFont="1" applyFill="1" applyBorder="1" applyAlignment="1" applyProtection="1">
      <alignment horizontal="center"/>
      <protection hidden="1"/>
    </xf>
    <xf numFmtId="0" fontId="51" fillId="10" borderId="100" xfId="0" applyFont="1" applyFill="1" applyBorder="1" applyAlignment="1" applyProtection="1">
      <alignment horizontal="center"/>
      <protection hidden="1"/>
    </xf>
    <xf numFmtId="0" fontId="51" fillId="10" borderId="103" xfId="0" applyFont="1" applyFill="1" applyBorder="1" applyAlignment="1" applyProtection="1">
      <alignment horizontal="center"/>
      <protection hidden="1"/>
    </xf>
    <xf numFmtId="0" fontId="6" fillId="3" borderId="76" xfId="1" applyFont="1" applyFill="1" applyBorder="1" applyAlignment="1" applyProtection="1">
      <alignment horizontal="center" vertical="center" shrinkToFit="1"/>
      <protection hidden="1"/>
    </xf>
    <xf numFmtId="2" fontId="6" fillId="3" borderId="97" xfId="0" applyNumberFormat="1" applyFont="1" applyFill="1" applyBorder="1" applyAlignment="1" applyProtection="1">
      <alignment horizontal="center" vertical="center" shrinkToFit="1"/>
      <protection hidden="1"/>
    </xf>
    <xf numFmtId="0" fontId="22" fillId="15" borderId="76" xfId="0" applyFont="1" applyFill="1" applyBorder="1" applyAlignment="1" applyProtection="1">
      <alignment horizontal="center" vertical="center" shrinkToFit="1"/>
      <protection hidden="1"/>
    </xf>
    <xf numFmtId="0" fontId="22" fillId="15" borderId="97" xfId="0" applyFont="1" applyFill="1" applyBorder="1" applyAlignment="1" applyProtection="1">
      <alignment horizontal="center" vertical="center" shrinkToFit="1"/>
      <protection hidden="1"/>
    </xf>
    <xf numFmtId="0" fontId="51" fillId="10" borderId="95" xfId="0" applyFont="1" applyFill="1" applyBorder="1" applyAlignment="1" applyProtection="1">
      <alignment horizontal="center"/>
      <protection hidden="1"/>
    </xf>
    <xf numFmtId="0" fontId="51" fillId="10" borderId="96" xfId="0" applyFont="1" applyFill="1" applyBorder="1" applyAlignment="1" applyProtection="1">
      <alignment horizontal="center"/>
      <protection hidden="1"/>
    </xf>
    <xf numFmtId="0" fontId="61" fillId="17" borderId="94" xfId="0" applyFont="1" applyFill="1" applyBorder="1" applyAlignment="1" applyProtection="1">
      <alignment horizontal="center" shrinkToFit="1"/>
      <protection hidden="1"/>
    </xf>
    <xf numFmtId="0" fontId="61" fillId="17" borderId="95" xfId="0" applyFont="1" applyFill="1" applyBorder="1" applyAlignment="1" applyProtection="1">
      <alignment horizontal="center" shrinkToFit="1"/>
      <protection hidden="1"/>
    </xf>
    <xf numFmtId="0" fontId="47" fillId="19" borderId="0" xfId="0" applyFont="1" applyFill="1" applyAlignment="1" applyProtection="1">
      <alignment horizontal="center" vertical="center" shrinkToFit="1"/>
      <protection hidden="1"/>
    </xf>
    <xf numFmtId="0" fontId="61" fillId="17" borderId="99" xfId="0" applyFont="1" applyFill="1" applyBorder="1" applyAlignment="1" applyProtection="1">
      <alignment horizontal="center" shrinkToFit="1"/>
      <protection hidden="1"/>
    </xf>
    <xf numFmtId="0" fontId="61" fillId="17" borderId="100" xfId="0" applyFont="1" applyFill="1" applyBorder="1" applyAlignment="1" applyProtection="1">
      <alignment horizontal="center" shrinkToFit="1"/>
      <protection hidden="1"/>
    </xf>
    <xf numFmtId="0" fontId="61" fillId="17" borderId="101" xfId="0" applyFont="1" applyFill="1" applyBorder="1" applyAlignment="1" applyProtection="1">
      <alignment horizontal="center" shrinkToFit="1"/>
      <protection hidden="1"/>
    </xf>
    <xf numFmtId="164" fontId="6" fillId="3" borderId="97" xfId="0" applyNumberFormat="1" applyFont="1" applyFill="1" applyBorder="1" applyAlignment="1" applyProtection="1">
      <alignment horizontal="center" vertical="center" shrinkToFit="1"/>
      <protection hidden="1"/>
    </xf>
    <xf numFmtId="0" fontId="6" fillId="3" borderId="97" xfId="0" applyFont="1" applyFill="1" applyBorder="1" applyAlignment="1" applyProtection="1">
      <alignment horizontal="center" vertical="center" shrinkToFit="1"/>
      <protection hidden="1"/>
    </xf>
    <xf numFmtId="0" fontId="62" fillId="0" borderId="0" xfId="0" applyFont="1" applyAlignment="1" applyProtection="1">
      <alignment horizontal="center"/>
      <protection hidden="1"/>
    </xf>
    <xf numFmtId="0" fontId="47" fillId="19" borderId="79" xfId="0" applyFont="1" applyFill="1" applyBorder="1" applyAlignment="1" applyProtection="1">
      <alignment horizontal="center"/>
      <protection hidden="1"/>
    </xf>
    <xf numFmtId="0" fontId="43" fillId="8" borderId="76" xfId="0" applyFont="1" applyFill="1" applyBorder="1" applyAlignment="1" applyProtection="1">
      <alignment horizontal="center"/>
      <protection hidden="1"/>
    </xf>
    <xf numFmtId="0" fontId="47" fillId="19" borderId="0" xfId="0" applyFont="1" applyFill="1" applyAlignment="1" applyProtection="1">
      <alignment horizontal="center" vertical="center"/>
      <protection hidden="1"/>
    </xf>
    <xf numFmtId="0" fontId="39" fillId="3" borderId="76" xfId="1" applyFont="1" applyFill="1" applyBorder="1" applyAlignment="1" applyProtection="1">
      <alignment horizontal="center" vertical="center" wrapText="1" shrinkToFit="1"/>
      <protection hidden="1"/>
    </xf>
    <xf numFmtId="0" fontId="39" fillId="3" borderId="76" xfId="1" applyFont="1" applyFill="1" applyBorder="1" applyAlignment="1" applyProtection="1">
      <alignment horizontal="center" vertical="center" shrinkToFit="1"/>
      <protection hidden="1"/>
    </xf>
    <xf numFmtId="0" fontId="6" fillId="3" borderId="76" xfId="0" applyFont="1" applyFill="1" applyBorder="1" applyAlignment="1" applyProtection="1">
      <alignment horizontal="center" vertical="center" shrinkToFit="1"/>
      <protection hidden="1"/>
    </xf>
    <xf numFmtId="0" fontId="3" fillId="3" borderId="76" xfId="1" applyFont="1" applyFill="1" applyBorder="1" applyAlignment="1" applyProtection="1">
      <alignment horizontal="center" vertical="center" shrinkToFit="1"/>
      <protection hidden="1"/>
    </xf>
    <xf numFmtId="0" fontId="39" fillId="23" borderId="0" xfId="1" applyFont="1" applyFill="1" applyBorder="1" applyAlignment="1" applyProtection="1">
      <alignment horizontal="center" vertical="center" shrinkToFit="1"/>
      <protection hidden="1"/>
    </xf>
    <xf numFmtId="0" fontId="6" fillId="0" borderId="76" xfId="1" applyFont="1" applyFill="1" applyBorder="1" applyAlignment="1" applyProtection="1">
      <alignment horizontal="center" vertical="center" shrinkToFit="1"/>
      <protection hidden="1"/>
    </xf>
    <xf numFmtId="0" fontId="39" fillId="0" borderId="0" xfId="1" applyFont="1" applyFill="1" applyBorder="1" applyAlignment="1" applyProtection="1">
      <alignment horizontal="center" vertical="center" shrinkToFit="1"/>
      <protection hidden="1"/>
    </xf>
    <xf numFmtId="0" fontId="3" fillId="0" borderId="0" xfId="0" applyFont="1" applyAlignment="1" applyProtection="1">
      <alignment horizontal="center" vertical="center" shrinkToFit="1"/>
      <protection hidden="1"/>
    </xf>
    <xf numFmtId="0" fontId="6" fillId="3" borderId="108" xfId="0" applyFont="1" applyFill="1" applyBorder="1" applyAlignment="1" applyProtection="1">
      <alignment horizontal="center" vertical="center" shrinkToFit="1"/>
      <protection hidden="1"/>
    </xf>
    <xf numFmtId="0" fontId="6" fillId="3" borderId="0" xfId="0" applyFont="1" applyFill="1" applyAlignment="1" applyProtection="1">
      <alignment horizontal="center" vertical="center" shrinkToFit="1"/>
      <protection hidden="1"/>
    </xf>
    <xf numFmtId="164" fontId="6" fillId="3" borderId="76" xfId="1" applyNumberFormat="1" applyFont="1" applyFill="1" applyBorder="1" applyAlignment="1" applyProtection="1">
      <alignment horizontal="center" vertical="center" shrinkToFit="1"/>
      <protection hidden="1"/>
    </xf>
    <xf numFmtId="0" fontId="22" fillId="18" borderId="80" xfId="0" applyFont="1" applyFill="1" applyBorder="1" applyAlignment="1" applyProtection="1">
      <alignment horizontal="center" vertical="center" shrinkToFit="1"/>
      <protection hidden="1"/>
    </xf>
    <xf numFmtId="0" fontId="22" fillId="18" borderId="0" xfId="0" applyFont="1" applyFill="1" applyAlignment="1" applyProtection="1">
      <alignment horizontal="center" vertical="center" shrinkToFit="1"/>
      <protection hidden="1"/>
    </xf>
    <xf numFmtId="0" fontId="22" fillId="18" borderId="98" xfId="0" applyFont="1" applyFill="1" applyBorder="1" applyAlignment="1" applyProtection="1">
      <alignment horizontal="center" vertical="center" shrinkToFit="1"/>
      <protection hidden="1"/>
    </xf>
    <xf numFmtId="0" fontId="6" fillId="3" borderId="77" xfId="1" applyFont="1" applyFill="1" applyBorder="1" applyAlignment="1" applyProtection="1">
      <alignment horizontal="center" vertical="center" shrinkToFit="1"/>
      <protection hidden="1"/>
    </xf>
    <xf numFmtId="0" fontId="6" fillId="3" borderId="74" xfId="1" applyFont="1" applyFill="1" applyBorder="1" applyAlignment="1" applyProtection="1">
      <alignment horizontal="center" vertical="center" shrinkToFit="1"/>
      <protection hidden="1"/>
    </xf>
    <xf numFmtId="0" fontId="6" fillId="3" borderId="78" xfId="1" applyFont="1" applyFill="1" applyBorder="1" applyAlignment="1" applyProtection="1">
      <alignment horizontal="center" vertical="center" shrinkToFit="1"/>
      <protection hidden="1"/>
    </xf>
    <xf numFmtId="0" fontId="7" fillId="3" borderId="76" xfId="1" applyFont="1" applyFill="1" applyBorder="1" applyAlignment="1" applyProtection="1">
      <alignment horizontal="center" vertical="center" shrinkToFit="1"/>
      <protection hidden="1"/>
    </xf>
    <xf numFmtId="0" fontId="6" fillId="3" borderId="97" xfId="1" applyFont="1" applyFill="1" applyBorder="1" applyAlignment="1" applyProtection="1">
      <alignment horizontal="center" vertical="center" shrinkToFit="1"/>
      <protection hidden="1"/>
    </xf>
    <xf numFmtId="0" fontId="6" fillId="3" borderId="105" xfId="1" applyFont="1" applyFill="1" applyBorder="1" applyAlignment="1" applyProtection="1">
      <alignment horizontal="center" vertical="center" shrinkToFit="1"/>
      <protection locked="0" hidden="1"/>
    </xf>
    <xf numFmtId="0" fontId="6" fillId="3" borderId="106" xfId="1" applyFont="1" applyFill="1" applyBorder="1" applyAlignment="1" applyProtection="1">
      <alignment horizontal="center" vertical="center" shrinkToFit="1"/>
      <protection locked="0" hidden="1"/>
    </xf>
    <xf numFmtId="0" fontId="6" fillId="3" borderId="107" xfId="1" applyFont="1" applyFill="1" applyBorder="1" applyAlignment="1" applyProtection="1">
      <alignment horizontal="center" vertical="center" shrinkToFit="1"/>
      <protection locked="0" hidden="1"/>
    </xf>
    <xf numFmtId="0" fontId="54" fillId="0" borderId="144" xfId="0" applyFont="1" applyBorder="1" applyAlignment="1" applyProtection="1">
      <alignment horizontal="center" shrinkToFit="1"/>
      <protection hidden="1"/>
    </xf>
    <xf numFmtId="0" fontId="55" fillId="8" borderId="0" xfId="0" applyFont="1" applyFill="1" applyAlignment="1" applyProtection="1">
      <alignment horizontal="center" vertical="center"/>
      <protection locked="0" hidden="1"/>
    </xf>
    <xf numFmtId="0" fontId="51" fillId="10" borderId="95" xfId="0" applyFont="1" applyFill="1" applyBorder="1" applyAlignment="1" applyProtection="1">
      <alignment horizontal="center"/>
      <protection locked="0" hidden="1"/>
    </xf>
    <xf numFmtId="0" fontId="51" fillId="10" borderId="96" xfId="0" applyFont="1" applyFill="1" applyBorder="1" applyAlignment="1" applyProtection="1">
      <alignment horizontal="center"/>
      <protection locked="0" hidden="1"/>
    </xf>
    <xf numFmtId="0" fontId="61" fillId="17" borderId="115" xfId="0" applyFont="1" applyFill="1" applyBorder="1" applyAlignment="1" applyProtection="1">
      <alignment horizontal="center" shrinkToFit="1"/>
      <protection hidden="1"/>
    </xf>
    <xf numFmtId="0" fontId="61" fillId="17" borderId="116" xfId="0" applyFont="1" applyFill="1" applyBorder="1" applyAlignment="1" applyProtection="1">
      <alignment horizontal="center" shrinkToFit="1"/>
      <protection hidden="1"/>
    </xf>
    <xf numFmtId="0" fontId="51" fillId="10" borderId="116" xfId="0" applyFont="1" applyFill="1" applyBorder="1" applyAlignment="1" applyProtection="1">
      <alignment horizontal="center"/>
      <protection hidden="1"/>
    </xf>
    <xf numFmtId="0" fontId="51" fillId="10" borderId="117" xfId="0" applyFont="1" applyFill="1" applyBorder="1" applyAlignment="1" applyProtection="1">
      <alignment horizontal="center"/>
      <protection hidden="1"/>
    </xf>
    <xf numFmtId="0" fontId="72" fillId="6" borderId="1" xfId="0" applyFont="1" applyFill="1" applyBorder="1" applyAlignment="1" applyProtection="1">
      <alignment horizontal="center" vertical="center" shrinkToFit="1"/>
      <protection hidden="1"/>
    </xf>
    <xf numFmtId="0" fontId="72" fillId="6" borderId="6" xfId="0" applyFont="1" applyFill="1" applyBorder="1" applyAlignment="1" applyProtection="1">
      <alignment horizontal="center" vertical="center" shrinkToFit="1"/>
      <protection hidden="1"/>
    </xf>
    <xf numFmtId="0" fontId="71" fillId="0" borderId="8" xfId="0" applyFont="1" applyBorder="1" applyAlignment="1" applyProtection="1">
      <alignment horizontal="center" vertical="center" shrinkToFit="1"/>
      <protection hidden="1"/>
    </xf>
    <xf numFmtId="0" fontId="71" fillId="0" borderId="0" xfId="0" applyFont="1" applyAlignment="1" applyProtection="1">
      <alignment horizontal="center" vertical="center" shrinkToFit="1"/>
      <protection hidden="1"/>
    </xf>
    <xf numFmtId="0" fontId="71" fillId="0" borderId="6" xfId="0" applyFont="1" applyBorder="1" applyAlignment="1" applyProtection="1">
      <alignment horizontal="center" vertical="center" shrinkToFit="1"/>
      <protection hidden="1"/>
    </xf>
    <xf numFmtId="0" fontId="71" fillId="0" borderId="109" xfId="0" applyFont="1" applyBorder="1" applyAlignment="1" applyProtection="1">
      <alignment horizontal="center" vertical="center" shrinkToFit="1"/>
      <protection hidden="1"/>
    </xf>
    <xf numFmtId="0" fontId="71" fillId="0" borderId="113" xfId="0" applyFont="1" applyBorder="1" applyAlignment="1" applyProtection="1">
      <alignment horizontal="center" vertical="center" shrinkToFit="1"/>
      <protection hidden="1"/>
    </xf>
    <xf numFmtId="0" fontId="71" fillId="0" borderId="114" xfId="0" applyFont="1" applyBorder="1" applyAlignment="1" applyProtection="1">
      <alignment horizontal="center" vertical="center" shrinkToFit="1"/>
      <protection hidden="1"/>
    </xf>
    <xf numFmtId="0" fontId="68" fillId="0" borderId="5" xfId="0" applyFont="1" applyBorder="1" applyAlignment="1" applyProtection="1">
      <alignment horizontal="center" vertical="center" shrinkToFit="1" readingOrder="2"/>
      <protection hidden="1"/>
    </xf>
    <xf numFmtId="0" fontId="71" fillId="0" borderId="112" xfId="0" applyFont="1" applyBorder="1" applyAlignment="1" applyProtection="1">
      <alignment horizontal="center" vertical="center" shrinkToFit="1"/>
      <protection hidden="1"/>
    </xf>
    <xf numFmtId="0" fontId="71" fillId="0" borderId="49" xfId="0" applyFont="1" applyBorder="1" applyAlignment="1" applyProtection="1">
      <alignment horizontal="center" vertical="center" shrinkToFit="1"/>
      <protection hidden="1"/>
    </xf>
    <xf numFmtId="0" fontId="71" fillId="0" borderId="1" xfId="0" applyFont="1" applyBorder="1" applyAlignment="1" applyProtection="1">
      <alignment horizontal="center" vertical="center" shrinkToFit="1"/>
      <protection hidden="1"/>
    </xf>
    <xf numFmtId="165" fontId="8" fillId="3" borderId="8" xfId="0" applyNumberFormat="1" applyFont="1" applyFill="1" applyBorder="1" applyAlignment="1" applyProtection="1">
      <alignment horizontal="center" vertical="center" shrinkToFit="1"/>
      <protection hidden="1"/>
    </xf>
    <xf numFmtId="165" fontId="8" fillId="3" borderId="109" xfId="0" applyNumberFormat="1" applyFont="1" applyFill="1" applyBorder="1" applyAlignment="1" applyProtection="1">
      <alignment horizontal="center" vertical="center" shrinkToFit="1"/>
      <protection hidden="1"/>
    </xf>
    <xf numFmtId="165" fontId="8" fillId="3" borderId="0" xfId="0" applyNumberFormat="1" applyFont="1" applyFill="1" applyAlignment="1" applyProtection="1">
      <alignment horizontal="center" vertical="center" shrinkToFit="1"/>
      <protection hidden="1"/>
    </xf>
    <xf numFmtId="165" fontId="8" fillId="3" borderId="113" xfId="0" applyNumberFormat="1" applyFont="1" applyFill="1" applyBorder="1" applyAlignment="1" applyProtection="1">
      <alignment horizontal="center" vertical="center" shrinkToFit="1"/>
      <protection hidden="1"/>
    </xf>
    <xf numFmtId="165" fontId="8" fillId="3" borderId="6" xfId="0" applyNumberFormat="1" applyFont="1" applyFill="1" applyBorder="1" applyAlignment="1" applyProtection="1">
      <alignment horizontal="center" vertical="center" shrinkToFit="1"/>
      <protection hidden="1"/>
    </xf>
    <xf numFmtId="165" fontId="8" fillId="3" borderId="114" xfId="0" applyNumberFormat="1" applyFont="1" applyFill="1" applyBorder="1" applyAlignment="1" applyProtection="1">
      <alignment horizontal="center" vertical="center" shrinkToFit="1"/>
      <protection hidden="1"/>
    </xf>
    <xf numFmtId="0" fontId="0" fillId="15" borderId="139" xfId="0" applyFill="1" applyBorder="1" applyAlignment="1" applyProtection="1">
      <alignment horizontal="center" vertical="center"/>
      <protection hidden="1"/>
    </xf>
    <xf numFmtId="0" fontId="8" fillId="3" borderId="7" xfId="0" applyFont="1" applyFill="1" applyBorder="1" applyAlignment="1" applyProtection="1">
      <alignment horizontal="center" vertical="center" shrinkToFit="1"/>
      <protection hidden="1"/>
    </xf>
    <xf numFmtId="0" fontId="8" fillId="3" borderId="110" xfId="0" applyFont="1" applyFill="1" applyBorder="1" applyAlignment="1" applyProtection="1">
      <alignment horizontal="center" vertical="center" shrinkToFit="1"/>
      <protection hidden="1"/>
    </xf>
    <xf numFmtId="0" fontId="69" fillId="0" borderId="16" xfId="0" applyFont="1" applyBorder="1" applyAlignment="1" applyProtection="1">
      <alignment horizontal="center" vertical="center" shrinkToFit="1"/>
      <protection hidden="1"/>
    </xf>
    <xf numFmtId="0" fontId="8" fillId="0" borderId="104" xfId="0" applyFont="1" applyBorder="1" applyAlignment="1" applyProtection="1">
      <alignment horizontal="right" vertical="center" shrinkToFit="1"/>
      <protection hidden="1"/>
    </xf>
    <xf numFmtId="0" fontId="8" fillId="0" borderId="7" xfId="0" applyFont="1" applyBorder="1" applyAlignment="1" applyProtection="1">
      <alignment horizontal="right" vertical="center" shrinkToFit="1"/>
      <protection hidden="1"/>
    </xf>
    <xf numFmtId="0" fontId="68" fillId="3" borderId="7" xfId="0" applyFont="1" applyFill="1" applyBorder="1" applyAlignment="1" applyProtection="1">
      <alignment horizontal="right" vertical="center" shrinkToFit="1"/>
      <protection hidden="1"/>
    </xf>
    <xf numFmtId="0" fontId="68" fillId="3" borderId="110" xfId="0" applyFont="1" applyFill="1" applyBorder="1" applyAlignment="1" applyProtection="1">
      <alignment horizontal="right" vertical="center" shrinkToFit="1"/>
      <protection hidden="1"/>
    </xf>
    <xf numFmtId="0" fontId="71" fillId="3" borderId="7" xfId="0" applyFont="1" applyFill="1" applyBorder="1" applyAlignment="1" applyProtection="1">
      <alignment horizontal="center" vertical="center" shrinkToFit="1"/>
      <protection hidden="1"/>
    </xf>
    <xf numFmtId="164" fontId="71" fillId="3" borderId="7" xfId="0" applyNumberFormat="1" applyFont="1" applyFill="1" applyBorder="1" applyAlignment="1" applyProtection="1">
      <alignment horizontal="center" vertical="center" shrinkToFit="1"/>
      <protection hidden="1"/>
    </xf>
    <xf numFmtId="0" fontId="8" fillId="0" borderId="104" xfId="0" applyFont="1" applyBorder="1" applyAlignment="1" applyProtection="1">
      <alignment horizontal="center" vertical="center" shrinkToFit="1"/>
      <protection hidden="1"/>
    </xf>
    <xf numFmtId="0" fontId="8" fillId="0" borderId="7" xfId="0" applyFont="1" applyBorder="1" applyAlignment="1" applyProtection="1">
      <alignment horizontal="center" vertical="center" shrinkToFit="1"/>
      <protection hidden="1"/>
    </xf>
    <xf numFmtId="0" fontId="68" fillId="16" borderId="104" xfId="0" applyFont="1" applyFill="1" applyBorder="1" applyAlignment="1" applyProtection="1">
      <alignment horizontal="center" vertical="center" shrinkToFit="1"/>
      <protection hidden="1"/>
    </xf>
    <xf numFmtId="0" fontId="68" fillId="16" borderId="7" xfId="0" applyFont="1" applyFill="1" applyBorder="1" applyAlignment="1" applyProtection="1">
      <alignment horizontal="center" vertical="center" shrinkToFit="1"/>
      <protection hidden="1"/>
    </xf>
    <xf numFmtId="0" fontId="71" fillId="0" borderId="112" xfId="0" applyFont="1" applyBorder="1" applyAlignment="1" applyProtection="1">
      <alignment horizontal="right" vertical="center" shrinkToFit="1"/>
      <protection hidden="1"/>
    </xf>
    <xf numFmtId="0" fontId="71" fillId="0" borderId="8" xfId="0" applyFont="1" applyBorder="1" applyAlignment="1" applyProtection="1">
      <alignment horizontal="right" vertical="center" shrinkToFit="1"/>
      <protection hidden="1"/>
    </xf>
    <xf numFmtId="165" fontId="71" fillId="3" borderId="8" xfId="0" applyNumberFormat="1" applyFont="1" applyFill="1" applyBorder="1" applyAlignment="1" applyProtection="1">
      <alignment horizontal="right" vertical="center" shrinkToFit="1"/>
      <protection hidden="1"/>
    </xf>
    <xf numFmtId="165" fontId="71" fillId="3" borderId="109" xfId="0" applyNumberFormat="1" applyFont="1" applyFill="1" applyBorder="1" applyAlignment="1" applyProtection="1">
      <alignment horizontal="right" vertical="center" shrinkToFit="1"/>
      <protection hidden="1"/>
    </xf>
    <xf numFmtId="0" fontId="71" fillId="0" borderId="104" xfId="0" applyFont="1" applyBorder="1" applyAlignment="1" applyProtection="1">
      <alignment horizontal="right" vertical="center" shrinkToFit="1"/>
      <protection hidden="1"/>
    </xf>
    <xf numFmtId="0" fontId="71" fillId="0" borderId="7" xfId="0" applyFont="1" applyBorder="1" applyAlignment="1" applyProtection="1">
      <alignment horizontal="right" vertical="center" shrinkToFit="1"/>
      <protection hidden="1"/>
    </xf>
    <xf numFmtId="0" fontId="8" fillId="0" borderId="0" xfId="0" applyFont="1" applyAlignment="1" applyProtection="1">
      <alignment horizontal="center" shrinkToFit="1"/>
      <protection hidden="1"/>
    </xf>
    <xf numFmtId="0" fontId="0" fillId="15" borderId="138" xfId="0" applyFill="1" applyBorder="1" applyAlignment="1" applyProtection="1">
      <alignment horizontal="right" vertical="center" wrapText="1"/>
      <protection hidden="1"/>
    </xf>
    <xf numFmtId="0" fontId="0" fillId="15" borderId="139" xfId="0" applyFill="1" applyBorder="1" applyAlignment="1" applyProtection="1">
      <alignment horizontal="right" vertical="center" wrapText="1"/>
      <protection hidden="1"/>
    </xf>
    <xf numFmtId="0" fontId="0" fillId="15" borderId="140" xfId="0" applyFill="1" applyBorder="1" applyAlignment="1" applyProtection="1">
      <alignment horizontal="right" vertical="center" wrapText="1"/>
      <protection hidden="1"/>
    </xf>
    <xf numFmtId="0" fontId="0" fillId="15" borderId="141" xfId="0" applyFill="1" applyBorder="1" applyAlignment="1" applyProtection="1">
      <alignment horizontal="right" vertical="center" wrapText="1"/>
      <protection hidden="1"/>
    </xf>
    <xf numFmtId="0" fontId="0" fillId="15" borderId="142" xfId="0" applyFill="1" applyBorder="1" applyAlignment="1" applyProtection="1">
      <alignment horizontal="right" vertical="center" wrapText="1"/>
      <protection hidden="1"/>
    </xf>
    <xf numFmtId="0" fontId="0" fillId="15" borderId="143" xfId="0" applyFill="1" applyBorder="1" applyAlignment="1" applyProtection="1">
      <alignment horizontal="right" vertical="center" wrapText="1"/>
      <protection hidden="1"/>
    </xf>
    <xf numFmtId="0" fontId="0" fillId="15" borderId="0" xfId="0" applyFill="1" applyAlignment="1" applyProtection="1">
      <alignment horizontal="center" vertical="center"/>
      <protection hidden="1"/>
    </xf>
    <xf numFmtId="0" fontId="71" fillId="0" borderId="104" xfId="0" applyFont="1" applyBorder="1" applyAlignment="1" applyProtection="1">
      <alignment horizontal="center" vertical="center" shrinkToFit="1"/>
      <protection hidden="1"/>
    </xf>
    <xf numFmtId="0" fontId="71" fillId="0" borderId="7" xfId="0" applyFont="1" applyBorder="1" applyAlignment="1" applyProtection="1">
      <alignment horizontal="center" vertical="center" shrinkToFit="1"/>
      <protection hidden="1"/>
    </xf>
    <xf numFmtId="0" fontId="69" fillId="0" borderId="0" xfId="0" applyFont="1" applyAlignment="1" applyProtection="1">
      <alignment horizontal="center" shrinkToFit="1"/>
      <protection hidden="1"/>
    </xf>
    <xf numFmtId="0" fontId="69" fillId="0" borderId="8" xfId="0" applyFont="1" applyBorder="1" applyAlignment="1" applyProtection="1">
      <alignment horizontal="center" vertical="center" shrinkToFit="1"/>
      <protection hidden="1"/>
    </xf>
    <xf numFmtId="0" fontId="69" fillId="0" borderId="0" xfId="0" applyFont="1" applyAlignment="1" applyProtection="1">
      <alignment horizontal="center" vertical="center" shrinkToFit="1"/>
      <protection hidden="1"/>
    </xf>
    <xf numFmtId="0" fontId="8" fillId="0" borderId="0" xfId="0" applyFont="1" applyAlignment="1" applyProtection="1">
      <alignment horizontal="center" vertical="center" shrinkToFit="1"/>
      <protection hidden="1"/>
    </xf>
    <xf numFmtId="0" fontId="71" fillId="0" borderId="6" xfId="0" applyFont="1" applyBorder="1" applyAlignment="1" applyProtection="1">
      <alignment horizontal="center" shrinkToFit="1"/>
      <protection hidden="1"/>
    </xf>
    <xf numFmtId="0" fontId="69" fillId="0" borderId="45" xfId="0" applyFont="1" applyBorder="1" applyAlignment="1" applyProtection="1">
      <alignment horizontal="center" vertical="top" shrinkToFit="1"/>
      <protection hidden="1"/>
    </xf>
    <xf numFmtId="0" fontId="69" fillId="0" borderId="46" xfId="0" applyFont="1" applyBorder="1" applyAlignment="1" applyProtection="1">
      <alignment horizontal="center" vertical="top" shrinkToFit="1"/>
      <protection hidden="1"/>
    </xf>
    <xf numFmtId="0" fontId="69" fillId="0" borderId="1" xfId="0" applyFont="1" applyBorder="1" applyAlignment="1" applyProtection="1">
      <alignment horizontal="right" vertical="center" shrinkToFit="1"/>
      <protection hidden="1"/>
    </xf>
    <xf numFmtId="0" fontId="69" fillId="0" borderId="6" xfId="0" applyFont="1" applyBorder="1" applyAlignment="1" applyProtection="1">
      <alignment horizontal="right" vertical="center" shrinkToFit="1"/>
      <protection hidden="1"/>
    </xf>
    <xf numFmtId="0" fontId="69" fillId="0" borderId="114" xfId="0" applyFont="1" applyBorder="1" applyAlignment="1" applyProtection="1">
      <alignment horizontal="right" vertical="center" shrinkToFit="1"/>
      <protection hidden="1"/>
    </xf>
    <xf numFmtId="0" fontId="69" fillId="0" borderId="0" xfId="0" applyFont="1" applyAlignment="1" applyProtection="1">
      <alignment horizontal="right" vertical="center" shrinkToFit="1"/>
      <protection hidden="1"/>
    </xf>
    <xf numFmtId="165" fontId="71" fillId="3" borderId="7" xfId="0" applyNumberFormat="1" applyFont="1" applyFill="1" applyBorder="1" applyAlignment="1" applyProtection="1">
      <alignment horizontal="right" shrinkToFit="1"/>
      <protection hidden="1"/>
    </xf>
    <xf numFmtId="165" fontId="71" fillId="3" borderId="110" xfId="0" applyNumberFormat="1" applyFont="1" applyFill="1" applyBorder="1" applyAlignment="1" applyProtection="1">
      <alignment horizontal="right" shrinkToFit="1"/>
      <protection hidden="1"/>
    </xf>
    <xf numFmtId="165" fontId="71" fillId="3" borderId="7" xfId="0" applyNumberFormat="1" applyFont="1" applyFill="1" applyBorder="1" applyAlignment="1" applyProtection="1">
      <alignment horizontal="right" vertical="center" shrinkToFit="1"/>
      <protection hidden="1"/>
    </xf>
    <xf numFmtId="165" fontId="71" fillId="3" borderId="110" xfId="0" applyNumberFormat="1" applyFont="1" applyFill="1" applyBorder="1" applyAlignment="1" applyProtection="1">
      <alignment horizontal="right" vertical="center" shrinkToFit="1"/>
      <protection hidden="1"/>
    </xf>
    <xf numFmtId="0" fontId="68" fillId="0" borderId="92" xfId="0" applyFont="1" applyBorder="1" applyAlignment="1" applyProtection="1">
      <alignment horizontal="right" vertical="center" shrinkToFit="1"/>
      <protection hidden="1"/>
    </xf>
    <xf numFmtId="0" fontId="68" fillId="0" borderId="8" xfId="0" applyFont="1" applyBorder="1" applyAlignment="1" applyProtection="1">
      <alignment horizontal="right" vertical="center" shrinkToFit="1"/>
      <protection hidden="1"/>
    </xf>
    <xf numFmtId="49" fontId="71" fillId="3" borderId="8" xfId="0" applyNumberFormat="1" applyFont="1" applyFill="1" applyBorder="1" applyAlignment="1" applyProtection="1">
      <alignment horizontal="center" vertical="center" shrinkToFit="1"/>
      <protection hidden="1"/>
    </xf>
    <xf numFmtId="0" fontId="71" fillId="3" borderId="8" xfId="0" applyFont="1" applyFill="1" applyBorder="1" applyAlignment="1" applyProtection="1">
      <alignment horizontal="center" vertical="center" shrinkToFit="1"/>
      <protection hidden="1"/>
    </xf>
    <xf numFmtId="0" fontId="8" fillId="3" borderId="8" xfId="0" applyFont="1" applyFill="1" applyBorder="1" applyAlignment="1" applyProtection="1">
      <alignment horizontal="center" vertical="center" shrinkToFit="1"/>
      <protection hidden="1"/>
    </xf>
    <xf numFmtId="0" fontId="8" fillId="3" borderId="93" xfId="0" applyFont="1" applyFill="1" applyBorder="1" applyAlignment="1" applyProtection="1">
      <alignment horizontal="center" vertical="center" shrinkToFit="1"/>
      <protection hidden="1"/>
    </xf>
    <xf numFmtId="0" fontId="69" fillId="0" borderId="85" xfId="0" applyFont="1" applyBorder="1" applyAlignment="1" applyProtection="1">
      <alignment horizontal="center" vertical="center" shrinkToFit="1"/>
      <protection hidden="1"/>
    </xf>
    <xf numFmtId="0" fontId="69" fillId="0" borderId="86" xfId="0" applyFont="1" applyBorder="1" applyAlignment="1" applyProtection="1">
      <alignment horizontal="center" vertical="center" shrinkToFit="1"/>
      <protection hidden="1"/>
    </xf>
    <xf numFmtId="0" fontId="69" fillId="0" borderId="87" xfId="0" applyFont="1" applyBorder="1" applyAlignment="1" applyProtection="1">
      <alignment horizontal="center" vertical="center" shrinkToFit="1"/>
      <protection hidden="1"/>
    </xf>
    <xf numFmtId="0" fontId="69" fillId="0" borderId="82" xfId="0" applyFont="1" applyBorder="1" applyAlignment="1" applyProtection="1">
      <alignment horizontal="center" vertical="center" shrinkToFit="1"/>
      <protection hidden="1"/>
    </xf>
    <xf numFmtId="0" fontId="53" fillId="0" borderId="0" xfId="0" applyFont="1" applyAlignment="1" applyProtection="1">
      <alignment horizontal="right" vertical="center" wrapText="1" shrinkToFit="1"/>
      <protection hidden="1"/>
    </xf>
    <xf numFmtId="0" fontId="53" fillId="0" borderId="6" xfId="0" applyFont="1" applyBorder="1" applyAlignment="1" applyProtection="1">
      <alignment horizontal="right" vertical="center" wrapText="1" shrinkToFit="1"/>
      <protection hidden="1"/>
    </xf>
    <xf numFmtId="0" fontId="68" fillId="0" borderId="7" xfId="0" applyFont="1" applyBorder="1" applyAlignment="1" applyProtection="1">
      <alignment horizontal="right" vertical="center" shrinkToFit="1"/>
      <protection hidden="1"/>
    </xf>
    <xf numFmtId="0" fontId="71" fillId="3" borderId="91" xfId="0" applyFont="1" applyFill="1" applyBorder="1" applyAlignment="1" applyProtection="1">
      <alignment horizontal="center" vertical="center" shrinkToFit="1"/>
      <protection hidden="1"/>
    </xf>
    <xf numFmtId="0" fontId="69" fillId="0" borderId="7" xfId="0" applyFont="1" applyBorder="1" applyAlignment="1" applyProtection="1">
      <alignment horizontal="right" vertical="center" shrinkToFit="1"/>
      <protection hidden="1"/>
    </xf>
    <xf numFmtId="0" fontId="69" fillId="0" borderId="90" xfId="0" applyFont="1" applyBorder="1" applyAlignment="1" applyProtection="1">
      <alignment horizontal="right" vertical="center" shrinkToFit="1"/>
      <protection hidden="1"/>
    </xf>
    <xf numFmtId="49" fontId="8" fillId="3" borderId="7" xfId="0" applyNumberFormat="1" applyFont="1" applyFill="1" applyBorder="1" applyAlignment="1" applyProtection="1">
      <alignment horizontal="center" vertical="center" shrinkToFit="1"/>
      <protection hidden="1"/>
    </xf>
    <xf numFmtId="0" fontId="69" fillId="3" borderId="9" xfId="0" applyFont="1" applyFill="1" applyBorder="1" applyAlignment="1" applyProtection="1">
      <alignment horizontal="center" vertical="center" shrinkToFit="1"/>
      <protection hidden="1"/>
    </xf>
    <xf numFmtId="0" fontId="69" fillId="3" borderId="89" xfId="0" applyFont="1" applyFill="1" applyBorder="1" applyAlignment="1" applyProtection="1">
      <alignment horizontal="center" vertical="center" shrinkToFit="1"/>
      <protection hidden="1"/>
    </xf>
    <xf numFmtId="0" fontId="69" fillId="3" borderId="7" xfId="0" applyFont="1" applyFill="1" applyBorder="1" applyAlignment="1" applyProtection="1">
      <alignment horizontal="center" vertical="center" shrinkToFit="1"/>
      <protection hidden="1"/>
    </xf>
    <xf numFmtId="0" fontId="69" fillId="0" borderId="9" xfId="0" applyFont="1" applyBorder="1" applyAlignment="1" applyProtection="1">
      <alignment horizontal="center" vertical="center" shrinkToFit="1"/>
      <protection hidden="1"/>
    </xf>
    <xf numFmtId="0" fontId="68" fillId="0" borderId="7" xfId="0" applyFont="1" applyBorder="1" applyAlignment="1" applyProtection="1">
      <alignment horizontal="left" vertical="center" shrinkToFit="1"/>
      <protection hidden="1"/>
    </xf>
    <xf numFmtId="0" fontId="68" fillId="0" borderId="91" xfId="0" applyFont="1" applyBorder="1" applyAlignment="1" applyProtection="1">
      <alignment horizontal="left" vertical="center" shrinkToFit="1"/>
      <protection hidden="1"/>
    </xf>
    <xf numFmtId="0" fontId="69" fillId="0" borderId="7" xfId="0" applyFont="1" applyBorder="1" applyAlignment="1" applyProtection="1">
      <alignment horizontal="left" vertical="center" shrinkToFit="1"/>
      <protection hidden="1"/>
    </xf>
    <xf numFmtId="0" fontId="69" fillId="0" borderId="91" xfId="0" applyFont="1" applyBorder="1" applyAlignment="1" applyProtection="1">
      <alignment horizontal="left" vertical="center" shrinkToFit="1"/>
      <protection hidden="1"/>
    </xf>
    <xf numFmtId="0" fontId="68" fillId="3" borderId="7" xfId="0" applyFont="1" applyFill="1" applyBorder="1" applyAlignment="1" applyProtection="1">
      <alignment horizontal="center" vertical="center" shrinkToFit="1"/>
      <protection hidden="1"/>
    </xf>
    <xf numFmtId="0" fontId="72" fillId="6" borderId="112" xfId="0" applyFont="1" applyFill="1" applyBorder="1" applyAlignment="1" applyProtection="1">
      <alignment horizontal="center" shrinkToFit="1"/>
      <protection hidden="1"/>
    </xf>
    <xf numFmtId="0" fontId="72" fillId="6" borderId="8" xfId="0" applyFont="1" applyFill="1" applyBorder="1" applyAlignment="1" applyProtection="1">
      <alignment horizontal="center" shrinkToFit="1"/>
      <protection hidden="1"/>
    </xf>
    <xf numFmtId="0" fontId="72" fillId="6" borderId="109" xfId="0" applyFont="1" applyFill="1" applyBorder="1" applyAlignment="1" applyProtection="1">
      <alignment horizontal="center" shrinkToFit="1"/>
      <protection hidden="1"/>
    </xf>
    <xf numFmtId="0" fontId="72" fillId="6" borderId="49" xfId="0" applyFont="1" applyFill="1" applyBorder="1" applyAlignment="1" applyProtection="1">
      <alignment horizontal="center" vertical="center" shrinkToFit="1"/>
      <protection hidden="1"/>
    </xf>
    <xf numFmtId="0" fontId="72" fillId="6" borderId="0" xfId="0" applyFont="1" applyFill="1" applyAlignment="1" applyProtection="1">
      <alignment horizontal="center" vertical="center" shrinkToFit="1"/>
      <protection hidden="1"/>
    </xf>
    <xf numFmtId="0" fontId="72" fillId="6" borderId="113" xfId="0" applyFont="1" applyFill="1" applyBorder="1" applyAlignment="1" applyProtection="1">
      <alignment horizontal="center" vertical="center" shrinkToFit="1"/>
      <protection hidden="1"/>
    </xf>
    <xf numFmtId="165" fontId="68" fillId="16" borderId="7" xfId="0" applyNumberFormat="1" applyFont="1" applyFill="1" applyBorder="1" applyAlignment="1" applyProtection="1">
      <alignment horizontal="center" vertical="center" shrinkToFit="1"/>
      <protection hidden="1"/>
    </xf>
    <xf numFmtId="22" fontId="68" fillId="0" borderId="0" xfId="0" applyNumberFormat="1" applyFont="1" applyAlignment="1" applyProtection="1">
      <alignment horizontal="center" vertical="center" shrinkToFit="1" readingOrder="2"/>
      <protection hidden="1"/>
    </xf>
    <xf numFmtId="0" fontId="69" fillId="0" borderId="88" xfId="0" applyFont="1" applyBorder="1" applyAlignment="1" applyProtection="1">
      <alignment horizontal="right" vertical="center" shrinkToFit="1"/>
      <protection hidden="1"/>
    </xf>
    <xf numFmtId="0" fontId="69" fillId="0" borderId="9" xfId="0" applyFont="1" applyBorder="1" applyAlignment="1" applyProtection="1">
      <alignment horizontal="right" vertical="center" shrinkToFit="1"/>
      <protection hidden="1"/>
    </xf>
    <xf numFmtId="0" fontId="70" fillId="3" borderId="9" xfId="1" applyNumberFormat="1" applyFont="1" applyFill="1" applyBorder="1" applyAlignment="1" applyProtection="1">
      <alignment horizontal="center" vertical="center" shrinkToFit="1"/>
      <protection hidden="1"/>
    </xf>
    <xf numFmtId="0" fontId="68" fillId="3" borderId="9" xfId="0" applyFont="1" applyFill="1" applyBorder="1" applyAlignment="1" applyProtection="1">
      <alignment horizontal="center" vertical="center" shrinkToFit="1"/>
      <protection hidden="1"/>
    </xf>
    <xf numFmtId="0" fontId="68" fillId="0" borderId="90" xfId="0" applyFont="1" applyBorder="1" applyAlignment="1" applyProtection="1">
      <alignment horizontal="right" vertical="center" shrinkToFit="1"/>
      <protection hidden="1"/>
    </xf>
    <xf numFmtId="49" fontId="8" fillId="3" borderId="8" xfId="0" applyNumberFormat="1" applyFont="1" applyFill="1" applyBorder="1" applyAlignment="1" applyProtection="1">
      <alignment horizontal="center" vertical="center" shrinkToFit="1"/>
      <protection hidden="1"/>
    </xf>
    <xf numFmtId="0" fontId="53" fillId="11" borderId="3" xfId="0" applyFont="1" applyFill="1" applyBorder="1" applyAlignment="1" applyProtection="1">
      <alignment horizontal="right" vertical="center" wrapText="1" shrinkToFit="1"/>
      <protection hidden="1"/>
    </xf>
    <xf numFmtId="0" fontId="53" fillId="11" borderId="0" xfId="0" applyFont="1" applyFill="1" applyAlignment="1" applyProtection="1">
      <alignment horizontal="right" vertical="center" wrapText="1" shrinkToFit="1"/>
      <protection hidden="1"/>
    </xf>
    <xf numFmtId="0" fontId="63" fillId="0" borderId="0" xfId="0" applyFont="1" applyAlignment="1">
      <alignment horizontal="center" vertical="center"/>
    </xf>
    <xf numFmtId="0" fontId="15" fillId="0" borderId="0" xfId="0" applyFont="1" applyAlignment="1">
      <alignment horizontal="center" vertical="center"/>
    </xf>
    <xf numFmtId="0" fontId="15" fillId="14" borderId="125" xfId="0" applyFont="1" applyFill="1" applyBorder="1" applyAlignment="1">
      <alignment horizontal="center" vertical="center"/>
    </xf>
    <xf numFmtId="0" fontId="15" fillId="14" borderId="14" xfId="0" applyFont="1" applyFill="1" applyBorder="1" applyAlignment="1">
      <alignment horizontal="center" vertical="center"/>
    </xf>
    <xf numFmtId="0" fontId="15" fillId="14" borderId="126" xfId="0" applyFont="1" applyFill="1" applyBorder="1" applyAlignment="1">
      <alignment horizontal="center" vertical="center"/>
    </xf>
    <xf numFmtId="0" fontId="15" fillId="0" borderId="120" xfId="0" applyFont="1" applyBorder="1" applyAlignment="1">
      <alignment horizontal="center" vertical="center"/>
    </xf>
    <xf numFmtId="0" fontId="15" fillId="0" borderId="121" xfId="0" applyFont="1" applyBorder="1" applyAlignment="1">
      <alignment horizontal="center" vertical="center"/>
    </xf>
    <xf numFmtId="0" fontId="15" fillId="0" borderId="122" xfId="0" applyFont="1" applyBorder="1" applyAlignment="1">
      <alignment horizontal="center" vertical="center"/>
    </xf>
    <xf numFmtId="0" fontId="15" fillId="0" borderId="128" xfId="0" applyFont="1" applyBorder="1" applyAlignment="1">
      <alignment horizontal="center" vertical="center"/>
    </xf>
    <xf numFmtId="0" fontId="15" fillId="0" borderId="15" xfId="0" applyFont="1" applyBorder="1" applyAlignment="1">
      <alignment horizontal="center" vertical="center"/>
    </xf>
    <xf numFmtId="0" fontId="15" fillId="0" borderId="129" xfId="0" applyFont="1" applyBorder="1" applyAlignment="1">
      <alignment horizontal="center" vertical="center"/>
    </xf>
    <xf numFmtId="0" fontId="15" fillId="0" borderId="122" xfId="0" applyFont="1" applyBorder="1" applyAlignment="1" applyProtection="1">
      <alignment horizontal="center" vertical="center"/>
      <protection hidden="1"/>
    </xf>
    <xf numFmtId="0" fontId="15" fillId="0" borderId="129" xfId="0" applyFont="1" applyBorder="1" applyAlignment="1" applyProtection="1">
      <alignment horizontal="center" vertical="center"/>
      <protection hidden="1"/>
    </xf>
    <xf numFmtId="0" fontId="15" fillId="0" borderId="123" xfId="0" applyFont="1" applyBorder="1" applyAlignment="1" applyProtection="1">
      <alignment horizontal="center" vertical="center"/>
      <protection hidden="1"/>
    </xf>
    <xf numFmtId="0" fontId="15" fillId="0" borderId="48" xfId="0" applyFont="1" applyBorder="1" applyAlignment="1" applyProtection="1">
      <alignment horizontal="center" vertical="center"/>
      <protection hidden="1"/>
    </xf>
    <xf numFmtId="0" fontId="15" fillId="0" borderId="128" xfId="0" applyFont="1" applyBorder="1" applyAlignment="1" applyProtection="1">
      <alignment horizontal="center" vertical="center"/>
      <protection hidden="1"/>
    </xf>
    <xf numFmtId="0" fontId="15" fillId="0" borderId="15" xfId="0" applyFont="1" applyBorder="1" applyAlignment="1" applyProtection="1">
      <alignment horizontal="center" vertical="center"/>
      <protection hidden="1"/>
    </xf>
    <xf numFmtId="0" fontId="15" fillId="0" borderId="123" xfId="0" applyFont="1" applyBorder="1" applyAlignment="1">
      <alignment horizontal="center" vertical="center"/>
    </xf>
    <xf numFmtId="0" fontId="15" fillId="0" borderId="48" xfId="0" applyFont="1" applyBorder="1" applyAlignment="1">
      <alignment horizontal="center" vertical="center"/>
    </xf>
    <xf numFmtId="0" fontId="15" fillId="0" borderId="124" xfId="0" applyFont="1" applyBorder="1" applyAlignment="1">
      <alignment horizontal="center" vertical="center"/>
    </xf>
    <xf numFmtId="0" fontId="21" fillId="4" borderId="35" xfId="0" applyFont="1" applyFill="1" applyBorder="1" applyAlignment="1" applyProtection="1">
      <alignment horizontal="center" vertical="center"/>
      <protection hidden="1"/>
    </xf>
    <xf numFmtId="0" fontId="21" fillId="4" borderId="38" xfId="0" applyFont="1" applyFill="1" applyBorder="1" applyAlignment="1" applyProtection="1">
      <alignment horizontal="center" vertical="center"/>
      <protection hidden="1"/>
    </xf>
    <xf numFmtId="0" fontId="15" fillId="13" borderId="25" xfId="0" applyFont="1" applyFill="1" applyBorder="1" applyAlignment="1" applyProtection="1">
      <alignment horizontal="center" vertical="center"/>
      <protection hidden="1"/>
    </xf>
    <xf numFmtId="0" fontId="15" fillId="13" borderId="29" xfId="0" applyFont="1" applyFill="1" applyBorder="1" applyAlignment="1" applyProtection="1">
      <alignment horizontal="center" vertical="center"/>
      <protection hidden="1"/>
    </xf>
    <xf numFmtId="0" fontId="19" fillId="12" borderId="0" xfId="0" applyFont="1" applyFill="1" applyAlignment="1" applyProtection="1">
      <alignment horizontal="center" vertical="center"/>
      <protection hidden="1"/>
    </xf>
    <xf numFmtId="0" fontId="19" fillId="12" borderId="22" xfId="0" applyFont="1" applyFill="1" applyBorder="1" applyAlignment="1" applyProtection="1">
      <alignment horizontal="center" vertical="center"/>
      <protection hidden="1"/>
    </xf>
    <xf numFmtId="0" fontId="21" fillId="4" borderId="41" xfId="0" applyFont="1" applyFill="1" applyBorder="1" applyAlignment="1" applyProtection="1">
      <alignment horizontal="center" vertical="center"/>
      <protection hidden="1"/>
    </xf>
    <xf numFmtId="0" fontId="21" fillId="4" borderId="42" xfId="0" applyFont="1" applyFill="1" applyBorder="1" applyAlignment="1" applyProtection="1">
      <alignment horizontal="center" vertical="center"/>
      <protection hidden="1"/>
    </xf>
    <xf numFmtId="0" fontId="21" fillId="4" borderId="43" xfId="0" applyFont="1" applyFill="1" applyBorder="1" applyAlignment="1" applyProtection="1">
      <alignment horizontal="center" vertical="center"/>
      <protection hidden="1"/>
    </xf>
    <xf numFmtId="0" fontId="21" fillId="4" borderId="36" xfId="0" applyFont="1" applyFill="1" applyBorder="1" applyAlignment="1" applyProtection="1">
      <alignment horizontal="center" vertical="center"/>
      <protection hidden="1"/>
    </xf>
    <xf numFmtId="0" fontId="21" fillId="4" borderId="39" xfId="0" applyFont="1" applyFill="1" applyBorder="1" applyAlignment="1" applyProtection="1">
      <alignment horizontal="center" vertical="center"/>
      <protection hidden="1"/>
    </xf>
    <xf numFmtId="0" fontId="3" fillId="6" borderId="111" xfId="0" applyFont="1" applyFill="1" applyBorder="1" applyAlignment="1" applyProtection="1">
      <alignment horizontal="center" vertical="center"/>
      <protection hidden="1"/>
    </xf>
    <xf numFmtId="0" fontId="3" fillId="6" borderId="40" xfId="0" applyFont="1" applyFill="1" applyBorder="1" applyAlignment="1" applyProtection="1">
      <alignment horizontal="center" vertical="center"/>
      <protection hidden="1"/>
    </xf>
    <xf numFmtId="0" fontId="15" fillId="13" borderId="30" xfId="0" applyFont="1" applyFill="1" applyBorder="1" applyAlignment="1" applyProtection="1">
      <alignment horizontal="center" vertical="center"/>
      <protection hidden="1"/>
    </xf>
    <xf numFmtId="0" fontId="15" fillId="13" borderId="31" xfId="0" applyFont="1" applyFill="1" applyBorder="1" applyAlignment="1" applyProtection="1">
      <alignment horizontal="center" vertical="center"/>
      <protection hidden="1"/>
    </xf>
    <xf numFmtId="0" fontId="4" fillId="3" borderId="131" xfId="0" applyFont="1" applyFill="1" applyBorder="1" applyAlignment="1">
      <alignment horizontal="center" vertical="center" textRotation="90" wrapText="1"/>
    </xf>
    <xf numFmtId="0" fontId="15" fillId="0" borderId="20"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22" fillId="20" borderId="15" xfId="0" applyFont="1" applyFill="1" applyBorder="1" applyAlignment="1">
      <alignment horizontal="center" vertical="center"/>
    </xf>
    <xf numFmtId="0" fontId="4" fillId="3" borderId="48" xfId="0" applyFont="1" applyFill="1" applyBorder="1" applyAlignment="1">
      <alignment horizontal="center" vertical="center" textRotation="90" wrapText="1"/>
    </xf>
    <xf numFmtId="0" fontId="15" fillId="14" borderId="127" xfId="0" applyFont="1" applyFill="1" applyBorder="1" applyAlignment="1">
      <alignment horizontal="center" vertical="center"/>
    </xf>
    <xf numFmtId="0" fontId="19" fillId="8" borderId="119" xfId="0" applyFont="1" applyFill="1" applyBorder="1" applyAlignment="1">
      <alignment horizontal="center" vertical="center"/>
    </xf>
    <xf numFmtId="0" fontId="19" fillId="8" borderId="0" xfId="0" applyFont="1" applyFill="1" applyAlignment="1">
      <alignment horizontal="center" vertical="center"/>
    </xf>
    <xf numFmtId="0" fontId="4" fillId="3" borderId="132" xfId="0" applyFont="1" applyFill="1" applyBorder="1" applyAlignment="1">
      <alignment horizontal="center" vertical="center" textRotation="90" wrapText="1"/>
    </xf>
    <xf numFmtId="0" fontId="4" fillId="3" borderId="123" xfId="0" applyFont="1" applyFill="1" applyBorder="1" applyAlignment="1">
      <alignment horizontal="center" vertical="center" textRotation="90" wrapText="1"/>
    </xf>
    <xf numFmtId="0" fontId="4" fillId="3" borderId="130" xfId="0" applyFont="1" applyFill="1" applyBorder="1" applyAlignment="1">
      <alignment horizontal="center" vertical="center" textRotation="90" wrapText="1"/>
    </xf>
    <xf numFmtId="0" fontId="22" fillId="20" borderId="128" xfId="0" applyFont="1" applyFill="1" applyBorder="1" applyAlignment="1" applyProtection="1">
      <alignment horizontal="center" vertical="center" wrapText="1"/>
      <protection hidden="1"/>
    </xf>
    <xf numFmtId="0" fontId="45" fillId="20" borderId="13" xfId="0" applyFont="1" applyFill="1" applyBorder="1" applyAlignment="1">
      <alignment horizontal="center" vertical="center" textRotation="90" wrapText="1"/>
    </xf>
    <xf numFmtId="0" fontId="45" fillId="20" borderId="48" xfId="0" applyFont="1" applyFill="1" applyBorder="1" applyAlignment="1">
      <alignment horizontal="center" vertical="center" textRotation="90" wrapText="1"/>
    </xf>
    <xf numFmtId="0" fontId="22" fillId="20" borderId="134" xfId="0" applyFont="1" applyFill="1" applyBorder="1" applyAlignment="1">
      <alignment horizontal="center" vertical="center" wrapText="1"/>
    </xf>
    <xf numFmtId="0" fontId="22" fillId="20" borderId="124" xfId="0" applyFont="1" applyFill="1" applyBorder="1" applyAlignment="1">
      <alignment horizontal="center" vertical="center" wrapText="1"/>
    </xf>
    <xf numFmtId="0" fontId="45" fillId="20" borderId="15" xfId="0" applyFont="1" applyFill="1" applyBorder="1" applyAlignment="1">
      <alignment horizontal="center" vertical="center" wrapText="1"/>
    </xf>
    <xf numFmtId="0" fontId="45" fillId="20" borderId="133" xfId="0" applyFont="1" applyFill="1" applyBorder="1" applyAlignment="1">
      <alignment horizontal="center" vertical="center" textRotation="90"/>
    </xf>
    <xf numFmtId="0" fontId="45" fillId="20" borderId="123" xfId="0" applyFont="1" applyFill="1" applyBorder="1" applyAlignment="1">
      <alignment horizontal="center" vertical="center" textRotation="90"/>
    </xf>
    <xf numFmtId="0" fontId="64" fillId="20" borderId="134" xfId="0" applyFont="1" applyFill="1" applyBorder="1" applyAlignment="1">
      <alignment horizontal="center" vertical="center"/>
    </xf>
    <xf numFmtId="0" fontId="64" fillId="20" borderId="124" xfId="0" applyFont="1" applyFill="1" applyBorder="1" applyAlignment="1">
      <alignment horizontal="center" vertical="center"/>
    </xf>
    <xf numFmtId="0" fontId="22" fillId="20" borderId="134" xfId="0" applyFont="1" applyFill="1" applyBorder="1" applyAlignment="1" applyProtection="1">
      <alignment horizontal="center" vertical="center" wrapText="1"/>
      <protection hidden="1"/>
    </xf>
    <xf numFmtId="0" fontId="22" fillId="20" borderId="124" xfId="0" applyFont="1" applyFill="1" applyBorder="1" applyAlignment="1" applyProtection="1">
      <alignment horizontal="center" vertical="center" wrapText="1"/>
      <protection hidden="1"/>
    </xf>
    <xf numFmtId="0" fontId="45" fillId="20" borderId="15" xfId="0" applyFont="1" applyFill="1" applyBorder="1" applyAlignment="1">
      <alignment horizontal="center" vertical="center"/>
    </xf>
    <xf numFmtId="0" fontId="64" fillId="20" borderId="133" xfId="0" applyFont="1" applyFill="1" applyBorder="1" applyAlignment="1">
      <alignment horizontal="center" vertical="center"/>
    </xf>
    <xf numFmtId="0" fontId="64" fillId="20" borderId="123" xfId="0" applyFont="1" applyFill="1" applyBorder="1" applyAlignment="1">
      <alignment horizontal="center" vertical="center"/>
    </xf>
    <xf numFmtId="0" fontId="14" fillId="0" borderId="13" xfId="0" applyFont="1" applyBorder="1" applyAlignment="1" applyProtection="1">
      <alignment horizontal="center" vertical="center" textRotation="90"/>
      <protection hidden="1"/>
    </xf>
    <xf numFmtId="0" fontId="14" fillId="0" borderId="48" xfId="0" applyFont="1" applyBorder="1" applyAlignment="1" applyProtection="1">
      <alignment horizontal="center" vertical="center" textRotation="90"/>
      <protection hidden="1"/>
    </xf>
    <xf numFmtId="0" fontId="64" fillId="20" borderId="13" xfId="0" applyFont="1" applyFill="1" applyBorder="1" applyAlignment="1">
      <alignment horizontal="center" vertical="center"/>
    </xf>
    <xf numFmtId="0" fontId="64" fillId="20" borderId="48" xfId="0" applyFont="1" applyFill="1" applyBorder="1" applyAlignment="1">
      <alignment horizontal="center" vertical="center"/>
    </xf>
    <xf numFmtId="0" fontId="21" fillId="4" borderId="34" xfId="0" applyFont="1" applyFill="1" applyBorder="1" applyAlignment="1" applyProtection="1">
      <alignment horizontal="center" vertical="center"/>
      <protection hidden="1"/>
    </xf>
    <xf numFmtId="0" fontId="21" fillId="4" borderId="37" xfId="0" applyFont="1" applyFill="1" applyBorder="1" applyAlignment="1" applyProtection="1">
      <alignment horizontal="center" vertical="center"/>
      <protection hidden="1"/>
    </xf>
    <xf numFmtId="0" fontId="45" fillId="20" borderId="134" xfId="0" applyFont="1" applyFill="1" applyBorder="1" applyAlignment="1">
      <alignment horizontal="center" vertical="center" textRotation="90" wrapText="1"/>
    </xf>
    <xf numFmtId="0" fontId="45" fillId="20" borderId="124" xfId="0" applyFont="1" applyFill="1" applyBorder="1" applyAlignment="1">
      <alignment horizontal="center" vertical="center" textRotation="90" wrapText="1"/>
    </xf>
    <xf numFmtId="0" fontId="22" fillId="20" borderId="13" xfId="0" applyFont="1" applyFill="1" applyBorder="1" applyAlignment="1">
      <alignment horizontal="center" vertical="center" wrapText="1"/>
    </xf>
    <xf numFmtId="0" fontId="22" fillId="20" borderId="48" xfId="0" applyFont="1" applyFill="1" applyBorder="1" applyAlignment="1">
      <alignment horizontal="center" vertical="center" wrapText="1"/>
    </xf>
    <xf numFmtId="0" fontId="22" fillId="20" borderId="133" xfId="0" applyFont="1" applyFill="1" applyBorder="1" applyAlignment="1">
      <alignment horizontal="center" vertical="center" wrapText="1"/>
    </xf>
    <xf numFmtId="0" fontId="22" fillId="20" borderId="123" xfId="0" applyFont="1" applyFill="1" applyBorder="1" applyAlignment="1">
      <alignment horizontal="center" vertical="center" wrapText="1"/>
    </xf>
  </cellXfs>
  <cellStyles count="20">
    <cellStyle name="Normal 2" xfId="2" xr:uid="{00000000-0005-0000-0000-000000000000}"/>
    <cellStyle name="Normal 2 2" xfId="3" xr:uid="{00000000-0005-0000-0000-000001000000}"/>
    <cellStyle name="Normal 4" xfId="4" xr:uid="{00000000-0005-0000-0000-000002000000}"/>
    <cellStyle name="Normal_80" xfId="11" xr:uid="{00000000-0005-0000-0000-000003000000}"/>
    <cellStyle name="Normal_Sheet1" xfId="17" xr:uid="{00000000-0005-0000-0000-000004000000}"/>
    <cellStyle name="Normal_Sheet3" xfId="9" xr:uid="{00000000-0005-0000-0000-000005000000}"/>
    <cellStyle name="Normal_Sheet4" xfId="7" xr:uid="{00000000-0005-0000-0000-000006000000}"/>
    <cellStyle name="Normal_ربط العلامة مع التسجيل" xfId="10" xr:uid="{00000000-0005-0000-0000-000007000000}"/>
    <cellStyle name="Normal_علامة وتسجيل جديد" xfId="18" xr:uid="{00000000-0005-0000-0000-000008000000}"/>
    <cellStyle name="Normal_مستجدين" xfId="8" xr:uid="{00000000-0005-0000-0000-000009000000}"/>
    <cellStyle name="Normal_ورقة2" xfId="14" xr:uid="{00000000-0005-0000-0000-00000A000000}"/>
    <cellStyle name="Normal_ورقة2_1" xfId="19" xr:uid="{00000000-0005-0000-0000-00000B000000}"/>
    <cellStyle name="Normal_ورقه4_1" xfId="12" xr:uid="{00000000-0005-0000-0000-00000C000000}"/>
    <cellStyle name="ارتباط تشعبي" xfId="1" builtinId="8"/>
    <cellStyle name="عادي" xfId="0" builtinId="0"/>
    <cellStyle name="عادي 2" xfId="5" xr:uid="{00000000-0005-0000-0000-00000F000000}"/>
    <cellStyle name="عادي 2 2" xfId="6" xr:uid="{00000000-0005-0000-0000-000010000000}"/>
    <cellStyle name="عادي 2 2 2" xfId="16" xr:uid="{00000000-0005-0000-0000-000011000000}"/>
    <cellStyle name="عادي_ورقة2" xfId="13" xr:uid="{00000000-0005-0000-0000-000012000000}"/>
    <cellStyle name="عادي_ورقة2 مسجلين" xfId="15" xr:uid="{00000000-0005-0000-0000-00001300000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color rgb="FF002060"/>
      </font>
      <fill>
        <patternFill patternType="none">
          <bgColor auto="1"/>
        </patternFill>
      </fill>
    </dxf>
    <dxf>
      <font>
        <color rgb="FFFF0000"/>
      </font>
      <fill>
        <patternFill patternType="none">
          <bgColor auto="1"/>
        </patternFill>
      </fill>
    </dxf>
    <dxf>
      <font>
        <color theme="0"/>
      </font>
      <fill>
        <patternFill patternType="none">
          <bgColor auto="1"/>
        </patternFill>
      </fill>
      <border>
        <left/>
        <right/>
        <top/>
        <bottom/>
        <vertical/>
        <horizontal/>
      </border>
    </dxf>
    <dxf>
      <font>
        <b/>
        <i val="0"/>
        <color theme="0"/>
      </font>
      <fill>
        <patternFill>
          <bgColor theme="8" tint="-0.499984740745262"/>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s>
  <tableStyles count="0" defaultTableStyle="TableStyleMedium2" defaultPivotStyle="PivotStyleLight16"/>
  <colors>
    <mruColors>
      <color rgb="FF3855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583692</xdr:colOff>
      <xdr:row>0</xdr:row>
      <xdr:rowOff>0</xdr:rowOff>
    </xdr:from>
    <xdr:to>
      <xdr:col>1</xdr:col>
      <xdr:colOff>1562100</xdr:colOff>
      <xdr:row>1</xdr:row>
      <xdr:rowOff>0</xdr:rowOff>
    </xdr:to>
    <xdr:sp macro="" textlink="">
      <xdr:nvSpPr>
        <xdr:cNvPr id="4" name="Left Arrow 3">
          <a:extLst>
            <a:ext uri="{FF2B5EF4-FFF2-40B4-BE49-F238E27FC236}">
              <a16:creationId xmlns:a16="http://schemas.microsoft.com/office/drawing/2014/main" id="{00000000-0008-0000-0100-000004000000}"/>
            </a:ext>
          </a:extLst>
        </xdr:cNvPr>
        <xdr:cNvSpPr/>
      </xdr:nvSpPr>
      <xdr:spPr>
        <a:xfrm>
          <a:off x="11238014100" y="0"/>
          <a:ext cx="978408" cy="3238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Y" sz="1100"/>
        </a:p>
      </xdr:txBody>
    </xdr:sp>
    <xdr:clientData/>
  </xdr:twoCellAnchor>
  <xdr:twoCellAnchor>
    <xdr:from>
      <xdr:col>15</xdr:col>
      <xdr:colOff>107443</xdr:colOff>
      <xdr:row>4</xdr:row>
      <xdr:rowOff>209550</xdr:rowOff>
    </xdr:from>
    <xdr:to>
      <xdr:col>15</xdr:col>
      <xdr:colOff>552450</xdr:colOff>
      <xdr:row>5</xdr:row>
      <xdr:rowOff>56007</xdr:rowOff>
    </xdr:to>
    <xdr:sp macro="" textlink="">
      <xdr:nvSpPr>
        <xdr:cNvPr id="5" name="Right Arrow 4">
          <a:extLst>
            <a:ext uri="{FF2B5EF4-FFF2-40B4-BE49-F238E27FC236}">
              <a16:creationId xmlns:a16="http://schemas.microsoft.com/office/drawing/2014/main" id="{00000000-0008-0000-0100-000005000000}"/>
            </a:ext>
          </a:extLst>
        </xdr:cNvPr>
        <xdr:cNvSpPr/>
      </xdr:nvSpPr>
      <xdr:spPr>
        <a:xfrm>
          <a:off x="11229555900" y="1514475"/>
          <a:ext cx="445007" cy="27508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Y" sz="1100"/>
        </a:p>
      </xdr:txBody>
    </xdr:sp>
    <xdr:clientData/>
  </xdr:twoCellAnchor>
  <xdr:twoCellAnchor>
    <xdr:from>
      <xdr:col>7</xdr:col>
      <xdr:colOff>0</xdr:colOff>
      <xdr:row>10</xdr:row>
      <xdr:rowOff>95250</xdr:rowOff>
    </xdr:from>
    <xdr:to>
      <xdr:col>15</xdr:col>
      <xdr:colOff>476250</xdr:colOff>
      <xdr:row>10</xdr:row>
      <xdr:rowOff>400050</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11229632100" y="3867150"/>
          <a:ext cx="4762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Y" sz="1100"/>
        </a:p>
      </xdr:txBody>
    </xdr:sp>
    <xdr:clientData/>
  </xdr:twoCellAnchor>
  <xdr:twoCellAnchor>
    <xdr:from>
      <xdr:col>3</xdr:col>
      <xdr:colOff>0</xdr:colOff>
      <xdr:row>7</xdr:row>
      <xdr:rowOff>0</xdr:rowOff>
    </xdr:from>
    <xdr:to>
      <xdr:col>3</xdr:col>
      <xdr:colOff>476250</xdr:colOff>
      <xdr:row>7</xdr:row>
      <xdr:rowOff>304800</xdr:rowOff>
    </xdr:to>
    <xdr:sp macro="" textlink="">
      <xdr:nvSpPr>
        <xdr:cNvPr id="7" name="Right Arrow 6">
          <a:extLst>
            <a:ext uri="{FF2B5EF4-FFF2-40B4-BE49-F238E27FC236}">
              <a16:creationId xmlns:a16="http://schemas.microsoft.com/office/drawing/2014/main" id="{00000000-0008-0000-0100-000007000000}"/>
            </a:ext>
          </a:extLst>
        </xdr:cNvPr>
        <xdr:cNvSpPr/>
      </xdr:nvSpPr>
      <xdr:spPr>
        <a:xfrm>
          <a:off x="11235966225" y="2619375"/>
          <a:ext cx="4762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ar-SY"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43</xdr:row>
      <xdr:rowOff>211454</xdr:rowOff>
    </xdr:from>
    <xdr:to>
      <xdr:col>16</xdr:col>
      <xdr:colOff>38100</xdr:colOff>
      <xdr:row>45</xdr:row>
      <xdr:rowOff>66674</xdr:rowOff>
    </xdr:to>
    <xdr:sp macro="" textlink="">
      <xdr:nvSpPr>
        <xdr:cNvPr id="2" name="مربع نص 1">
          <a:extLst>
            <a:ext uri="{FF2B5EF4-FFF2-40B4-BE49-F238E27FC236}">
              <a16:creationId xmlns:a16="http://schemas.microsoft.com/office/drawing/2014/main" id="{8C37488C-6F18-4ADC-AF49-2D9C2E9CD5FF}"/>
            </a:ext>
          </a:extLst>
        </xdr:cNvPr>
        <xdr:cNvSpPr txBox="1"/>
      </xdr:nvSpPr>
      <xdr:spPr>
        <a:xfrm>
          <a:off x="9972118740" y="10102214"/>
          <a:ext cx="6113145"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0">
              <a:latin typeface="Sakkal Majalla" pitchFamily="2" charset="-78"/>
              <a:cs typeface="Sakkal Majalla" pitchFamily="2" charset="-78"/>
            </a:rPr>
            <a:t>عنوان </a:t>
          </a:r>
          <a:r>
            <a:rPr lang="ar-SA" sz="1600" b="0">
              <a:latin typeface="Sakkal Majalla" pitchFamily="2" charset="-78"/>
              <a:cs typeface="Sakkal Majalla" pitchFamily="2" charset="-78"/>
            </a:rPr>
            <a:t>مركز</a:t>
          </a:r>
          <a:r>
            <a:rPr lang="ar-SA" sz="1600" b="0" baseline="0">
              <a:latin typeface="Sakkal Majalla" pitchFamily="2" charset="-78"/>
              <a:cs typeface="Sakkal Majalla" pitchFamily="2" charset="-78"/>
            </a:rPr>
            <a:t> التعليم المفتوح : دمشق - المزة - جانب المدينة الجامعية  | ص.ب /</a:t>
          </a:r>
          <a:r>
            <a:rPr lang="en-US" sz="1600" b="0" baseline="0">
              <a:latin typeface="Sakkal Majalla" pitchFamily="2" charset="-78"/>
              <a:cs typeface="Sakkal Majalla" pitchFamily="2" charset="-78"/>
            </a:rPr>
            <a:t>35063</a:t>
          </a:r>
          <a:r>
            <a:rPr lang="ar-SA" sz="1600" b="0" baseline="0">
              <a:latin typeface="Sakkal Majalla" pitchFamily="2" charset="-78"/>
              <a:cs typeface="Sakkal Majalla" pitchFamily="2" charset="-78"/>
            </a:rPr>
            <a:t>/</a:t>
          </a:r>
          <a:endParaRPr lang="ar-SY" sz="1600" b="0">
            <a:latin typeface="Sakkal Majalla" pitchFamily="2" charset="-78"/>
            <a:cs typeface="Sakkal Majalla" pitchFamily="2" charset="-78"/>
          </a:endParaRPr>
        </a:p>
      </xdr:txBody>
    </xdr:sp>
    <xdr:clientData/>
  </xdr:twoCellAnchor>
  <xdr:twoCellAnchor>
    <xdr:from>
      <xdr:col>1</xdr:col>
      <xdr:colOff>19050</xdr:colOff>
      <xdr:row>44</xdr:row>
      <xdr:rowOff>180976</xdr:rowOff>
    </xdr:from>
    <xdr:to>
      <xdr:col>15</xdr:col>
      <xdr:colOff>300990</xdr:colOff>
      <xdr:row>47</xdr:row>
      <xdr:rowOff>1906</xdr:rowOff>
    </xdr:to>
    <xdr:sp macro="" textlink="">
      <xdr:nvSpPr>
        <xdr:cNvPr id="3" name="مربع نص 2">
          <a:extLst>
            <a:ext uri="{FF2B5EF4-FFF2-40B4-BE49-F238E27FC236}">
              <a16:creationId xmlns:a16="http://schemas.microsoft.com/office/drawing/2014/main" id="{471CDA3A-6E09-401E-8568-1A006B43F4E8}"/>
            </a:ext>
          </a:extLst>
        </xdr:cNvPr>
        <xdr:cNvSpPr txBox="1"/>
      </xdr:nvSpPr>
      <xdr:spPr>
        <a:xfrm>
          <a:off x="9972160650" y="10285096"/>
          <a:ext cx="6118860" cy="544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600" b="0" u="none">
              <a:latin typeface="Sakkal Majalla" panose="02000000000000000000" pitchFamily="2" charset="-78"/>
              <a:cs typeface="Sakkal Majalla" panose="02000000000000000000" pitchFamily="2" charset="-78"/>
            </a:rPr>
            <a:t>www.damascusuniversity.edu.sy/ol     |          damascusuniversity.ol</a:t>
          </a:r>
          <a:r>
            <a:rPr lang="en-US" sz="1600" b="0" u="none" baseline="0">
              <a:latin typeface="Sakkal Majalla" panose="02000000000000000000" pitchFamily="2" charset="-78"/>
              <a:cs typeface="Sakkal Majalla" panose="02000000000000000000" pitchFamily="2" charset="-78"/>
            </a:rPr>
            <a:t>     </a:t>
          </a:r>
          <a:r>
            <a:rPr lang="en-US" sz="1600" b="0" u="none">
              <a:latin typeface="Sakkal Majalla" panose="02000000000000000000" pitchFamily="2" charset="-78"/>
              <a:cs typeface="Sakkal Majalla" panose="02000000000000000000" pitchFamily="2" charset="-78"/>
            </a:rPr>
            <a:t>|          </a:t>
          </a:r>
          <a:r>
            <a:rPr lang="en-US" sz="1600" b="0" u="none">
              <a:solidFill>
                <a:schemeClr val="dk1"/>
              </a:solidFill>
              <a:latin typeface="Sakkal Majalla" panose="02000000000000000000" pitchFamily="2" charset="-78"/>
              <a:ea typeface="+mn-ea"/>
              <a:cs typeface="Sakkal Majalla" panose="02000000000000000000" pitchFamily="2" charset="-78"/>
            </a:rPr>
            <a:t>damascusuniversity_ol   </a:t>
          </a:r>
        </a:p>
      </xdr:txBody>
    </xdr:sp>
    <xdr:clientData/>
  </xdr:twoCellAnchor>
  <xdr:twoCellAnchor editAs="oneCell">
    <xdr:from>
      <xdr:col>5</xdr:col>
      <xdr:colOff>190500</xdr:colOff>
      <xdr:row>44</xdr:row>
      <xdr:rowOff>247650</xdr:rowOff>
    </xdr:from>
    <xdr:to>
      <xdr:col>5</xdr:col>
      <xdr:colOff>466725</xdr:colOff>
      <xdr:row>46</xdr:row>
      <xdr:rowOff>88138</xdr:rowOff>
    </xdr:to>
    <xdr:pic>
      <xdr:nvPicPr>
        <xdr:cNvPr id="4" name="صورة 3">
          <a:extLst>
            <a:ext uri="{FF2B5EF4-FFF2-40B4-BE49-F238E27FC236}">
              <a16:creationId xmlns:a16="http://schemas.microsoft.com/office/drawing/2014/main" id="{58204598-18B8-4051-A55A-C27B5DF6EB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6300215" y="10351770"/>
          <a:ext cx="276225" cy="274828"/>
        </a:xfrm>
        <a:prstGeom prst="rect">
          <a:avLst/>
        </a:prstGeom>
      </xdr:spPr>
    </xdr:pic>
    <xdr:clientData/>
  </xdr:twoCellAnchor>
  <xdr:twoCellAnchor editAs="oneCell">
    <xdr:from>
      <xdr:col>9</xdr:col>
      <xdr:colOff>383400</xdr:colOff>
      <xdr:row>45</xdr:row>
      <xdr:rowOff>7126</xdr:rowOff>
    </xdr:from>
    <xdr:to>
      <xdr:col>9</xdr:col>
      <xdr:colOff>609599</xdr:colOff>
      <xdr:row>46</xdr:row>
      <xdr:rowOff>48399</xdr:rowOff>
    </xdr:to>
    <xdr:pic>
      <xdr:nvPicPr>
        <xdr:cNvPr id="5" name="صورة 4">
          <a:extLst>
            <a:ext uri="{FF2B5EF4-FFF2-40B4-BE49-F238E27FC236}">
              <a16:creationId xmlns:a16="http://schemas.microsoft.com/office/drawing/2014/main" id="{5B68B9F7-3DCF-4ECF-9BF9-7445570139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4618101" y="10400806"/>
          <a:ext cx="226199" cy="2241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lap/Desktop/&#1575;&#1587;&#1578;&#1605;&#1575;&#1585;&#1575;&#1578;%20&#1575;&#1604;&#1583;&#1608;&#1585;&#1577;%20&#1575;&#1604;&#1578;&#1603;&#1605;&#1610;&#1604;&#1610;&#1577;%20&#1604;&#1604;&#1593;&#1575;&#1605;%202023-2024/&#1575;&#1604;&#1587;&#1606;&#1577;%20&#1575;&#1604;&#1585;&#1575;&#1576;&#1593;&#1577;%20&#1605;&#1581;&#1575;&#1587;&#1576;&#1577;%20&#1601;2%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تعليمات"/>
      <sheetName val="إدخال البيانات"/>
      <sheetName val="إختيار المقررات"/>
      <sheetName val="الإستمارة"/>
      <sheetName val="acc"/>
      <sheetName val="ورقة4"/>
      <sheetName val="ورقة2"/>
    </sheetNames>
    <sheetDataSet>
      <sheetData sheetId="0"/>
      <sheetData sheetId="1"/>
      <sheetData sheetId="2"/>
      <sheetData sheetId="3"/>
      <sheetData sheetId="4"/>
      <sheetData sheetId="5">
        <row r="3">
          <cell r="A3">
            <v>400216</v>
          </cell>
          <cell r="B3" t="str">
            <v>الرابعة</v>
          </cell>
          <cell r="C3" t="str">
            <v xml:space="preserve"> </v>
          </cell>
          <cell r="D3" t="str">
            <v/>
          </cell>
          <cell r="E3" t="str">
            <v/>
          </cell>
          <cell r="F3" t="str">
            <v/>
          </cell>
          <cell r="G3" t="str">
            <v/>
          </cell>
          <cell r="H3" t="str">
            <v/>
          </cell>
          <cell r="I3" t="str">
            <v/>
          </cell>
          <cell r="J3" t="str">
            <v/>
          </cell>
          <cell r="K3" t="str">
            <v/>
          </cell>
          <cell r="L3" t="str">
            <v/>
          </cell>
          <cell r="M3" t="str">
            <v/>
          </cell>
          <cell r="N3" t="str">
            <v/>
          </cell>
          <cell r="O3" t="str">
            <v/>
          </cell>
          <cell r="P3" t="str">
            <v/>
          </cell>
          <cell r="Q3" t="str">
            <v/>
          </cell>
          <cell r="R3" t="str">
            <v/>
          </cell>
          <cell r="S3" t="str">
            <v/>
          </cell>
          <cell r="T3" t="str">
            <v/>
          </cell>
          <cell r="U3" t="str">
            <v/>
          </cell>
          <cell r="V3" t="str">
            <v/>
          </cell>
          <cell r="W3" t="str">
            <v/>
          </cell>
          <cell r="X3" t="str">
            <v/>
          </cell>
          <cell r="Y3" t="str">
            <v/>
          </cell>
          <cell r="Z3" t="str">
            <v/>
          </cell>
          <cell r="AA3" t="str">
            <v/>
          </cell>
          <cell r="AB3" t="str">
            <v/>
          </cell>
          <cell r="AC3" t="str">
            <v/>
          </cell>
          <cell r="AD3" t="str">
            <v>A</v>
          </cell>
          <cell r="AE3" t="str">
            <v/>
          </cell>
          <cell r="AF3" t="str">
            <v/>
          </cell>
          <cell r="AG3" t="str">
            <v/>
          </cell>
          <cell r="AH3" t="str">
            <v/>
          </cell>
          <cell r="AI3" t="str">
            <v/>
          </cell>
          <cell r="AJ3" t="str">
            <v/>
          </cell>
          <cell r="AK3" t="str">
            <v/>
          </cell>
          <cell r="AL3" t="str">
            <v>A</v>
          </cell>
          <cell r="AM3" t="str">
            <v>A</v>
          </cell>
          <cell r="AN3" t="str">
            <v/>
          </cell>
          <cell r="AO3" t="str">
            <v/>
          </cell>
          <cell r="AP3" t="str">
            <v/>
          </cell>
          <cell r="AQ3" t="str">
            <v/>
          </cell>
          <cell r="AR3" t="str">
            <v/>
          </cell>
          <cell r="AS3" t="str">
            <v>مستنفذ</v>
          </cell>
          <cell r="AT3" t="str">
            <v>الرابعة</v>
          </cell>
          <cell r="AU3" t="str">
            <v/>
          </cell>
          <cell r="AV3"/>
        </row>
        <row r="4">
          <cell r="A4">
            <v>400262</v>
          </cell>
          <cell r="B4" t="str">
            <v>الرابعة</v>
          </cell>
          <cell r="C4" t="str">
            <v xml:space="preserve"> </v>
          </cell>
          <cell r="D4" t="str">
            <v/>
          </cell>
          <cell r="E4" t="str">
            <v/>
          </cell>
          <cell r="F4" t="str">
            <v/>
          </cell>
          <cell r="G4" t="str">
            <v/>
          </cell>
          <cell r="H4" t="str">
            <v/>
          </cell>
          <cell r="I4" t="str">
            <v/>
          </cell>
          <cell r="J4" t="str">
            <v/>
          </cell>
          <cell r="K4" t="str">
            <v/>
          </cell>
          <cell r="L4" t="str">
            <v/>
          </cell>
          <cell r="M4" t="str">
            <v/>
          </cell>
          <cell r="N4" t="str">
            <v/>
          </cell>
          <cell r="O4" t="str">
            <v/>
          </cell>
          <cell r="P4" t="str">
            <v>A</v>
          </cell>
          <cell r="Q4" t="str">
            <v/>
          </cell>
          <cell r="R4" t="str">
            <v/>
          </cell>
          <cell r="S4" t="str">
            <v/>
          </cell>
          <cell r="T4" t="str">
            <v/>
          </cell>
          <cell r="U4" t="str">
            <v/>
          </cell>
          <cell r="V4" t="str">
            <v/>
          </cell>
          <cell r="W4" t="str">
            <v/>
          </cell>
          <cell r="X4" t="str">
            <v/>
          </cell>
          <cell r="Y4" t="str">
            <v/>
          </cell>
          <cell r="Z4" t="str">
            <v/>
          </cell>
          <cell r="AA4" t="str">
            <v/>
          </cell>
          <cell r="AB4" t="str">
            <v/>
          </cell>
          <cell r="AC4" t="str">
            <v/>
          </cell>
          <cell r="AD4" t="str">
            <v/>
          </cell>
          <cell r="AE4" t="str">
            <v>A</v>
          </cell>
          <cell r="AF4" t="str">
            <v/>
          </cell>
          <cell r="AG4" t="str">
            <v/>
          </cell>
          <cell r="AH4" t="str">
            <v/>
          </cell>
          <cell r="AI4" t="str">
            <v>A</v>
          </cell>
          <cell r="AJ4" t="str">
            <v/>
          </cell>
          <cell r="AK4" t="str">
            <v>A</v>
          </cell>
          <cell r="AL4" t="str">
            <v>A</v>
          </cell>
          <cell r="AM4" t="str">
            <v>A</v>
          </cell>
          <cell r="AN4" t="str">
            <v>A</v>
          </cell>
          <cell r="AO4" t="str">
            <v>A</v>
          </cell>
          <cell r="AP4" t="str">
            <v>A</v>
          </cell>
          <cell r="AQ4" t="str">
            <v>A</v>
          </cell>
          <cell r="AR4" t="str">
            <v>A</v>
          </cell>
          <cell r="AS4" t="str">
            <v>مستنفذ فصل ثاني 2022-2023</v>
          </cell>
          <cell r="AT4" t="str">
            <v>الرابعة</v>
          </cell>
          <cell r="AU4" t="str">
            <v/>
          </cell>
          <cell r="AV4"/>
        </row>
        <row r="5">
          <cell r="A5">
            <v>400287</v>
          </cell>
          <cell r="B5" t="str">
            <v>الرابعة</v>
          </cell>
          <cell r="C5" t="str">
            <v xml:space="preserve"> </v>
          </cell>
          <cell r="D5"/>
          <cell r="E5"/>
          <cell r="F5"/>
          <cell r="G5"/>
          <cell r="H5"/>
          <cell r="I5"/>
          <cell r="J5"/>
          <cell r="K5"/>
          <cell r="L5"/>
          <cell r="M5"/>
          <cell r="N5"/>
          <cell r="O5"/>
          <cell r="P5"/>
          <cell r="Q5"/>
          <cell r="R5"/>
          <cell r="S5"/>
          <cell r="T5"/>
          <cell r="U5"/>
          <cell r="V5"/>
          <cell r="W5"/>
          <cell r="X5"/>
          <cell r="Y5"/>
          <cell r="Z5"/>
          <cell r="AA5"/>
          <cell r="AB5"/>
          <cell r="AC5"/>
          <cell r="AD5"/>
          <cell r="AE5"/>
          <cell r="AF5"/>
          <cell r="AG5"/>
          <cell r="AH5"/>
          <cell r="AI5"/>
          <cell r="AJ5"/>
          <cell r="AK5"/>
          <cell r="AL5"/>
          <cell r="AM5" t="str">
            <v/>
          </cell>
          <cell r="AN5" t="str">
            <v>A</v>
          </cell>
          <cell r="AO5" t="str">
            <v>A</v>
          </cell>
          <cell r="AP5" t="str">
            <v/>
          </cell>
          <cell r="AQ5" t="str">
            <v/>
          </cell>
          <cell r="AR5" t="str">
            <v>A</v>
          </cell>
          <cell r="AS5" t="str">
            <v>مستنفذ</v>
          </cell>
          <cell r="AT5" t="str">
            <v>الرابعة</v>
          </cell>
          <cell r="AU5" t="str">
            <v/>
          </cell>
          <cell r="AV5"/>
        </row>
        <row r="6">
          <cell r="A6">
            <v>400420</v>
          </cell>
          <cell r="B6" t="str">
            <v>الرابعة</v>
          </cell>
          <cell r="C6" t="str">
            <v/>
          </cell>
          <cell r="D6" t="str">
            <v/>
          </cell>
          <cell r="E6" t="str">
            <v/>
          </cell>
          <cell r="F6" t="str">
            <v/>
          </cell>
          <cell r="G6" t="str">
            <v/>
          </cell>
          <cell r="H6" t="str">
            <v/>
          </cell>
          <cell r="I6" t="str">
            <v/>
          </cell>
          <cell r="J6" t="str">
            <v/>
          </cell>
          <cell r="K6" t="str">
            <v/>
          </cell>
          <cell r="L6" t="str">
            <v>A</v>
          </cell>
          <cell r="M6" t="str">
            <v/>
          </cell>
          <cell r="N6" t="str">
            <v/>
          </cell>
          <cell r="O6" t="str">
            <v/>
          </cell>
          <cell r="P6" t="str">
            <v/>
          </cell>
          <cell r="Q6" t="str">
            <v/>
          </cell>
          <cell r="R6" t="str">
            <v>A</v>
          </cell>
          <cell r="S6" t="str">
            <v/>
          </cell>
          <cell r="T6" t="str">
            <v/>
          </cell>
          <cell r="U6" t="str">
            <v/>
          </cell>
          <cell r="V6" t="str">
            <v/>
          </cell>
          <cell r="W6" t="str">
            <v/>
          </cell>
          <cell r="X6" t="str">
            <v/>
          </cell>
          <cell r="Y6" t="str">
            <v/>
          </cell>
          <cell r="Z6" t="str">
            <v/>
          </cell>
          <cell r="AA6" t="str">
            <v/>
          </cell>
          <cell r="AB6" t="str">
            <v/>
          </cell>
          <cell r="AC6" t="str">
            <v/>
          </cell>
          <cell r="AD6" t="str">
            <v/>
          </cell>
          <cell r="AE6" t="str">
            <v>A</v>
          </cell>
          <cell r="AF6" t="str">
            <v/>
          </cell>
          <cell r="AG6" t="str">
            <v>A</v>
          </cell>
          <cell r="AH6" t="str">
            <v/>
          </cell>
          <cell r="AI6" t="str">
            <v>A</v>
          </cell>
          <cell r="AJ6" t="str">
            <v>A</v>
          </cell>
          <cell r="AK6" t="str">
            <v>A</v>
          </cell>
          <cell r="AL6" t="str">
            <v>A</v>
          </cell>
          <cell r="AM6" t="str">
            <v>A</v>
          </cell>
          <cell r="AN6" t="str">
            <v>A</v>
          </cell>
          <cell r="AO6" t="str">
            <v>A</v>
          </cell>
          <cell r="AP6" t="str">
            <v>A</v>
          </cell>
          <cell r="AQ6" t="str">
            <v>A</v>
          </cell>
          <cell r="AR6" t="str">
            <v>A</v>
          </cell>
          <cell r="AS6" t="str">
            <v>مستنفذ فصل أول 2021-2022</v>
          </cell>
          <cell r="AT6" t="str">
            <v>الرابعة</v>
          </cell>
          <cell r="AU6" t="str">
            <v>م</v>
          </cell>
          <cell r="AV6"/>
        </row>
        <row r="7">
          <cell r="A7">
            <v>400429</v>
          </cell>
          <cell r="B7" t="str">
            <v>الرابعة</v>
          </cell>
          <cell r="C7" t="str">
            <v/>
          </cell>
          <cell r="D7" t="str">
            <v/>
          </cell>
          <cell r="E7" t="str">
            <v/>
          </cell>
          <cell r="F7" t="str">
            <v/>
          </cell>
          <cell r="G7" t="str">
            <v/>
          </cell>
          <cell r="H7" t="str">
            <v/>
          </cell>
          <cell r="I7" t="str">
            <v/>
          </cell>
          <cell r="J7" t="str">
            <v/>
          </cell>
          <cell r="K7" t="str">
            <v/>
          </cell>
          <cell r="L7" t="str">
            <v/>
          </cell>
          <cell r="M7" t="str">
            <v/>
          </cell>
          <cell r="N7" t="str">
            <v/>
          </cell>
          <cell r="O7" t="str">
            <v/>
          </cell>
          <cell r="P7" t="str">
            <v/>
          </cell>
          <cell r="Q7" t="str">
            <v/>
          </cell>
          <cell r="R7" t="str">
            <v/>
          </cell>
          <cell r="S7" t="str">
            <v/>
          </cell>
          <cell r="T7" t="str">
            <v/>
          </cell>
          <cell r="U7" t="str">
            <v/>
          </cell>
          <cell r="V7" t="str">
            <v/>
          </cell>
          <cell r="W7" t="str">
            <v/>
          </cell>
          <cell r="X7" t="str">
            <v/>
          </cell>
          <cell r="Y7" t="str">
            <v/>
          </cell>
          <cell r="Z7" t="str">
            <v/>
          </cell>
          <cell r="AA7" t="str">
            <v/>
          </cell>
          <cell r="AB7" t="str">
            <v/>
          </cell>
          <cell r="AC7" t="str">
            <v/>
          </cell>
          <cell r="AD7" t="str">
            <v/>
          </cell>
          <cell r="AE7" t="str">
            <v/>
          </cell>
          <cell r="AF7" t="str">
            <v/>
          </cell>
          <cell r="AG7" t="str">
            <v/>
          </cell>
          <cell r="AH7" t="str">
            <v/>
          </cell>
          <cell r="AI7" t="str">
            <v/>
          </cell>
          <cell r="AJ7" t="str">
            <v/>
          </cell>
          <cell r="AK7" t="str">
            <v/>
          </cell>
          <cell r="AL7" t="str">
            <v/>
          </cell>
          <cell r="AM7" t="str">
            <v>A</v>
          </cell>
          <cell r="AN7" t="str">
            <v/>
          </cell>
          <cell r="AO7" t="str">
            <v/>
          </cell>
          <cell r="AP7" t="str">
            <v/>
          </cell>
          <cell r="AQ7" t="str">
            <v/>
          </cell>
          <cell r="AR7" t="str">
            <v/>
          </cell>
          <cell r="AS7" t="str">
            <v>مستنفذ فصل أول 2021-2022</v>
          </cell>
          <cell r="AT7" t="str">
            <v>الرابعة</v>
          </cell>
          <cell r="AU7" t="str">
            <v/>
          </cell>
          <cell r="AV7"/>
        </row>
        <row r="8">
          <cell r="A8">
            <v>400544</v>
          </cell>
          <cell r="B8" t="str">
            <v>الرابعة</v>
          </cell>
          <cell r="C8" t="str">
            <v/>
          </cell>
          <cell r="D8" t="str">
            <v/>
          </cell>
          <cell r="E8" t="str">
            <v/>
          </cell>
          <cell r="F8" t="str">
            <v/>
          </cell>
          <cell r="G8" t="str">
            <v/>
          </cell>
          <cell r="H8" t="str">
            <v/>
          </cell>
          <cell r="I8" t="str">
            <v/>
          </cell>
          <cell r="J8" t="str">
            <v/>
          </cell>
          <cell r="K8" t="str">
            <v/>
          </cell>
          <cell r="L8" t="str">
            <v/>
          </cell>
          <cell r="M8" t="str">
            <v/>
          </cell>
          <cell r="N8" t="str">
            <v/>
          </cell>
          <cell r="O8" t="str">
            <v/>
          </cell>
          <cell r="P8" t="str">
            <v/>
          </cell>
          <cell r="Q8" t="str">
            <v/>
          </cell>
          <cell r="R8" t="str">
            <v>A</v>
          </cell>
          <cell r="S8" t="str">
            <v/>
          </cell>
          <cell r="T8" t="str">
            <v/>
          </cell>
          <cell r="U8" t="str">
            <v/>
          </cell>
          <cell r="V8" t="str">
            <v/>
          </cell>
          <cell r="W8" t="str">
            <v/>
          </cell>
          <cell r="X8" t="str">
            <v/>
          </cell>
          <cell r="Y8" t="str">
            <v/>
          </cell>
          <cell r="Z8" t="str">
            <v/>
          </cell>
          <cell r="AA8" t="str">
            <v>A</v>
          </cell>
          <cell r="AB8" t="str">
            <v>A</v>
          </cell>
          <cell r="AC8" t="str">
            <v/>
          </cell>
          <cell r="AD8" t="str">
            <v>A</v>
          </cell>
          <cell r="AE8" t="str">
            <v/>
          </cell>
          <cell r="AF8" t="str">
            <v>A</v>
          </cell>
          <cell r="AG8" t="str">
            <v/>
          </cell>
          <cell r="AH8" t="str">
            <v/>
          </cell>
          <cell r="AI8" t="str">
            <v>A</v>
          </cell>
          <cell r="AJ8" t="str">
            <v>A</v>
          </cell>
          <cell r="AK8" t="str">
            <v>A</v>
          </cell>
          <cell r="AL8" t="str">
            <v>A</v>
          </cell>
          <cell r="AM8" t="str">
            <v>A</v>
          </cell>
          <cell r="AN8" t="str">
            <v>A</v>
          </cell>
          <cell r="AO8" t="str">
            <v>A</v>
          </cell>
          <cell r="AP8" t="str">
            <v>A</v>
          </cell>
          <cell r="AQ8" t="str">
            <v>A</v>
          </cell>
          <cell r="AR8" t="str">
            <v>A</v>
          </cell>
          <cell r="AS8" t="str">
            <v>مستنفذ فصل ثاني 2021-2022</v>
          </cell>
          <cell r="AT8" t="str">
            <v>الرابعة</v>
          </cell>
          <cell r="AU8" t="str">
            <v/>
          </cell>
          <cell r="AV8"/>
        </row>
        <row r="9">
          <cell r="A9">
            <v>400630</v>
          </cell>
          <cell r="B9" t="str">
            <v>الرابعة</v>
          </cell>
          <cell r="C9" t="str">
            <v/>
          </cell>
          <cell r="D9" t="str">
            <v/>
          </cell>
          <cell r="E9" t="str">
            <v/>
          </cell>
          <cell r="F9" t="str">
            <v/>
          </cell>
          <cell r="G9" t="str">
            <v/>
          </cell>
          <cell r="H9" t="str">
            <v/>
          </cell>
          <cell r="I9" t="str">
            <v/>
          </cell>
          <cell r="J9" t="str">
            <v/>
          </cell>
          <cell r="K9" t="str">
            <v/>
          </cell>
          <cell r="L9" t="str">
            <v/>
          </cell>
          <cell r="M9" t="str">
            <v/>
          </cell>
          <cell r="N9" t="str">
            <v/>
          </cell>
          <cell r="O9" t="str">
            <v/>
          </cell>
          <cell r="P9" t="str">
            <v/>
          </cell>
          <cell r="Q9" t="str">
            <v/>
          </cell>
          <cell r="R9" t="str">
            <v/>
          </cell>
          <cell r="S9" t="str">
            <v/>
          </cell>
          <cell r="T9" t="str">
            <v/>
          </cell>
          <cell r="U9" t="str">
            <v/>
          </cell>
          <cell r="V9" t="str">
            <v/>
          </cell>
          <cell r="W9" t="str">
            <v/>
          </cell>
          <cell r="X9" t="str">
            <v/>
          </cell>
          <cell r="Y9" t="str">
            <v/>
          </cell>
          <cell r="Z9" t="str">
            <v/>
          </cell>
          <cell r="AA9" t="str">
            <v>A</v>
          </cell>
          <cell r="AB9" t="str">
            <v>A</v>
          </cell>
          <cell r="AC9" t="str">
            <v/>
          </cell>
          <cell r="AD9" t="str">
            <v>A</v>
          </cell>
          <cell r="AE9" t="str">
            <v>A</v>
          </cell>
          <cell r="AF9" t="str">
            <v>A</v>
          </cell>
          <cell r="AG9" t="str">
            <v/>
          </cell>
          <cell r="AH9" t="str">
            <v>A</v>
          </cell>
          <cell r="AI9" t="str">
            <v>A</v>
          </cell>
          <cell r="AJ9" t="str">
            <v>A</v>
          </cell>
          <cell r="AK9" t="str">
            <v>A</v>
          </cell>
          <cell r="AL9" t="str">
            <v>A</v>
          </cell>
          <cell r="AM9" t="str">
            <v>A</v>
          </cell>
          <cell r="AN9" t="str">
            <v>A</v>
          </cell>
          <cell r="AO9" t="str">
            <v>A</v>
          </cell>
          <cell r="AP9" t="str">
            <v>A</v>
          </cell>
          <cell r="AQ9" t="str">
            <v>A</v>
          </cell>
          <cell r="AR9" t="str">
            <v>A</v>
          </cell>
          <cell r="AS9" t="str">
            <v>مستنفذ فصل أول 2021-2022</v>
          </cell>
          <cell r="AT9" t="str">
            <v>الرابعة</v>
          </cell>
          <cell r="AU9" t="str">
            <v/>
          </cell>
          <cell r="AV9"/>
        </row>
        <row r="10">
          <cell r="A10">
            <v>400663</v>
          </cell>
          <cell r="B10" t="str">
            <v>الرابعة</v>
          </cell>
          <cell r="C10" t="str">
            <v xml:space="preserve"> </v>
          </cell>
          <cell r="D10"/>
          <cell r="E10"/>
          <cell r="F10"/>
          <cell r="G10"/>
          <cell r="H10"/>
          <cell r="I10"/>
          <cell r="J10"/>
          <cell r="K10"/>
          <cell r="L10"/>
          <cell r="M10"/>
          <cell r="N10"/>
          <cell r="O10"/>
          <cell r="P10"/>
          <cell r="Q10"/>
          <cell r="R10"/>
          <cell r="S10"/>
          <cell r="T10"/>
          <cell r="U10"/>
          <cell r="V10"/>
          <cell r="W10"/>
          <cell r="X10"/>
          <cell r="Y10"/>
          <cell r="Z10"/>
          <cell r="AA10"/>
          <cell r="AB10"/>
          <cell r="AC10"/>
          <cell r="AD10"/>
          <cell r="AE10"/>
          <cell r="AF10"/>
          <cell r="AG10"/>
          <cell r="AH10"/>
          <cell r="AI10"/>
          <cell r="AJ10"/>
          <cell r="AK10"/>
          <cell r="AL10"/>
          <cell r="AM10" t="str">
            <v>A</v>
          </cell>
          <cell r="AN10"/>
          <cell r="AO10" t="str">
            <v>A</v>
          </cell>
          <cell r="AP10"/>
          <cell r="AQ10"/>
          <cell r="AR10" t="str">
            <v>A</v>
          </cell>
          <cell r="AS10" t="str">
            <v>مستنفذ فصل ثاني 2020-2021</v>
          </cell>
          <cell r="AT10" t="str">
            <v>الرابعة</v>
          </cell>
          <cell r="AU10" t="str">
            <v/>
          </cell>
        </row>
        <row r="11">
          <cell r="A11">
            <v>400683</v>
          </cell>
          <cell r="B11" t="str">
            <v>الرابعة</v>
          </cell>
          <cell r="C11" t="str">
            <v xml:space="preserve"> </v>
          </cell>
          <cell r="D11" t="str">
            <v/>
          </cell>
          <cell r="E11" t="str">
            <v/>
          </cell>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cell r="U11" t="str">
            <v/>
          </cell>
          <cell r="V11" t="str">
            <v/>
          </cell>
          <cell r="W11" t="str">
            <v/>
          </cell>
          <cell r="X11" t="str">
            <v/>
          </cell>
          <cell r="Y11" t="str">
            <v/>
          </cell>
          <cell r="Z11" t="str">
            <v/>
          </cell>
          <cell r="AA11" t="str">
            <v/>
          </cell>
          <cell r="AB11" t="str">
            <v/>
          </cell>
          <cell r="AC11" t="str">
            <v/>
          </cell>
          <cell r="AD11" t="str">
            <v/>
          </cell>
          <cell r="AE11" t="str">
            <v/>
          </cell>
          <cell r="AF11" t="str">
            <v>A</v>
          </cell>
          <cell r="AG11" t="str">
            <v>A</v>
          </cell>
          <cell r="AH11" t="str">
            <v/>
          </cell>
          <cell r="AI11" t="str">
            <v>A</v>
          </cell>
          <cell r="AJ11" t="str">
            <v>A</v>
          </cell>
          <cell r="AK11" t="str">
            <v>A</v>
          </cell>
          <cell r="AL11" t="str">
            <v>A</v>
          </cell>
          <cell r="AM11" t="str">
            <v>A</v>
          </cell>
          <cell r="AN11" t="str">
            <v>A</v>
          </cell>
          <cell r="AO11" t="str">
            <v>A</v>
          </cell>
          <cell r="AP11" t="str">
            <v>A</v>
          </cell>
          <cell r="AQ11" t="str">
            <v>A</v>
          </cell>
          <cell r="AR11" t="str">
            <v>A</v>
          </cell>
          <cell r="AS11" t="str">
            <v>مستنفذ</v>
          </cell>
          <cell r="AT11" t="str">
            <v>الرابعة</v>
          </cell>
          <cell r="AU11" t="str">
            <v>م</v>
          </cell>
        </row>
        <row r="12">
          <cell r="A12">
            <v>400836</v>
          </cell>
          <cell r="B12" t="str">
            <v>الرابعة</v>
          </cell>
          <cell r="C12" t="str">
            <v/>
          </cell>
          <cell r="D12" t="str">
            <v/>
          </cell>
          <cell r="E12" t="str">
            <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cell r="S12" t="str">
            <v/>
          </cell>
          <cell r="T12" t="str">
            <v/>
          </cell>
          <cell r="U12" t="str">
            <v/>
          </cell>
          <cell r="V12" t="str">
            <v/>
          </cell>
          <cell r="W12" t="str">
            <v/>
          </cell>
          <cell r="X12" t="str">
            <v/>
          </cell>
          <cell r="Y12" t="str">
            <v/>
          </cell>
          <cell r="Z12" t="str">
            <v/>
          </cell>
          <cell r="AA12" t="str">
            <v/>
          </cell>
          <cell r="AB12" t="str">
            <v/>
          </cell>
          <cell r="AC12" t="str">
            <v/>
          </cell>
          <cell r="AD12" t="str">
            <v/>
          </cell>
          <cell r="AE12" t="str">
            <v/>
          </cell>
          <cell r="AF12" t="str">
            <v>A</v>
          </cell>
          <cell r="AG12" t="str">
            <v/>
          </cell>
          <cell r="AH12" t="str">
            <v/>
          </cell>
          <cell r="AI12" t="str">
            <v/>
          </cell>
          <cell r="AJ12" t="str">
            <v/>
          </cell>
          <cell r="AK12" t="str">
            <v>A</v>
          </cell>
          <cell r="AL12" t="str">
            <v/>
          </cell>
          <cell r="AM12" t="str">
            <v>A</v>
          </cell>
          <cell r="AN12" t="str">
            <v/>
          </cell>
          <cell r="AO12" t="str">
            <v>A</v>
          </cell>
          <cell r="AP12" t="str">
            <v/>
          </cell>
          <cell r="AQ12" t="str">
            <v/>
          </cell>
          <cell r="AR12" t="str">
            <v>A</v>
          </cell>
          <cell r="AS12" t="str">
            <v>مستنفذ فصل أول 2021-2022</v>
          </cell>
          <cell r="AT12" t="str">
            <v>الرابعة</v>
          </cell>
          <cell r="AU12" t="str">
            <v/>
          </cell>
          <cell r="AV12"/>
        </row>
        <row r="13">
          <cell r="A13">
            <v>400866</v>
          </cell>
          <cell r="B13" t="str">
            <v>الرابعة</v>
          </cell>
          <cell r="C13" t="str">
            <v/>
          </cell>
          <cell r="D13" t="str">
            <v/>
          </cell>
          <cell r="E13" t="str">
            <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t="str">
            <v/>
          </cell>
          <cell r="S13" t="str">
            <v/>
          </cell>
          <cell r="T13" t="str">
            <v/>
          </cell>
          <cell r="U13" t="str">
            <v/>
          </cell>
          <cell r="V13" t="str">
            <v/>
          </cell>
          <cell r="W13" t="str">
            <v/>
          </cell>
          <cell r="X13" t="str">
            <v/>
          </cell>
          <cell r="Y13" t="str">
            <v/>
          </cell>
          <cell r="Z13" t="str">
            <v/>
          </cell>
          <cell r="AA13" t="str">
            <v>A</v>
          </cell>
          <cell r="AB13" t="str">
            <v/>
          </cell>
          <cell r="AC13" t="str">
            <v/>
          </cell>
          <cell r="AD13" t="str">
            <v/>
          </cell>
          <cell r="AE13" t="str">
            <v/>
          </cell>
          <cell r="AF13" t="str">
            <v/>
          </cell>
          <cell r="AG13" t="str">
            <v/>
          </cell>
          <cell r="AH13" t="str">
            <v/>
          </cell>
          <cell r="AI13" t="str">
            <v/>
          </cell>
          <cell r="AJ13" t="str">
            <v/>
          </cell>
          <cell r="AK13" t="str">
            <v/>
          </cell>
          <cell r="AL13" t="str">
            <v/>
          </cell>
          <cell r="AM13" t="str">
            <v>A</v>
          </cell>
          <cell r="AN13" t="str">
            <v/>
          </cell>
          <cell r="AO13" t="str">
            <v>A</v>
          </cell>
          <cell r="AP13" t="str">
            <v/>
          </cell>
          <cell r="AQ13" t="str">
            <v/>
          </cell>
          <cell r="AR13" t="str">
            <v/>
          </cell>
          <cell r="AS13" t="str">
            <v>مستنفذ</v>
          </cell>
          <cell r="AT13" t="str">
            <v>الرابعة</v>
          </cell>
          <cell r="AU13" t="str">
            <v/>
          </cell>
          <cell r="AV13"/>
        </row>
        <row r="14">
          <cell r="A14">
            <v>401254</v>
          </cell>
          <cell r="B14" t="str">
            <v>الرابعة</v>
          </cell>
          <cell r="C14" t="str">
            <v xml:space="preserve"> </v>
          </cell>
          <cell r="D14" t="str">
            <v/>
          </cell>
          <cell r="E14" t="str">
            <v/>
          </cell>
          <cell r="F14" t="str">
            <v/>
          </cell>
          <cell r="G14" t="str">
            <v/>
          </cell>
          <cell r="H14" t="str">
            <v/>
          </cell>
          <cell r="I14" t="str">
            <v/>
          </cell>
          <cell r="J14" t="str">
            <v/>
          </cell>
          <cell r="K14" t="str">
            <v/>
          </cell>
          <cell r="L14" t="str">
            <v/>
          </cell>
          <cell r="M14" t="str">
            <v/>
          </cell>
          <cell r="N14" t="str">
            <v/>
          </cell>
          <cell r="O14" t="str">
            <v/>
          </cell>
          <cell r="P14" t="str">
            <v/>
          </cell>
          <cell r="Q14" t="str">
            <v/>
          </cell>
          <cell r="R14" t="str">
            <v>A</v>
          </cell>
          <cell r="S14" t="str">
            <v/>
          </cell>
          <cell r="T14" t="str">
            <v/>
          </cell>
          <cell r="U14" t="str">
            <v/>
          </cell>
          <cell r="V14" t="str">
            <v/>
          </cell>
          <cell r="W14" t="str">
            <v/>
          </cell>
          <cell r="X14" t="str">
            <v/>
          </cell>
          <cell r="Y14" t="str">
            <v>A</v>
          </cell>
          <cell r="Z14" t="str">
            <v/>
          </cell>
          <cell r="AA14" t="str">
            <v/>
          </cell>
          <cell r="AB14" t="str">
            <v/>
          </cell>
          <cell r="AC14" t="str">
            <v/>
          </cell>
          <cell r="AD14" t="str">
            <v/>
          </cell>
          <cell r="AE14" t="str">
            <v>A</v>
          </cell>
          <cell r="AF14" t="str">
            <v>A</v>
          </cell>
          <cell r="AG14" t="str">
            <v/>
          </cell>
          <cell r="AH14" t="str">
            <v/>
          </cell>
          <cell r="AI14" t="str">
            <v>A</v>
          </cell>
          <cell r="AJ14" t="str">
            <v>A</v>
          </cell>
          <cell r="AK14" t="str">
            <v>A</v>
          </cell>
          <cell r="AL14" t="str">
            <v>A</v>
          </cell>
          <cell r="AM14" t="str">
            <v>A</v>
          </cell>
          <cell r="AN14" t="str">
            <v>A</v>
          </cell>
          <cell r="AO14" t="str">
            <v>A</v>
          </cell>
          <cell r="AP14" t="str">
            <v>A</v>
          </cell>
          <cell r="AQ14" t="str">
            <v>A</v>
          </cell>
          <cell r="AR14" t="str">
            <v>A</v>
          </cell>
          <cell r="AS14" t="str">
            <v>مستنفذ</v>
          </cell>
          <cell r="AT14" t="str">
            <v>الرابعة</v>
          </cell>
          <cell r="AU14" t="str">
            <v>م</v>
          </cell>
        </row>
        <row r="15">
          <cell r="A15">
            <v>401366</v>
          </cell>
          <cell r="B15" t="str">
            <v>الرابعة</v>
          </cell>
          <cell r="C15" t="str">
            <v xml:space="preserve"> </v>
          </cell>
          <cell r="D15" t="str">
            <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cell r="U15" t="str">
            <v/>
          </cell>
          <cell r="V15" t="str">
            <v/>
          </cell>
          <cell r="W15" t="str">
            <v/>
          </cell>
          <cell r="X15" t="str">
            <v/>
          </cell>
          <cell r="Y15" t="str">
            <v/>
          </cell>
          <cell r="Z15" t="str">
            <v/>
          </cell>
          <cell r="AA15" t="str">
            <v/>
          </cell>
          <cell r="AB15" t="str">
            <v/>
          </cell>
          <cell r="AC15" t="str">
            <v/>
          </cell>
          <cell r="AD15" t="str">
            <v/>
          </cell>
          <cell r="AE15" t="str">
            <v/>
          </cell>
          <cell r="AF15" t="str">
            <v>A</v>
          </cell>
          <cell r="AG15" t="str">
            <v/>
          </cell>
          <cell r="AH15" t="str">
            <v/>
          </cell>
          <cell r="AI15" t="str">
            <v>A</v>
          </cell>
          <cell r="AJ15" t="str">
            <v>A</v>
          </cell>
          <cell r="AK15" t="str">
            <v>A</v>
          </cell>
          <cell r="AL15" t="str">
            <v/>
          </cell>
          <cell r="AM15" t="str">
            <v>A</v>
          </cell>
          <cell r="AN15" t="str">
            <v>A</v>
          </cell>
          <cell r="AO15" t="str">
            <v>A</v>
          </cell>
          <cell r="AP15" t="str">
            <v>A</v>
          </cell>
          <cell r="AQ15" t="str">
            <v>A</v>
          </cell>
          <cell r="AR15" t="str">
            <v>A</v>
          </cell>
          <cell r="AS15" t="str">
            <v>مستنفذ</v>
          </cell>
          <cell r="AT15" t="str">
            <v>الرابعة</v>
          </cell>
          <cell r="AU15" t="str">
            <v>م</v>
          </cell>
        </row>
        <row r="16">
          <cell r="A16">
            <v>401717</v>
          </cell>
          <cell r="B16" t="str">
            <v>الرابعة</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cell r="U16" t="str">
            <v/>
          </cell>
          <cell r="V16" t="str">
            <v/>
          </cell>
          <cell r="W16" t="str">
            <v/>
          </cell>
          <cell r="X16" t="str">
            <v/>
          </cell>
          <cell r="Y16" t="str">
            <v/>
          </cell>
          <cell r="Z16" t="str">
            <v/>
          </cell>
          <cell r="AA16" t="str">
            <v/>
          </cell>
          <cell r="AB16" t="str">
            <v/>
          </cell>
          <cell r="AC16" t="str">
            <v/>
          </cell>
          <cell r="AD16" t="str">
            <v/>
          </cell>
          <cell r="AE16" t="str">
            <v>A</v>
          </cell>
          <cell r="AF16" t="str">
            <v/>
          </cell>
          <cell r="AG16" t="str">
            <v/>
          </cell>
          <cell r="AH16" t="str">
            <v/>
          </cell>
          <cell r="AI16" t="str">
            <v/>
          </cell>
          <cell r="AJ16" t="str">
            <v/>
          </cell>
          <cell r="AK16" t="str">
            <v>A</v>
          </cell>
          <cell r="AL16" t="str">
            <v/>
          </cell>
          <cell r="AM16" t="str">
            <v>A</v>
          </cell>
          <cell r="AN16" t="str">
            <v/>
          </cell>
          <cell r="AO16" t="str">
            <v>A</v>
          </cell>
          <cell r="AP16" t="str">
            <v/>
          </cell>
          <cell r="AQ16" t="str">
            <v/>
          </cell>
          <cell r="AR16" t="str">
            <v>A</v>
          </cell>
          <cell r="AS16" t="str">
            <v>مستنفذ فصل ثاني 2022-2023</v>
          </cell>
          <cell r="AT16" t="str">
            <v>الرابعة</v>
          </cell>
          <cell r="AU16" t="str">
            <v/>
          </cell>
          <cell r="AV16"/>
        </row>
        <row r="17">
          <cell r="A17">
            <v>401789</v>
          </cell>
          <cell r="B17" t="str">
            <v>الرابعة</v>
          </cell>
          <cell r="C17" t="str">
            <v/>
          </cell>
          <cell r="D17" t="str">
            <v/>
          </cell>
          <cell r="E17" t="str">
            <v/>
          </cell>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t="str">
            <v/>
          </cell>
          <cell r="U17" t="str">
            <v/>
          </cell>
          <cell r="V17" t="str">
            <v/>
          </cell>
          <cell r="W17" t="str">
            <v/>
          </cell>
          <cell r="X17" t="str">
            <v/>
          </cell>
          <cell r="Y17" t="str">
            <v/>
          </cell>
          <cell r="Z17" t="str">
            <v/>
          </cell>
          <cell r="AA17" t="str">
            <v/>
          </cell>
          <cell r="AB17" t="str">
            <v/>
          </cell>
          <cell r="AC17" t="str">
            <v/>
          </cell>
          <cell r="AD17" t="str">
            <v/>
          </cell>
          <cell r="AE17" t="str">
            <v/>
          </cell>
          <cell r="AF17" t="str">
            <v>A</v>
          </cell>
          <cell r="AG17" t="str">
            <v/>
          </cell>
          <cell r="AH17" t="str">
            <v/>
          </cell>
          <cell r="AI17" t="str">
            <v/>
          </cell>
          <cell r="AJ17" t="str">
            <v/>
          </cell>
          <cell r="AK17" t="str">
            <v/>
          </cell>
          <cell r="AL17" t="str">
            <v/>
          </cell>
          <cell r="AM17" t="str">
            <v>A</v>
          </cell>
          <cell r="AN17" t="str">
            <v/>
          </cell>
          <cell r="AO17" t="str">
            <v/>
          </cell>
          <cell r="AP17" t="str">
            <v/>
          </cell>
          <cell r="AQ17" t="str">
            <v/>
          </cell>
          <cell r="AR17" t="str">
            <v/>
          </cell>
          <cell r="AS17" t="str">
            <v>مستنفذ</v>
          </cell>
          <cell r="AT17" t="str">
            <v>الرابعة</v>
          </cell>
          <cell r="AU17" t="str">
            <v>م</v>
          </cell>
          <cell r="AV17"/>
        </row>
        <row r="18">
          <cell r="A18">
            <v>402915</v>
          </cell>
          <cell r="B18" t="str">
            <v>الرابعة</v>
          </cell>
          <cell r="C18" t="str">
            <v/>
          </cell>
          <cell r="D18" t="str">
            <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cell r="AC18" t="str">
            <v/>
          </cell>
          <cell r="AD18" t="str">
            <v/>
          </cell>
          <cell r="AE18" t="str">
            <v/>
          </cell>
          <cell r="AF18" t="str">
            <v/>
          </cell>
          <cell r="AG18" t="str">
            <v/>
          </cell>
          <cell r="AH18" t="str">
            <v/>
          </cell>
          <cell r="AI18" t="str">
            <v>A</v>
          </cell>
          <cell r="AJ18" t="str">
            <v/>
          </cell>
          <cell r="AK18" t="str">
            <v>A</v>
          </cell>
          <cell r="AL18" t="str">
            <v/>
          </cell>
          <cell r="AM18" t="str">
            <v>A</v>
          </cell>
          <cell r="AN18" t="str">
            <v>A</v>
          </cell>
          <cell r="AO18" t="str">
            <v>A</v>
          </cell>
          <cell r="AP18" t="str">
            <v>A</v>
          </cell>
          <cell r="AQ18" t="str">
            <v>A</v>
          </cell>
          <cell r="AR18" t="str">
            <v>A</v>
          </cell>
          <cell r="AS18" t="str">
            <v>مستنفذ فصل ثاني 2022-2023</v>
          </cell>
          <cell r="AT18" t="str">
            <v>الرابعة</v>
          </cell>
          <cell r="AU18" t="str">
            <v/>
          </cell>
          <cell r="AV18"/>
        </row>
        <row r="19">
          <cell r="A19">
            <v>403159</v>
          </cell>
          <cell r="B19" t="str">
            <v>الرابعة</v>
          </cell>
          <cell r="C19" t="str">
            <v/>
          </cell>
          <cell r="D19" t="str">
            <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cell r="AC19" t="str">
            <v/>
          </cell>
          <cell r="AD19" t="str">
            <v>ر2</v>
          </cell>
          <cell r="AE19" t="str">
            <v>ر1</v>
          </cell>
          <cell r="AF19" t="str">
            <v/>
          </cell>
          <cell r="AG19" t="str">
            <v/>
          </cell>
          <cell r="AH19" t="str">
            <v/>
          </cell>
          <cell r="AI19" t="str">
            <v/>
          </cell>
          <cell r="AJ19" t="str">
            <v/>
          </cell>
          <cell r="AK19" t="str">
            <v/>
          </cell>
          <cell r="AL19" t="str">
            <v>ج</v>
          </cell>
          <cell r="AM19" t="str">
            <v>ر1</v>
          </cell>
          <cell r="AN19" t="str">
            <v>ج</v>
          </cell>
          <cell r="AO19" t="str">
            <v>ج</v>
          </cell>
          <cell r="AP19" t="str">
            <v>ج</v>
          </cell>
          <cell r="AQ19" t="str">
            <v>ج</v>
          </cell>
          <cell r="AR19" t="str">
            <v>ر1</v>
          </cell>
          <cell r="AS19"/>
          <cell r="AT19" t="str">
            <v>الرابعة</v>
          </cell>
          <cell r="AU19" t="str">
            <v/>
          </cell>
          <cell r="AV19"/>
        </row>
        <row r="20">
          <cell r="A20">
            <v>403319</v>
          </cell>
          <cell r="B20" t="str">
            <v>الرابعة</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t="str">
            <v/>
          </cell>
          <cell r="V20" t="str">
            <v/>
          </cell>
          <cell r="W20" t="str">
            <v/>
          </cell>
          <cell r="X20" t="str">
            <v/>
          </cell>
          <cell r="Y20" t="str">
            <v>A</v>
          </cell>
          <cell r="Z20" t="str">
            <v/>
          </cell>
          <cell r="AA20" t="str">
            <v/>
          </cell>
          <cell r="AB20" t="str">
            <v/>
          </cell>
          <cell r="AC20" t="str">
            <v/>
          </cell>
          <cell r="AD20" t="str">
            <v/>
          </cell>
          <cell r="AE20" t="str">
            <v/>
          </cell>
          <cell r="AF20" t="str">
            <v/>
          </cell>
          <cell r="AG20" t="str">
            <v/>
          </cell>
          <cell r="AH20" t="str">
            <v/>
          </cell>
          <cell r="AI20" t="str">
            <v/>
          </cell>
          <cell r="AJ20" t="str">
            <v/>
          </cell>
          <cell r="AK20" t="str">
            <v/>
          </cell>
          <cell r="AL20" t="str">
            <v/>
          </cell>
          <cell r="AM20" t="str">
            <v/>
          </cell>
          <cell r="AN20" t="str">
            <v/>
          </cell>
          <cell r="AO20" t="str">
            <v>A</v>
          </cell>
          <cell r="AP20" t="str">
            <v/>
          </cell>
          <cell r="AQ20" t="str">
            <v/>
          </cell>
          <cell r="AR20" t="str">
            <v/>
          </cell>
          <cell r="AS20" t="str">
            <v>مستنفذ فصل أول 2021-2022</v>
          </cell>
          <cell r="AT20" t="str">
            <v>الرابعة</v>
          </cell>
          <cell r="AU20" t="str">
            <v/>
          </cell>
          <cell r="AV20"/>
        </row>
        <row r="21">
          <cell r="A21">
            <v>403349</v>
          </cell>
          <cell r="B21" t="str">
            <v>الرابعة</v>
          </cell>
          <cell r="C21" t="str">
            <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t="str">
            <v/>
          </cell>
          <cell r="W21" t="str">
            <v/>
          </cell>
          <cell r="X21" t="str">
            <v/>
          </cell>
          <cell r="Y21" t="str">
            <v/>
          </cell>
          <cell r="Z21" t="str">
            <v/>
          </cell>
          <cell r="AA21" t="str">
            <v>A</v>
          </cell>
          <cell r="AB21" t="str">
            <v/>
          </cell>
          <cell r="AC21" t="str">
            <v/>
          </cell>
          <cell r="AD21" t="str">
            <v>A</v>
          </cell>
          <cell r="AE21" t="str">
            <v>A</v>
          </cell>
          <cell r="AF21" t="str">
            <v>A</v>
          </cell>
          <cell r="AG21" t="str">
            <v/>
          </cell>
          <cell r="AH21" t="str">
            <v/>
          </cell>
          <cell r="AI21" t="str">
            <v>A</v>
          </cell>
          <cell r="AJ21" t="str">
            <v>A</v>
          </cell>
          <cell r="AK21" t="str">
            <v>A</v>
          </cell>
          <cell r="AL21" t="str">
            <v/>
          </cell>
          <cell r="AM21" t="str">
            <v>A</v>
          </cell>
          <cell r="AN21" t="str">
            <v>A</v>
          </cell>
          <cell r="AO21" t="str">
            <v>A</v>
          </cell>
          <cell r="AP21" t="str">
            <v>A</v>
          </cell>
          <cell r="AQ21" t="str">
            <v>A</v>
          </cell>
          <cell r="AR21" t="str">
            <v>A</v>
          </cell>
          <cell r="AS21" t="str">
            <v>مستنفذ</v>
          </cell>
          <cell r="AT21" t="str">
            <v>الرابعة</v>
          </cell>
          <cell r="AU21" t="str">
            <v/>
          </cell>
          <cell r="AV21"/>
        </row>
        <row r="22">
          <cell r="A22">
            <v>403359</v>
          </cell>
          <cell r="B22" t="str">
            <v>الرابعة</v>
          </cell>
          <cell r="C22" t="str">
            <v/>
          </cell>
          <cell r="D22" t="str">
            <v/>
          </cell>
          <cell r="E22" t="str">
            <v/>
          </cell>
          <cell r="F22" t="str">
            <v/>
          </cell>
          <cell r="G22" t="str">
            <v/>
          </cell>
          <cell r="H22" t="str">
            <v/>
          </cell>
          <cell r="I22" t="str">
            <v/>
          </cell>
          <cell r="J22" t="str">
            <v/>
          </cell>
          <cell r="K22" t="str">
            <v/>
          </cell>
          <cell r="L22" t="str">
            <v>A</v>
          </cell>
          <cell r="M22" t="str">
            <v/>
          </cell>
          <cell r="N22" t="str">
            <v/>
          </cell>
          <cell r="O22" t="str">
            <v/>
          </cell>
          <cell r="P22" t="str">
            <v/>
          </cell>
          <cell r="Q22" t="str">
            <v/>
          </cell>
          <cell r="R22" t="str">
            <v>A</v>
          </cell>
          <cell r="S22" t="str">
            <v/>
          </cell>
          <cell r="T22" t="str">
            <v/>
          </cell>
          <cell r="U22" t="str">
            <v/>
          </cell>
          <cell r="V22" t="str">
            <v/>
          </cell>
          <cell r="W22" t="str">
            <v/>
          </cell>
          <cell r="X22" t="str">
            <v/>
          </cell>
          <cell r="Y22" t="str">
            <v/>
          </cell>
          <cell r="Z22" t="str">
            <v/>
          </cell>
          <cell r="AA22" t="str">
            <v/>
          </cell>
          <cell r="AB22" t="str">
            <v/>
          </cell>
          <cell r="AC22" t="str">
            <v/>
          </cell>
          <cell r="AD22" t="str">
            <v/>
          </cell>
          <cell r="AE22" t="str">
            <v/>
          </cell>
          <cell r="AF22" t="str">
            <v/>
          </cell>
          <cell r="AG22" t="str">
            <v/>
          </cell>
          <cell r="AH22" t="str">
            <v/>
          </cell>
          <cell r="AI22" t="str">
            <v/>
          </cell>
          <cell r="AJ22" t="str">
            <v/>
          </cell>
          <cell r="AK22" t="str">
            <v>A</v>
          </cell>
          <cell r="AL22" t="str">
            <v/>
          </cell>
          <cell r="AM22" t="str">
            <v/>
          </cell>
          <cell r="AN22" t="str">
            <v/>
          </cell>
          <cell r="AO22" t="str">
            <v/>
          </cell>
          <cell r="AP22" t="str">
            <v/>
          </cell>
          <cell r="AQ22" t="str">
            <v/>
          </cell>
          <cell r="AR22" t="str">
            <v>A</v>
          </cell>
          <cell r="AS22" t="str">
            <v>مستنفذ</v>
          </cell>
          <cell r="AT22" t="str">
            <v>الرابعة</v>
          </cell>
          <cell r="AU22" t="str">
            <v/>
          </cell>
          <cell r="AV22"/>
        </row>
        <row r="23">
          <cell r="A23">
            <v>403419</v>
          </cell>
          <cell r="B23" t="str">
            <v>الرابعة</v>
          </cell>
          <cell r="C23" t="str">
            <v/>
          </cell>
          <cell r="D23" t="str">
            <v/>
          </cell>
          <cell r="E23" t="str">
            <v/>
          </cell>
          <cell r="F23" t="str">
            <v/>
          </cell>
          <cell r="G23" t="str">
            <v/>
          </cell>
          <cell r="H23" t="str">
            <v/>
          </cell>
          <cell r="I23" t="str">
            <v/>
          </cell>
          <cell r="J23" t="str">
            <v/>
          </cell>
          <cell r="K23" t="str">
            <v/>
          </cell>
          <cell r="L23" t="str">
            <v/>
          </cell>
          <cell r="M23" t="str">
            <v/>
          </cell>
          <cell r="N23" t="str">
            <v/>
          </cell>
          <cell r="O23" t="str">
            <v/>
          </cell>
          <cell r="P23" t="str">
            <v/>
          </cell>
          <cell r="Q23" t="str">
            <v/>
          </cell>
          <cell r="R23" t="str">
            <v/>
          </cell>
          <cell r="S23" t="str">
            <v/>
          </cell>
          <cell r="T23" t="str">
            <v/>
          </cell>
          <cell r="U23" t="str">
            <v/>
          </cell>
          <cell r="V23" t="str">
            <v/>
          </cell>
          <cell r="W23" t="str">
            <v/>
          </cell>
          <cell r="X23" t="str">
            <v>ر2</v>
          </cell>
          <cell r="Y23" t="str">
            <v/>
          </cell>
          <cell r="Z23" t="str">
            <v/>
          </cell>
          <cell r="AA23" t="str">
            <v/>
          </cell>
          <cell r="AB23" t="str">
            <v>ر2</v>
          </cell>
          <cell r="AC23" t="str">
            <v/>
          </cell>
          <cell r="AD23" t="str">
            <v>ر2</v>
          </cell>
          <cell r="AE23" t="str">
            <v/>
          </cell>
          <cell r="AF23" t="str">
            <v>ر2</v>
          </cell>
          <cell r="AG23" t="str">
            <v>ر2</v>
          </cell>
          <cell r="AH23" t="str">
            <v/>
          </cell>
          <cell r="AI23" t="str">
            <v>ج</v>
          </cell>
          <cell r="AJ23" t="str">
            <v>ج</v>
          </cell>
          <cell r="AK23" t="str">
            <v>ج</v>
          </cell>
          <cell r="AL23" t="str">
            <v>ج</v>
          </cell>
          <cell r="AM23" t="str">
            <v>ج</v>
          </cell>
          <cell r="AN23" t="str">
            <v>ج</v>
          </cell>
          <cell r="AO23" t="str">
            <v>ج</v>
          </cell>
          <cell r="AP23" t="str">
            <v>ج</v>
          </cell>
          <cell r="AQ23" t="str">
            <v>ج</v>
          </cell>
          <cell r="AR23" t="str">
            <v>ج</v>
          </cell>
          <cell r="AS23"/>
          <cell r="AT23"/>
          <cell r="AU23"/>
          <cell r="AV23"/>
        </row>
        <row r="24">
          <cell r="A24">
            <v>403587</v>
          </cell>
          <cell r="B24" t="str">
            <v>الرابعة</v>
          </cell>
          <cell r="C24" t="str">
            <v/>
          </cell>
          <cell r="D24" t="str">
            <v/>
          </cell>
          <cell r="E24" t="str">
            <v/>
          </cell>
          <cell r="F24" t="str">
            <v/>
          </cell>
          <cell r="G24" t="str">
            <v/>
          </cell>
          <cell r="H24" t="str">
            <v/>
          </cell>
          <cell r="I24" t="str">
            <v/>
          </cell>
          <cell r="J24" t="str">
            <v/>
          </cell>
          <cell r="K24" t="str">
            <v/>
          </cell>
          <cell r="L24" t="str">
            <v/>
          </cell>
          <cell r="M24" t="str">
            <v/>
          </cell>
          <cell r="N24" t="str">
            <v/>
          </cell>
          <cell r="O24" t="str">
            <v/>
          </cell>
          <cell r="P24" t="str">
            <v/>
          </cell>
          <cell r="Q24" t="str">
            <v>ر2</v>
          </cell>
          <cell r="R24" t="str">
            <v/>
          </cell>
          <cell r="S24" t="str">
            <v/>
          </cell>
          <cell r="T24" t="str">
            <v/>
          </cell>
          <cell r="U24" t="str">
            <v/>
          </cell>
          <cell r="V24" t="str">
            <v/>
          </cell>
          <cell r="W24" t="str">
            <v/>
          </cell>
          <cell r="X24" t="str">
            <v/>
          </cell>
          <cell r="Y24" t="str">
            <v/>
          </cell>
          <cell r="Z24" t="str">
            <v/>
          </cell>
          <cell r="AA24" t="str">
            <v/>
          </cell>
          <cell r="AB24" t="str">
            <v/>
          </cell>
          <cell r="AC24" t="str">
            <v/>
          </cell>
          <cell r="AD24" t="str">
            <v/>
          </cell>
          <cell r="AE24" t="str">
            <v>ر2</v>
          </cell>
          <cell r="AF24" t="str">
            <v/>
          </cell>
          <cell r="AG24" t="str">
            <v/>
          </cell>
          <cell r="AH24" t="str">
            <v/>
          </cell>
          <cell r="AI24" t="str">
            <v/>
          </cell>
          <cell r="AJ24" t="str">
            <v>ج</v>
          </cell>
          <cell r="AK24" t="str">
            <v/>
          </cell>
          <cell r="AL24" t="str">
            <v>ج</v>
          </cell>
          <cell r="AM24" t="str">
            <v>ج</v>
          </cell>
          <cell r="AN24" t="str">
            <v>ج</v>
          </cell>
          <cell r="AO24" t="str">
            <v>ج</v>
          </cell>
          <cell r="AP24" t="str">
            <v>ج</v>
          </cell>
          <cell r="AQ24" t="str">
            <v>ج</v>
          </cell>
          <cell r="AR24" t="str">
            <v>ج</v>
          </cell>
          <cell r="AS24"/>
          <cell r="AT24" t="str">
            <v>الرابعة</v>
          </cell>
          <cell r="AU24" t="str">
            <v/>
          </cell>
          <cell r="AV24"/>
        </row>
        <row r="25">
          <cell r="A25">
            <v>403753</v>
          </cell>
          <cell r="B25" t="str">
            <v>الرابعة</v>
          </cell>
          <cell r="C25" t="str">
            <v/>
          </cell>
          <cell r="D25" t="str">
            <v/>
          </cell>
          <cell r="E25" t="str">
            <v/>
          </cell>
          <cell r="F25" t="str">
            <v/>
          </cell>
          <cell r="G25" t="str">
            <v/>
          </cell>
          <cell r="H25" t="str">
            <v/>
          </cell>
          <cell r="I25" t="str">
            <v/>
          </cell>
          <cell r="J25" t="str">
            <v/>
          </cell>
          <cell r="K25" t="str">
            <v/>
          </cell>
          <cell r="L25" t="str">
            <v>ر1</v>
          </cell>
          <cell r="M25" t="str">
            <v/>
          </cell>
          <cell r="N25" t="str">
            <v/>
          </cell>
          <cell r="O25" t="str">
            <v/>
          </cell>
          <cell r="P25" t="str">
            <v/>
          </cell>
          <cell r="Q25" t="str">
            <v/>
          </cell>
          <cell r="R25" t="str">
            <v>ج</v>
          </cell>
          <cell r="S25" t="str">
            <v/>
          </cell>
          <cell r="T25" t="str">
            <v/>
          </cell>
          <cell r="U25" t="str">
            <v/>
          </cell>
          <cell r="V25" t="str">
            <v/>
          </cell>
          <cell r="W25" t="str">
            <v/>
          </cell>
          <cell r="X25" t="str">
            <v/>
          </cell>
          <cell r="Y25" t="str">
            <v/>
          </cell>
          <cell r="Z25" t="str">
            <v/>
          </cell>
          <cell r="AA25" t="str">
            <v/>
          </cell>
          <cell r="AB25" t="str">
            <v/>
          </cell>
          <cell r="AC25" t="str">
            <v/>
          </cell>
          <cell r="AD25" t="str">
            <v/>
          </cell>
          <cell r="AE25" t="str">
            <v>ج</v>
          </cell>
          <cell r="AF25" t="str">
            <v/>
          </cell>
          <cell r="AG25" t="str">
            <v/>
          </cell>
          <cell r="AH25" t="str">
            <v/>
          </cell>
          <cell r="AI25" t="str">
            <v>ج</v>
          </cell>
          <cell r="AJ25" t="str">
            <v>ج</v>
          </cell>
          <cell r="AK25" t="str">
            <v>ج</v>
          </cell>
          <cell r="AL25" t="str">
            <v>ر2</v>
          </cell>
          <cell r="AM25" t="str">
            <v>ر1</v>
          </cell>
          <cell r="AN25" t="str">
            <v>ج</v>
          </cell>
          <cell r="AO25" t="str">
            <v>ج</v>
          </cell>
          <cell r="AP25" t="str">
            <v>ج</v>
          </cell>
          <cell r="AQ25" t="str">
            <v>ج</v>
          </cell>
          <cell r="AR25" t="str">
            <v>ج</v>
          </cell>
          <cell r="AS25"/>
          <cell r="AT25"/>
          <cell r="AU25"/>
          <cell r="AV25"/>
        </row>
        <row r="26">
          <cell r="A26">
            <v>403845</v>
          </cell>
          <cell r="B26" t="str">
            <v>الرابعة</v>
          </cell>
          <cell r="C26" t="str">
            <v/>
          </cell>
          <cell r="D26" t="str">
            <v/>
          </cell>
          <cell r="E26" t="str">
            <v/>
          </cell>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A</v>
          </cell>
          <cell r="S26" t="str">
            <v/>
          </cell>
          <cell r="T26" t="str">
            <v/>
          </cell>
          <cell r="U26" t="str">
            <v/>
          </cell>
          <cell r="V26" t="str">
            <v/>
          </cell>
          <cell r="W26" t="str">
            <v>A</v>
          </cell>
          <cell r="X26" t="str">
            <v/>
          </cell>
          <cell r="Y26" t="str">
            <v/>
          </cell>
          <cell r="Z26" t="str">
            <v/>
          </cell>
          <cell r="AA26" t="str">
            <v/>
          </cell>
          <cell r="AB26" t="str">
            <v>A</v>
          </cell>
          <cell r="AC26" t="str">
            <v/>
          </cell>
          <cell r="AD26" t="str">
            <v>A</v>
          </cell>
          <cell r="AE26" t="str">
            <v/>
          </cell>
          <cell r="AF26" t="str">
            <v/>
          </cell>
          <cell r="AG26" t="str">
            <v/>
          </cell>
          <cell r="AH26" t="str">
            <v/>
          </cell>
          <cell r="AI26" t="str">
            <v>A</v>
          </cell>
          <cell r="AJ26" t="str">
            <v/>
          </cell>
          <cell r="AK26" t="str">
            <v/>
          </cell>
          <cell r="AL26" t="str">
            <v>A</v>
          </cell>
          <cell r="AM26" t="str">
            <v>A</v>
          </cell>
          <cell r="AN26" t="str">
            <v>A</v>
          </cell>
          <cell r="AO26" t="str">
            <v>A</v>
          </cell>
          <cell r="AP26" t="str">
            <v>A</v>
          </cell>
          <cell r="AQ26" t="str">
            <v>A</v>
          </cell>
          <cell r="AR26" t="str">
            <v>A</v>
          </cell>
          <cell r="AS26" t="str">
            <v>مستنفذ</v>
          </cell>
          <cell r="AT26" t="str">
            <v>الرابعة</v>
          </cell>
          <cell r="AU26" t="str">
            <v/>
          </cell>
          <cell r="AV26"/>
        </row>
        <row r="27">
          <cell r="A27">
            <v>403991</v>
          </cell>
          <cell r="B27" t="str">
            <v>الرابعة</v>
          </cell>
          <cell r="C27" t="str">
            <v/>
          </cell>
          <cell r="D27" t="str">
            <v/>
          </cell>
          <cell r="E27" t="str">
            <v/>
          </cell>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cell r="T27" t="str">
            <v/>
          </cell>
          <cell r="U27" t="str">
            <v/>
          </cell>
          <cell r="V27" t="str">
            <v/>
          </cell>
          <cell r="W27" t="str">
            <v/>
          </cell>
          <cell r="X27" t="str">
            <v/>
          </cell>
          <cell r="Y27" t="str">
            <v/>
          </cell>
          <cell r="Z27" t="str">
            <v/>
          </cell>
          <cell r="AA27" t="str">
            <v/>
          </cell>
          <cell r="AB27" t="str">
            <v/>
          </cell>
          <cell r="AC27" t="str">
            <v/>
          </cell>
          <cell r="AD27" t="str">
            <v/>
          </cell>
          <cell r="AE27" t="str">
            <v/>
          </cell>
          <cell r="AF27" t="str">
            <v/>
          </cell>
          <cell r="AG27" t="str">
            <v/>
          </cell>
          <cell r="AH27" t="str">
            <v/>
          </cell>
          <cell r="AI27" t="str">
            <v/>
          </cell>
          <cell r="AJ27" t="str">
            <v/>
          </cell>
          <cell r="AK27" t="str">
            <v/>
          </cell>
          <cell r="AL27" t="str">
            <v/>
          </cell>
          <cell r="AM27" t="str">
            <v>A</v>
          </cell>
          <cell r="AN27" t="str">
            <v/>
          </cell>
          <cell r="AO27" t="str">
            <v/>
          </cell>
          <cell r="AP27" t="str">
            <v/>
          </cell>
          <cell r="AQ27" t="str">
            <v/>
          </cell>
          <cell r="AR27" t="str">
            <v/>
          </cell>
          <cell r="AS27" t="str">
            <v>مستنفذ فصل ثاني 2022-2023</v>
          </cell>
          <cell r="AT27" t="str">
            <v>الرابعة</v>
          </cell>
          <cell r="AU27" t="str">
            <v/>
          </cell>
          <cell r="AV27"/>
        </row>
        <row r="28">
          <cell r="A28">
            <v>404070</v>
          </cell>
          <cell r="B28" t="str">
            <v>الرابعة</v>
          </cell>
          <cell r="C28" t="str">
            <v/>
          </cell>
          <cell r="D28" t="str">
            <v/>
          </cell>
          <cell r="E28" t="str">
            <v/>
          </cell>
          <cell r="F28" t="str">
            <v/>
          </cell>
          <cell r="G28" t="str">
            <v/>
          </cell>
          <cell r="H28" t="str">
            <v/>
          </cell>
          <cell r="I28" t="str">
            <v/>
          </cell>
          <cell r="J28" t="str">
            <v>A</v>
          </cell>
          <cell r="K28" t="str">
            <v/>
          </cell>
          <cell r="L28" t="str">
            <v/>
          </cell>
          <cell r="M28" t="str">
            <v/>
          </cell>
          <cell r="N28" t="str">
            <v/>
          </cell>
          <cell r="O28" t="str">
            <v/>
          </cell>
          <cell r="P28" t="str">
            <v/>
          </cell>
          <cell r="Q28" t="str">
            <v/>
          </cell>
          <cell r="R28" t="str">
            <v/>
          </cell>
          <cell r="S28" t="str">
            <v/>
          </cell>
          <cell r="T28" t="str">
            <v/>
          </cell>
          <cell r="U28" t="str">
            <v/>
          </cell>
          <cell r="V28" t="str">
            <v/>
          </cell>
          <cell r="W28" t="str">
            <v/>
          </cell>
          <cell r="X28" t="str">
            <v/>
          </cell>
          <cell r="Y28" t="str">
            <v>A</v>
          </cell>
          <cell r="Z28" t="str">
            <v/>
          </cell>
          <cell r="AA28" t="str">
            <v/>
          </cell>
          <cell r="AB28" t="str">
            <v/>
          </cell>
          <cell r="AC28" t="str">
            <v/>
          </cell>
          <cell r="AD28" t="str">
            <v>A</v>
          </cell>
          <cell r="AE28" t="str">
            <v/>
          </cell>
          <cell r="AF28" t="str">
            <v/>
          </cell>
          <cell r="AG28" t="str">
            <v/>
          </cell>
          <cell r="AH28" t="str">
            <v/>
          </cell>
          <cell r="AI28" t="str">
            <v/>
          </cell>
          <cell r="AJ28" t="str">
            <v/>
          </cell>
          <cell r="AK28" t="str">
            <v/>
          </cell>
          <cell r="AL28" t="str">
            <v/>
          </cell>
          <cell r="AM28" t="str">
            <v>A</v>
          </cell>
          <cell r="AN28" t="str">
            <v/>
          </cell>
          <cell r="AO28" t="str">
            <v>A</v>
          </cell>
          <cell r="AP28" t="str">
            <v/>
          </cell>
          <cell r="AQ28" t="str">
            <v/>
          </cell>
          <cell r="AR28" t="str">
            <v/>
          </cell>
          <cell r="AS28" t="str">
            <v>مستنفذ فصل ثاني 2022-2023</v>
          </cell>
          <cell r="AT28" t="str">
            <v>الرابعة</v>
          </cell>
          <cell r="AU28" t="str">
            <v/>
          </cell>
          <cell r="AV28"/>
        </row>
        <row r="29">
          <cell r="A29">
            <v>404205</v>
          </cell>
          <cell r="B29" t="str">
            <v>الرابعة</v>
          </cell>
          <cell r="C29" t="str">
            <v/>
          </cell>
          <cell r="D29" t="str">
            <v/>
          </cell>
          <cell r="E29" t="str">
            <v/>
          </cell>
          <cell r="F29" t="str">
            <v/>
          </cell>
          <cell r="G29" t="str">
            <v/>
          </cell>
          <cell r="H29" t="str">
            <v/>
          </cell>
          <cell r="I29" t="str">
            <v/>
          </cell>
          <cell r="J29" t="str">
            <v/>
          </cell>
          <cell r="K29" t="str">
            <v/>
          </cell>
          <cell r="L29" t="str">
            <v>A</v>
          </cell>
          <cell r="M29" t="str">
            <v/>
          </cell>
          <cell r="N29" t="str">
            <v/>
          </cell>
          <cell r="O29" t="str">
            <v/>
          </cell>
          <cell r="P29" t="str">
            <v/>
          </cell>
          <cell r="Q29" t="str">
            <v/>
          </cell>
          <cell r="R29" t="str">
            <v/>
          </cell>
          <cell r="S29" t="str">
            <v/>
          </cell>
          <cell r="T29" t="str">
            <v/>
          </cell>
          <cell r="U29" t="str">
            <v/>
          </cell>
          <cell r="V29" t="str">
            <v/>
          </cell>
          <cell r="W29" t="str">
            <v/>
          </cell>
          <cell r="X29" t="str">
            <v/>
          </cell>
          <cell r="Y29" t="str">
            <v/>
          </cell>
          <cell r="Z29" t="str">
            <v/>
          </cell>
          <cell r="AA29" t="str">
            <v/>
          </cell>
          <cell r="AB29" t="str">
            <v/>
          </cell>
          <cell r="AC29" t="str">
            <v/>
          </cell>
          <cell r="AD29" t="str">
            <v/>
          </cell>
          <cell r="AE29" t="str">
            <v>A</v>
          </cell>
          <cell r="AF29" t="str">
            <v/>
          </cell>
          <cell r="AG29" t="str">
            <v/>
          </cell>
          <cell r="AH29" t="str">
            <v/>
          </cell>
          <cell r="AI29" t="str">
            <v>A</v>
          </cell>
          <cell r="AJ29" t="str">
            <v>A</v>
          </cell>
          <cell r="AK29" t="str">
            <v>A</v>
          </cell>
          <cell r="AL29" t="str">
            <v/>
          </cell>
          <cell r="AM29" t="str">
            <v>A</v>
          </cell>
          <cell r="AN29" t="str">
            <v/>
          </cell>
          <cell r="AO29" t="str">
            <v>A</v>
          </cell>
          <cell r="AP29" t="str">
            <v/>
          </cell>
          <cell r="AQ29" t="str">
            <v/>
          </cell>
          <cell r="AR29" t="str">
            <v>A</v>
          </cell>
          <cell r="AS29" t="str">
            <v>مستنفذ</v>
          </cell>
          <cell r="AT29" t="str">
            <v>الرابعة</v>
          </cell>
          <cell r="AU29" t="str">
            <v>م</v>
          </cell>
          <cell r="AV29"/>
        </row>
        <row r="30">
          <cell r="A30">
            <v>404208</v>
          </cell>
          <cell r="B30" t="str">
            <v>الرابعة</v>
          </cell>
          <cell r="C30" t="str">
            <v/>
          </cell>
          <cell r="D30" t="str">
            <v/>
          </cell>
          <cell r="E30" t="str">
            <v/>
          </cell>
          <cell r="F30" t="str">
            <v/>
          </cell>
          <cell r="G30" t="str">
            <v/>
          </cell>
          <cell r="H30" t="str">
            <v/>
          </cell>
          <cell r="I30" t="str">
            <v/>
          </cell>
          <cell r="J30" t="str">
            <v/>
          </cell>
          <cell r="K30" t="str">
            <v/>
          </cell>
          <cell r="L30" t="str">
            <v/>
          </cell>
          <cell r="M30" t="str">
            <v/>
          </cell>
          <cell r="N30" t="str">
            <v/>
          </cell>
          <cell r="O30" t="str">
            <v/>
          </cell>
          <cell r="P30" t="str">
            <v/>
          </cell>
          <cell r="Q30" t="str">
            <v/>
          </cell>
          <cell r="R30" t="str">
            <v/>
          </cell>
          <cell r="S30" t="str">
            <v/>
          </cell>
          <cell r="T30" t="str">
            <v/>
          </cell>
          <cell r="U30" t="str">
            <v/>
          </cell>
          <cell r="V30" t="str">
            <v/>
          </cell>
          <cell r="W30" t="str">
            <v/>
          </cell>
          <cell r="X30" t="str">
            <v/>
          </cell>
          <cell r="Y30" t="str">
            <v/>
          </cell>
          <cell r="Z30" t="str">
            <v/>
          </cell>
          <cell r="AA30" t="str">
            <v/>
          </cell>
          <cell r="AB30" t="str">
            <v/>
          </cell>
          <cell r="AC30" t="str">
            <v/>
          </cell>
          <cell r="AD30" t="str">
            <v>A</v>
          </cell>
          <cell r="AE30" t="str">
            <v/>
          </cell>
          <cell r="AF30" t="str">
            <v>A</v>
          </cell>
          <cell r="AG30" t="str">
            <v>A</v>
          </cell>
          <cell r="AH30" t="str">
            <v/>
          </cell>
          <cell r="AI30" t="str">
            <v>A</v>
          </cell>
          <cell r="AJ30" t="str">
            <v>A</v>
          </cell>
          <cell r="AK30" t="str">
            <v>A</v>
          </cell>
          <cell r="AL30" t="str">
            <v/>
          </cell>
          <cell r="AM30" t="str">
            <v>A</v>
          </cell>
          <cell r="AN30" t="str">
            <v>A</v>
          </cell>
          <cell r="AO30" t="str">
            <v>A</v>
          </cell>
          <cell r="AP30" t="str">
            <v>A</v>
          </cell>
          <cell r="AQ30" t="str">
            <v>A</v>
          </cell>
          <cell r="AR30" t="str">
            <v>A</v>
          </cell>
          <cell r="AS30" t="str">
            <v>مستنفذ</v>
          </cell>
          <cell r="AT30" t="str">
            <v>الرابعة</v>
          </cell>
          <cell r="AU30" t="str">
            <v>م</v>
          </cell>
          <cell r="AV30"/>
        </row>
        <row r="31">
          <cell r="A31">
            <v>404222</v>
          </cell>
          <cell r="B31" t="str">
            <v>الرابعة</v>
          </cell>
          <cell r="C31" t="str">
            <v/>
          </cell>
          <cell r="D31" t="str">
            <v/>
          </cell>
          <cell r="E31" t="str">
            <v/>
          </cell>
          <cell r="F31" t="str">
            <v/>
          </cell>
          <cell r="G31" t="str">
            <v/>
          </cell>
          <cell r="H31" t="str">
            <v/>
          </cell>
          <cell r="I31" t="str">
            <v/>
          </cell>
          <cell r="J31" t="str">
            <v/>
          </cell>
          <cell r="K31" t="str">
            <v/>
          </cell>
          <cell r="L31" t="str">
            <v/>
          </cell>
          <cell r="M31" t="str">
            <v/>
          </cell>
          <cell r="N31" t="str">
            <v/>
          </cell>
          <cell r="O31" t="str">
            <v/>
          </cell>
          <cell r="P31" t="str">
            <v/>
          </cell>
          <cell r="Q31" t="str">
            <v/>
          </cell>
          <cell r="R31" t="str">
            <v/>
          </cell>
          <cell r="S31" t="str">
            <v/>
          </cell>
          <cell r="T31" t="str">
            <v/>
          </cell>
          <cell r="U31" t="str">
            <v/>
          </cell>
          <cell r="V31" t="str">
            <v/>
          </cell>
          <cell r="W31" t="str">
            <v/>
          </cell>
          <cell r="X31" t="str">
            <v/>
          </cell>
          <cell r="Y31" t="str">
            <v/>
          </cell>
          <cell r="Z31" t="str">
            <v/>
          </cell>
          <cell r="AA31" t="str">
            <v/>
          </cell>
          <cell r="AB31" t="str">
            <v/>
          </cell>
          <cell r="AC31" t="str">
            <v/>
          </cell>
          <cell r="AD31" t="str">
            <v>A</v>
          </cell>
          <cell r="AE31" t="str">
            <v/>
          </cell>
          <cell r="AF31" t="str">
            <v/>
          </cell>
          <cell r="AG31" t="str">
            <v/>
          </cell>
          <cell r="AH31" t="str">
            <v/>
          </cell>
          <cell r="AI31" t="str">
            <v/>
          </cell>
          <cell r="AJ31" t="str">
            <v/>
          </cell>
          <cell r="AK31" t="str">
            <v/>
          </cell>
          <cell r="AL31" t="str">
            <v/>
          </cell>
          <cell r="AM31" t="str">
            <v>A</v>
          </cell>
          <cell r="AN31" t="str">
            <v/>
          </cell>
          <cell r="AO31" t="str">
            <v>A</v>
          </cell>
          <cell r="AP31" t="str">
            <v/>
          </cell>
          <cell r="AQ31" t="str">
            <v/>
          </cell>
          <cell r="AR31" t="str">
            <v/>
          </cell>
          <cell r="AS31" t="str">
            <v>مستنفذ فصل ثاني 2020-2021</v>
          </cell>
          <cell r="AT31" t="str">
            <v>الرابعة</v>
          </cell>
          <cell r="AU31" t="str">
            <v/>
          </cell>
          <cell r="AV31"/>
        </row>
        <row r="32">
          <cell r="A32">
            <v>404288</v>
          </cell>
          <cell r="B32" t="str">
            <v>الرابعة</v>
          </cell>
          <cell r="C32" t="str">
            <v/>
          </cell>
          <cell r="D32" t="str">
            <v/>
          </cell>
          <cell r="E32" t="str">
            <v/>
          </cell>
          <cell r="F32" t="str">
            <v/>
          </cell>
          <cell r="G32" t="str">
            <v/>
          </cell>
          <cell r="H32" t="str">
            <v/>
          </cell>
          <cell r="I32" t="str">
            <v/>
          </cell>
          <cell r="J32" t="str">
            <v/>
          </cell>
          <cell r="K32" t="str">
            <v/>
          </cell>
          <cell r="L32" t="str">
            <v/>
          </cell>
          <cell r="M32" t="str">
            <v/>
          </cell>
          <cell r="N32" t="str">
            <v/>
          </cell>
          <cell r="O32" t="str">
            <v/>
          </cell>
          <cell r="P32" t="str">
            <v/>
          </cell>
          <cell r="Q32" t="str">
            <v/>
          </cell>
          <cell r="R32" t="str">
            <v/>
          </cell>
          <cell r="S32" t="str">
            <v/>
          </cell>
          <cell r="T32" t="str">
            <v/>
          </cell>
          <cell r="U32" t="str">
            <v/>
          </cell>
          <cell r="V32" t="str">
            <v/>
          </cell>
          <cell r="W32" t="str">
            <v/>
          </cell>
          <cell r="X32" t="str">
            <v/>
          </cell>
          <cell r="Y32" t="str">
            <v/>
          </cell>
          <cell r="Z32" t="str">
            <v/>
          </cell>
          <cell r="AA32" t="str">
            <v>A</v>
          </cell>
          <cell r="AB32" t="str">
            <v/>
          </cell>
          <cell r="AC32" t="str">
            <v/>
          </cell>
          <cell r="AD32" t="str">
            <v>A</v>
          </cell>
          <cell r="AE32" t="str">
            <v/>
          </cell>
          <cell r="AF32" t="str">
            <v/>
          </cell>
          <cell r="AG32" t="str">
            <v/>
          </cell>
          <cell r="AH32" t="str">
            <v/>
          </cell>
          <cell r="AI32" t="str">
            <v/>
          </cell>
          <cell r="AJ32" t="str">
            <v/>
          </cell>
          <cell r="AK32" t="str">
            <v/>
          </cell>
          <cell r="AL32" t="str">
            <v>A</v>
          </cell>
          <cell r="AM32" t="str">
            <v>A</v>
          </cell>
          <cell r="AN32" t="str">
            <v/>
          </cell>
          <cell r="AO32" t="str">
            <v/>
          </cell>
          <cell r="AP32" t="str">
            <v/>
          </cell>
          <cell r="AQ32" t="str">
            <v>A</v>
          </cell>
          <cell r="AR32" t="str">
            <v/>
          </cell>
          <cell r="AS32" t="str">
            <v>مستنفذ</v>
          </cell>
          <cell r="AT32" t="str">
            <v>الرابعة</v>
          </cell>
          <cell r="AU32" t="str">
            <v/>
          </cell>
          <cell r="AV32"/>
        </row>
        <row r="33">
          <cell r="A33">
            <v>404760</v>
          </cell>
          <cell r="B33" t="str">
            <v>الرابعة</v>
          </cell>
          <cell r="C33" t="str">
            <v/>
          </cell>
          <cell r="D33" t="str">
            <v/>
          </cell>
          <cell r="E33" t="str">
            <v/>
          </cell>
          <cell r="F33" t="str">
            <v/>
          </cell>
          <cell r="G33" t="str">
            <v/>
          </cell>
          <cell r="H33" t="str">
            <v/>
          </cell>
          <cell r="I33" t="str">
            <v/>
          </cell>
          <cell r="J33" t="str">
            <v/>
          </cell>
          <cell r="K33" t="str">
            <v/>
          </cell>
          <cell r="L33" t="str">
            <v/>
          </cell>
          <cell r="M33" t="str">
            <v/>
          </cell>
          <cell r="N33" t="str">
            <v/>
          </cell>
          <cell r="O33" t="str">
            <v/>
          </cell>
          <cell r="P33" t="str">
            <v/>
          </cell>
          <cell r="Q33" t="str">
            <v/>
          </cell>
          <cell r="R33" t="str">
            <v/>
          </cell>
          <cell r="S33" t="str">
            <v/>
          </cell>
          <cell r="T33" t="str">
            <v/>
          </cell>
          <cell r="U33" t="str">
            <v/>
          </cell>
          <cell r="V33" t="str">
            <v/>
          </cell>
          <cell r="W33" t="str">
            <v/>
          </cell>
          <cell r="X33" t="str">
            <v/>
          </cell>
          <cell r="Y33" t="str">
            <v/>
          </cell>
          <cell r="Z33" t="str">
            <v/>
          </cell>
          <cell r="AA33" t="str">
            <v/>
          </cell>
          <cell r="AB33" t="str">
            <v/>
          </cell>
          <cell r="AC33" t="str">
            <v/>
          </cell>
          <cell r="AD33" t="str">
            <v/>
          </cell>
          <cell r="AE33" t="str">
            <v/>
          </cell>
          <cell r="AF33" t="str">
            <v/>
          </cell>
          <cell r="AG33" t="str">
            <v/>
          </cell>
          <cell r="AH33" t="str">
            <v/>
          </cell>
          <cell r="AI33" t="str">
            <v/>
          </cell>
          <cell r="AJ33" t="str">
            <v/>
          </cell>
          <cell r="AK33" t="str">
            <v>A</v>
          </cell>
          <cell r="AL33" t="str">
            <v/>
          </cell>
          <cell r="AM33" t="str">
            <v>A</v>
          </cell>
          <cell r="AN33" t="str">
            <v>A</v>
          </cell>
          <cell r="AO33" t="str">
            <v/>
          </cell>
          <cell r="AP33" t="str">
            <v/>
          </cell>
          <cell r="AQ33" t="str">
            <v/>
          </cell>
          <cell r="AR33" t="str">
            <v/>
          </cell>
          <cell r="AS33" t="str">
            <v>مستنفذ فصل أول 2021-2022</v>
          </cell>
          <cell r="AT33" t="str">
            <v>الرابعة</v>
          </cell>
          <cell r="AU33" t="str">
            <v>م</v>
          </cell>
          <cell r="AV33"/>
        </row>
        <row r="34">
          <cell r="A34">
            <v>404883</v>
          </cell>
          <cell r="B34" t="str">
            <v>الرابعة</v>
          </cell>
          <cell r="C34" t="str">
            <v/>
          </cell>
          <cell r="D34" t="str">
            <v/>
          </cell>
          <cell r="E34" t="str">
            <v/>
          </cell>
          <cell r="F34" t="str">
            <v/>
          </cell>
          <cell r="G34" t="str">
            <v/>
          </cell>
          <cell r="H34" t="str">
            <v/>
          </cell>
          <cell r="I34" t="str">
            <v/>
          </cell>
          <cell r="J34" t="str">
            <v/>
          </cell>
          <cell r="K34" t="str">
            <v/>
          </cell>
          <cell r="L34" t="str">
            <v/>
          </cell>
          <cell r="M34" t="str">
            <v/>
          </cell>
          <cell r="N34" t="str">
            <v/>
          </cell>
          <cell r="O34" t="str">
            <v/>
          </cell>
          <cell r="P34" t="str">
            <v/>
          </cell>
          <cell r="Q34" t="str">
            <v/>
          </cell>
          <cell r="R34" t="str">
            <v/>
          </cell>
          <cell r="S34" t="str">
            <v/>
          </cell>
          <cell r="T34" t="str">
            <v/>
          </cell>
          <cell r="U34" t="str">
            <v/>
          </cell>
          <cell r="V34" t="str">
            <v/>
          </cell>
          <cell r="W34" t="str">
            <v/>
          </cell>
          <cell r="X34" t="str">
            <v/>
          </cell>
          <cell r="Y34" t="str">
            <v/>
          </cell>
          <cell r="Z34" t="str">
            <v/>
          </cell>
          <cell r="AA34" t="str">
            <v/>
          </cell>
          <cell r="AB34" t="str">
            <v/>
          </cell>
          <cell r="AC34" t="str">
            <v/>
          </cell>
          <cell r="AD34" t="str">
            <v/>
          </cell>
          <cell r="AE34" t="str">
            <v/>
          </cell>
          <cell r="AF34" t="str">
            <v/>
          </cell>
          <cell r="AG34" t="str">
            <v/>
          </cell>
          <cell r="AH34" t="str">
            <v/>
          </cell>
          <cell r="AI34" t="str">
            <v/>
          </cell>
          <cell r="AJ34" t="str">
            <v/>
          </cell>
          <cell r="AK34" t="str">
            <v/>
          </cell>
          <cell r="AL34" t="str">
            <v/>
          </cell>
          <cell r="AM34" t="str">
            <v>A</v>
          </cell>
          <cell r="AN34" t="str">
            <v/>
          </cell>
          <cell r="AO34" t="str">
            <v/>
          </cell>
          <cell r="AP34" t="str">
            <v/>
          </cell>
          <cell r="AQ34" t="str">
            <v/>
          </cell>
          <cell r="AR34" t="str">
            <v/>
          </cell>
          <cell r="AS34" t="str">
            <v>مستنفذ فصل ثاني 2020-2021</v>
          </cell>
          <cell r="AT34" t="str">
            <v>الرابعة</v>
          </cell>
          <cell r="AU34" t="str">
            <v/>
          </cell>
          <cell r="AV34"/>
        </row>
        <row r="35">
          <cell r="A35">
            <v>405599</v>
          </cell>
          <cell r="B35" t="str">
            <v>الرابعة</v>
          </cell>
          <cell r="C35" t="str">
            <v/>
          </cell>
          <cell r="D35" t="str">
            <v/>
          </cell>
          <cell r="E35" t="str">
            <v/>
          </cell>
          <cell r="F35" t="str">
            <v/>
          </cell>
          <cell r="G35" t="str">
            <v/>
          </cell>
          <cell r="H35" t="str">
            <v/>
          </cell>
          <cell r="I35" t="str">
            <v/>
          </cell>
          <cell r="J35" t="str">
            <v/>
          </cell>
          <cell r="K35" t="str">
            <v/>
          </cell>
          <cell r="L35" t="str">
            <v/>
          </cell>
          <cell r="M35" t="str">
            <v/>
          </cell>
          <cell r="N35" t="str">
            <v/>
          </cell>
          <cell r="O35" t="str">
            <v/>
          </cell>
          <cell r="P35" t="str">
            <v/>
          </cell>
          <cell r="Q35" t="str">
            <v/>
          </cell>
          <cell r="R35" t="str">
            <v/>
          </cell>
          <cell r="S35" t="str">
            <v/>
          </cell>
          <cell r="T35" t="str">
            <v/>
          </cell>
          <cell r="U35" t="str">
            <v/>
          </cell>
          <cell r="V35" t="str">
            <v/>
          </cell>
          <cell r="W35" t="str">
            <v/>
          </cell>
          <cell r="X35" t="str">
            <v/>
          </cell>
          <cell r="Y35" t="str">
            <v/>
          </cell>
          <cell r="Z35" t="str">
            <v/>
          </cell>
          <cell r="AA35" t="str">
            <v/>
          </cell>
          <cell r="AB35" t="str">
            <v/>
          </cell>
          <cell r="AC35" t="str">
            <v/>
          </cell>
          <cell r="AD35" t="str">
            <v/>
          </cell>
          <cell r="AE35" t="str">
            <v/>
          </cell>
          <cell r="AF35" t="str">
            <v/>
          </cell>
          <cell r="AG35" t="str">
            <v/>
          </cell>
          <cell r="AH35" t="str">
            <v/>
          </cell>
          <cell r="AI35" t="str">
            <v/>
          </cell>
          <cell r="AJ35" t="str">
            <v/>
          </cell>
          <cell r="AK35" t="str">
            <v/>
          </cell>
          <cell r="AL35" t="str">
            <v>A</v>
          </cell>
          <cell r="AM35" t="str">
            <v/>
          </cell>
          <cell r="AN35" t="str">
            <v/>
          </cell>
          <cell r="AO35" t="str">
            <v/>
          </cell>
          <cell r="AP35" t="str">
            <v/>
          </cell>
          <cell r="AQ35" t="str">
            <v/>
          </cell>
          <cell r="AR35" t="str">
            <v/>
          </cell>
          <cell r="AS35" t="str">
            <v>مستنفذ</v>
          </cell>
          <cell r="AT35" t="str">
            <v>الرابعة</v>
          </cell>
          <cell r="AU35" t="str">
            <v/>
          </cell>
          <cell r="AV35"/>
        </row>
        <row r="36">
          <cell r="A36">
            <v>405643</v>
          </cell>
          <cell r="B36" t="str">
            <v>الرابعة</v>
          </cell>
          <cell r="C36" t="str">
            <v/>
          </cell>
          <cell r="D36" t="str">
            <v/>
          </cell>
          <cell r="E36" t="str">
            <v/>
          </cell>
          <cell r="F36" t="str">
            <v/>
          </cell>
          <cell r="G36" t="str">
            <v/>
          </cell>
          <cell r="H36" t="str">
            <v/>
          </cell>
          <cell r="I36" t="str">
            <v/>
          </cell>
          <cell r="J36" t="str">
            <v/>
          </cell>
          <cell r="K36" t="str">
            <v/>
          </cell>
          <cell r="L36" t="str">
            <v/>
          </cell>
          <cell r="M36" t="str">
            <v/>
          </cell>
          <cell r="N36" t="str">
            <v/>
          </cell>
          <cell r="O36" t="str">
            <v/>
          </cell>
          <cell r="P36" t="str">
            <v/>
          </cell>
          <cell r="Q36" t="str">
            <v>ر2</v>
          </cell>
          <cell r="R36" t="str">
            <v/>
          </cell>
          <cell r="S36" t="str">
            <v/>
          </cell>
          <cell r="T36" t="str">
            <v/>
          </cell>
          <cell r="U36" t="str">
            <v/>
          </cell>
          <cell r="V36" t="str">
            <v/>
          </cell>
          <cell r="W36" t="str">
            <v/>
          </cell>
          <cell r="X36" t="str">
            <v>ر2</v>
          </cell>
          <cell r="Y36" t="str">
            <v/>
          </cell>
          <cell r="Z36" t="str">
            <v/>
          </cell>
          <cell r="AA36" t="str">
            <v/>
          </cell>
          <cell r="AB36" t="str">
            <v/>
          </cell>
          <cell r="AC36" t="str">
            <v/>
          </cell>
          <cell r="AD36" t="str">
            <v/>
          </cell>
          <cell r="AE36" t="str">
            <v/>
          </cell>
          <cell r="AF36" t="str">
            <v/>
          </cell>
          <cell r="AG36" t="str">
            <v>ر2</v>
          </cell>
          <cell r="AH36" t="str">
            <v/>
          </cell>
          <cell r="AI36" t="str">
            <v/>
          </cell>
          <cell r="AJ36" t="str">
            <v/>
          </cell>
          <cell r="AK36" t="str">
            <v/>
          </cell>
          <cell r="AL36" t="str">
            <v>ر2</v>
          </cell>
          <cell r="AM36" t="str">
            <v/>
          </cell>
          <cell r="AN36" t="str">
            <v/>
          </cell>
          <cell r="AO36" t="str">
            <v>ر2</v>
          </cell>
          <cell r="AP36" t="str">
            <v>ر2</v>
          </cell>
          <cell r="AQ36" t="str">
            <v/>
          </cell>
          <cell r="AR36" t="str">
            <v/>
          </cell>
          <cell r="AS36"/>
          <cell r="AT36" t="str">
            <v>الرابعة</v>
          </cell>
          <cell r="AU36" t="str">
            <v/>
          </cell>
          <cell r="AV36"/>
        </row>
        <row r="37">
          <cell r="A37">
            <v>405660</v>
          </cell>
          <cell r="B37" t="str">
            <v>الرابعة</v>
          </cell>
          <cell r="C37" t="str">
            <v/>
          </cell>
          <cell r="D37" t="str">
            <v/>
          </cell>
          <cell r="E37" t="str">
            <v/>
          </cell>
          <cell r="F37" t="str">
            <v/>
          </cell>
          <cell r="G37" t="str">
            <v/>
          </cell>
          <cell r="H37" t="str">
            <v/>
          </cell>
          <cell r="I37" t="str">
            <v/>
          </cell>
          <cell r="J37" t="str">
            <v/>
          </cell>
          <cell r="K37" t="str">
            <v/>
          </cell>
          <cell r="L37" t="str">
            <v/>
          </cell>
          <cell r="M37" t="str">
            <v/>
          </cell>
          <cell r="N37" t="str">
            <v/>
          </cell>
          <cell r="O37" t="str">
            <v/>
          </cell>
          <cell r="P37" t="str">
            <v/>
          </cell>
          <cell r="Q37" t="str">
            <v/>
          </cell>
          <cell r="R37" t="str">
            <v/>
          </cell>
          <cell r="S37" t="str">
            <v/>
          </cell>
          <cell r="T37" t="str">
            <v/>
          </cell>
          <cell r="U37" t="str">
            <v/>
          </cell>
          <cell r="V37" t="str">
            <v/>
          </cell>
          <cell r="W37" t="str">
            <v/>
          </cell>
          <cell r="X37" t="str">
            <v/>
          </cell>
          <cell r="Y37" t="str">
            <v/>
          </cell>
          <cell r="Z37" t="str">
            <v/>
          </cell>
          <cell r="AA37" t="str">
            <v/>
          </cell>
          <cell r="AB37" t="str">
            <v/>
          </cell>
          <cell r="AC37" t="str">
            <v/>
          </cell>
          <cell r="AD37" t="str">
            <v>A</v>
          </cell>
          <cell r="AE37" t="str">
            <v/>
          </cell>
          <cell r="AF37" t="str">
            <v>A</v>
          </cell>
          <cell r="AG37" t="str">
            <v/>
          </cell>
          <cell r="AH37" t="str">
            <v/>
          </cell>
          <cell r="AI37" t="str">
            <v>A</v>
          </cell>
          <cell r="AJ37" t="str">
            <v/>
          </cell>
          <cell r="AK37" t="str">
            <v>A</v>
          </cell>
          <cell r="AL37" t="str">
            <v/>
          </cell>
          <cell r="AM37" t="str">
            <v>A</v>
          </cell>
          <cell r="AN37" t="str">
            <v>A</v>
          </cell>
          <cell r="AO37" t="str">
            <v>A</v>
          </cell>
          <cell r="AP37" t="str">
            <v>A</v>
          </cell>
          <cell r="AQ37" t="str">
            <v>A</v>
          </cell>
          <cell r="AR37" t="str">
            <v>A</v>
          </cell>
          <cell r="AS37" t="str">
            <v>مستنفذ</v>
          </cell>
          <cell r="AT37" t="str">
            <v>الرابعة</v>
          </cell>
          <cell r="AU37" t="str">
            <v>م</v>
          </cell>
          <cell r="AV37"/>
        </row>
        <row r="38">
          <cell r="A38">
            <v>405682</v>
          </cell>
          <cell r="B38" t="str">
            <v>الرابعة</v>
          </cell>
          <cell r="C38" t="str">
            <v/>
          </cell>
          <cell r="D38" t="str">
            <v/>
          </cell>
          <cell r="E38" t="str">
            <v/>
          </cell>
          <cell r="F38" t="str">
            <v/>
          </cell>
          <cell r="G38" t="str">
            <v/>
          </cell>
          <cell r="H38" t="str">
            <v/>
          </cell>
          <cell r="I38" t="str">
            <v/>
          </cell>
          <cell r="J38" t="str">
            <v/>
          </cell>
          <cell r="K38" t="str">
            <v/>
          </cell>
          <cell r="L38" t="str">
            <v/>
          </cell>
          <cell r="M38" t="str">
            <v/>
          </cell>
          <cell r="N38" t="str">
            <v/>
          </cell>
          <cell r="O38" t="str">
            <v/>
          </cell>
          <cell r="P38" t="str">
            <v/>
          </cell>
          <cell r="Q38" t="str">
            <v/>
          </cell>
          <cell r="R38" t="str">
            <v/>
          </cell>
          <cell r="S38" t="str">
            <v/>
          </cell>
          <cell r="T38" t="str">
            <v/>
          </cell>
          <cell r="U38" t="str">
            <v/>
          </cell>
          <cell r="V38" t="str">
            <v/>
          </cell>
          <cell r="W38" t="str">
            <v/>
          </cell>
          <cell r="X38" t="str">
            <v/>
          </cell>
          <cell r="Y38" t="str">
            <v/>
          </cell>
          <cell r="Z38" t="str">
            <v/>
          </cell>
          <cell r="AA38" t="str">
            <v>ر2</v>
          </cell>
          <cell r="AB38" t="str">
            <v>ر2</v>
          </cell>
          <cell r="AC38" t="str">
            <v>ر2</v>
          </cell>
          <cell r="AD38" t="str">
            <v/>
          </cell>
          <cell r="AE38" t="str">
            <v>ر2</v>
          </cell>
          <cell r="AF38" t="str">
            <v>ر2</v>
          </cell>
          <cell r="AG38" t="str">
            <v/>
          </cell>
          <cell r="AH38" t="str">
            <v>ر2</v>
          </cell>
          <cell r="AI38" t="str">
            <v>ج</v>
          </cell>
          <cell r="AJ38" t="str">
            <v>ج</v>
          </cell>
          <cell r="AK38" t="str">
            <v>ج</v>
          </cell>
          <cell r="AL38" t="str">
            <v>ج</v>
          </cell>
          <cell r="AM38" t="str">
            <v>ج</v>
          </cell>
          <cell r="AN38" t="str">
            <v>ج</v>
          </cell>
          <cell r="AO38" t="str">
            <v>ج</v>
          </cell>
          <cell r="AP38" t="str">
            <v>ج</v>
          </cell>
          <cell r="AQ38" t="str">
            <v>ج</v>
          </cell>
          <cell r="AR38" t="str">
            <v>ج</v>
          </cell>
          <cell r="AS38"/>
          <cell r="AT38" t="str">
            <v>الرابعة</v>
          </cell>
          <cell r="AU38" t="str">
            <v/>
          </cell>
          <cell r="AV38"/>
        </row>
        <row r="39">
          <cell r="A39">
            <v>405932</v>
          </cell>
          <cell r="B39" t="str">
            <v>الرابعة</v>
          </cell>
          <cell r="C39" t="str">
            <v/>
          </cell>
          <cell r="D39" t="str">
            <v/>
          </cell>
          <cell r="E39" t="str">
            <v/>
          </cell>
          <cell r="F39" t="str">
            <v/>
          </cell>
          <cell r="G39" t="str">
            <v/>
          </cell>
          <cell r="H39" t="str">
            <v/>
          </cell>
          <cell r="I39" t="str">
            <v/>
          </cell>
          <cell r="J39" t="str">
            <v/>
          </cell>
          <cell r="K39" t="str">
            <v/>
          </cell>
          <cell r="L39" t="str">
            <v/>
          </cell>
          <cell r="M39" t="str">
            <v/>
          </cell>
          <cell r="N39" t="str">
            <v/>
          </cell>
          <cell r="O39" t="str">
            <v/>
          </cell>
          <cell r="P39" t="str">
            <v/>
          </cell>
          <cell r="Q39" t="str">
            <v>A</v>
          </cell>
          <cell r="R39" t="str">
            <v/>
          </cell>
          <cell r="S39" t="str">
            <v/>
          </cell>
          <cell r="T39" t="str">
            <v/>
          </cell>
          <cell r="U39" t="str">
            <v/>
          </cell>
          <cell r="V39" t="str">
            <v/>
          </cell>
          <cell r="W39" t="str">
            <v/>
          </cell>
          <cell r="X39" t="str">
            <v/>
          </cell>
          <cell r="Y39" t="str">
            <v/>
          </cell>
          <cell r="Z39" t="str">
            <v/>
          </cell>
          <cell r="AA39" t="str">
            <v>A</v>
          </cell>
          <cell r="AB39" t="str">
            <v>A</v>
          </cell>
          <cell r="AC39" t="str">
            <v/>
          </cell>
          <cell r="AD39" t="str">
            <v/>
          </cell>
          <cell r="AE39" t="str">
            <v>A</v>
          </cell>
          <cell r="AF39" t="str">
            <v>A</v>
          </cell>
          <cell r="AG39" t="str">
            <v/>
          </cell>
          <cell r="AH39" t="str">
            <v>A</v>
          </cell>
          <cell r="AI39" t="str">
            <v>A</v>
          </cell>
          <cell r="AJ39" t="str">
            <v>A</v>
          </cell>
          <cell r="AK39" t="str">
            <v>A</v>
          </cell>
          <cell r="AL39" t="str">
            <v>A</v>
          </cell>
          <cell r="AM39" t="str">
            <v>A</v>
          </cell>
          <cell r="AN39" t="str">
            <v>A</v>
          </cell>
          <cell r="AO39" t="str">
            <v>A</v>
          </cell>
          <cell r="AP39" t="str">
            <v>A</v>
          </cell>
          <cell r="AQ39" t="str">
            <v>A</v>
          </cell>
          <cell r="AR39" t="str">
            <v>A</v>
          </cell>
          <cell r="AS39" t="str">
            <v>مستنفذ فصل ثاني 2022-2023</v>
          </cell>
          <cell r="AT39" t="str">
            <v>الرابعة</v>
          </cell>
          <cell r="AU39" t="str">
            <v>م</v>
          </cell>
          <cell r="AV39"/>
        </row>
        <row r="40">
          <cell r="A40">
            <v>406168</v>
          </cell>
          <cell r="B40" t="str">
            <v>الرابعة</v>
          </cell>
          <cell r="C40" t="str">
            <v/>
          </cell>
          <cell r="D40" t="str">
            <v/>
          </cell>
          <cell r="E40" t="str">
            <v/>
          </cell>
          <cell r="F40" t="str">
            <v/>
          </cell>
          <cell r="G40" t="str">
            <v/>
          </cell>
          <cell r="H40" t="str">
            <v/>
          </cell>
          <cell r="I40" t="str">
            <v/>
          </cell>
          <cell r="J40" t="str">
            <v/>
          </cell>
          <cell r="K40" t="str">
            <v/>
          </cell>
          <cell r="L40" t="str">
            <v/>
          </cell>
          <cell r="M40" t="str">
            <v/>
          </cell>
          <cell r="N40" t="str">
            <v/>
          </cell>
          <cell r="O40" t="str">
            <v/>
          </cell>
          <cell r="P40" t="str">
            <v/>
          </cell>
          <cell r="Q40" t="str">
            <v/>
          </cell>
          <cell r="R40" t="str">
            <v/>
          </cell>
          <cell r="S40" t="str">
            <v/>
          </cell>
          <cell r="T40" t="str">
            <v/>
          </cell>
          <cell r="U40" t="str">
            <v/>
          </cell>
          <cell r="V40" t="str">
            <v/>
          </cell>
          <cell r="W40" t="str">
            <v/>
          </cell>
          <cell r="X40" t="str">
            <v/>
          </cell>
          <cell r="Y40" t="str">
            <v/>
          </cell>
          <cell r="Z40" t="str">
            <v/>
          </cell>
          <cell r="AA40" t="str">
            <v/>
          </cell>
          <cell r="AB40" t="str">
            <v/>
          </cell>
          <cell r="AC40" t="str">
            <v/>
          </cell>
          <cell r="AD40" t="str">
            <v/>
          </cell>
          <cell r="AE40" t="str">
            <v/>
          </cell>
          <cell r="AF40" t="str">
            <v>A</v>
          </cell>
          <cell r="AG40" t="str">
            <v/>
          </cell>
          <cell r="AH40" t="str">
            <v/>
          </cell>
          <cell r="AI40" t="str">
            <v/>
          </cell>
          <cell r="AJ40" t="str">
            <v/>
          </cell>
          <cell r="AK40" t="str">
            <v/>
          </cell>
          <cell r="AL40" t="str">
            <v/>
          </cell>
          <cell r="AM40" t="str">
            <v/>
          </cell>
          <cell r="AN40" t="str">
            <v/>
          </cell>
          <cell r="AO40" t="str">
            <v>A</v>
          </cell>
          <cell r="AP40" t="str">
            <v/>
          </cell>
          <cell r="AQ40" t="str">
            <v/>
          </cell>
          <cell r="AR40" t="str">
            <v/>
          </cell>
          <cell r="AS40" t="str">
            <v>مستنفذ</v>
          </cell>
          <cell r="AT40" t="str">
            <v>الرابعة</v>
          </cell>
          <cell r="AU40" t="str">
            <v/>
          </cell>
          <cell r="AV40"/>
        </row>
        <row r="41">
          <cell r="A41">
            <v>406259</v>
          </cell>
          <cell r="B41" t="str">
            <v>الرابعة</v>
          </cell>
          <cell r="C41" t="str">
            <v/>
          </cell>
          <cell r="D41" t="str">
            <v/>
          </cell>
          <cell r="E41" t="str">
            <v/>
          </cell>
          <cell r="F41" t="str">
            <v/>
          </cell>
          <cell r="G41" t="str">
            <v/>
          </cell>
          <cell r="H41" t="str">
            <v/>
          </cell>
          <cell r="I41" t="str">
            <v/>
          </cell>
          <cell r="J41" t="str">
            <v/>
          </cell>
          <cell r="K41" t="str">
            <v/>
          </cell>
          <cell r="L41" t="str">
            <v>A</v>
          </cell>
          <cell r="M41" t="str">
            <v/>
          </cell>
          <cell r="N41" t="str">
            <v/>
          </cell>
          <cell r="O41" t="str">
            <v/>
          </cell>
          <cell r="P41" t="str">
            <v/>
          </cell>
          <cell r="Q41" t="str">
            <v/>
          </cell>
          <cell r="R41" t="str">
            <v>A</v>
          </cell>
          <cell r="S41" t="str">
            <v/>
          </cell>
          <cell r="T41" t="str">
            <v/>
          </cell>
          <cell r="U41" t="str">
            <v/>
          </cell>
          <cell r="V41" t="str">
            <v/>
          </cell>
          <cell r="W41" t="str">
            <v/>
          </cell>
          <cell r="X41" t="str">
            <v/>
          </cell>
          <cell r="Y41" t="str">
            <v/>
          </cell>
          <cell r="Z41" t="str">
            <v/>
          </cell>
          <cell r="AA41" t="str">
            <v>A</v>
          </cell>
          <cell r="AB41" t="str">
            <v>A</v>
          </cell>
          <cell r="AC41" t="str">
            <v/>
          </cell>
          <cell r="AD41" t="str">
            <v/>
          </cell>
          <cell r="AE41" t="str">
            <v>A</v>
          </cell>
          <cell r="AF41" t="str">
            <v>A</v>
          </cell>
          <cell r="AG41" t="str">
            <v/>
          </cell>
          <cell r="AH41" t="str">
            <v/>
          </cell>
          <cell r="AI41" t="str">
            <v>A</v>
          </cell>
          <cell r="AJ41" t="str">
            <v>A</v>
          </cell>
          <cell r="AK41" t="str">
            <v>A</v>
          </cell>
          <cell r="AL41" t="str">
            <v>A</v>
          </cell>
          <cell r="AM41" t="str">
            <v>A</v>
          </cell>
          <cell r="AN41" t="str">
            <v>A</v>
          </cell>
          <cell r="AO41" t="str">
            <v>A</v>
          </cell>
          <cell r="AP41" t="str">
            <v>A</v>
          </cell>
          <cell r="AQ41" t="str">
            <v>A</v>
          </cell>
          <cell r="AR41" t="str">
            <v>A</v>
          </cell>
          <cell r="AS41" t="str">
            <v>مستنفذ</v>
          </cell>
          <cell r="AT41" t="str">
            <v>الرابعة</v>
          </cell>
          <cell r="AU41" t="str">
            <v/>
          </cell>
          <cell r="AV41"/>
        </row>
        <row r="42">
          <cell r="A42">
            <v>406344</v>
          </cell>
          <cell r="B42" t="str">
            <v>الرابعة</v>
          </cell>
          <cell r="C42" t="str">
            <v/>
          </cell>
          <cell r="D42" t="str">
            <v/>
          </cell>
          <cell r="E42" t="str">
            <v/>
          </cell>
          <cell r="F42" t="str">
            <v/>
          </cell>
          <cell r="G42" t="str">
            <v/>
          </cell>
          <cell r="H42" t="str">
            <v/>
          </cell>
          <cell r="I42" t="str">
            <v/>
          </cell>
          <cell r="J42" t="str">
            <v/>
          </cell>
          <cell r="K42" t="str">
            <v/>
          </cell>
          <cell r="L42" t="str">
            <v/>
          </cell>
          <cell r="M42" t="str">
            <v/>
          </cell>
          <cell r="N42" t="str">
            <v/>
          </cell>
          <cell r="O42" t="str">
            <v/>
          </cell>
          <cell r="P42" t="str">
            <v/>
          </cell>
          <cell r="Q42" t="str">
            <v/>
          </cell>
          <cell r="R42" t="str">
            <v/>
          </cell>
          <cell r="S42" t="str">
            <v/>
          </cell>
          <cell r="T42" t="str">
            <v/>
          </cell>
          <cell r="U42" t="str">
            <v/>
          </cell>
          <cell r="V42" t="str">
            <v/>
          </cell>
          <cell r="W42" t="str">
            <v/>
          </cell>
          <cell r="X42" t="str">
            <v/>
          </cell>
          <cell r="Y42" t="str">
            <v/>
          </cell>
          <cell r="Z42" t="str">
            <v/>
          </cell>
          <cell r="AA42" t="str">
            <v/>
          </cell>
          <cell r="AB42" t="str">
            <v/>
          </cell>
          <cell r="AC42" t="str">
            <v/>
          </cell>
          <cell r="AD42" t="str">
            <v/>
          </cell>
          <cell r="AE42" t="str">
            <v/>
          </cell>
          <cell r="AF42" t="str">
            <v/>
          </cell>
          <cell r="AG42" t="str">
            <v/>
          </cell>
          <cell r="AH42" t="str">
            <v/>
          </cell>
          <cell r="AI42" t="str">
            <v>A</v>
          </cell>
          <cell r="AJ42" t="str">
            <v/>
          </cell>
          <cell r="AK42" t="str">
            <v/>
          </cell>
          <cell r="AL42" t="str">
            <v/>
          </cell>
          <cell r="AM42" t="str">
            <v/>
          </cell>
          <cell r="AN42" t="str">
            <v/>
          </cell>
          <cell r="AO42" t="str">
            <v>A</v>
          </cell>
          <cell r="AP42" t="str">
            <v/>
          </cell>
          <cell r="AQ42" t="str">
            <v/>
          </cell>
          <cell r="AR42" t="str">
            <v/>
          </cell>
          <cell r="AS42" t="str">
            <v>مستنفذ</v>
          </cell>
          <cell r="AT42" t="str">
            <v>الرابعة</v>
          </cell>
          <cell r="AU42" t="str">
            <v>م</v>
          </cell>
          <cell r="AV42"/>
        </row>
        <row r="43">
          <cell r="A43">
            <v>406471</v>
          </cell>
          <cell r="B43" t="str">
            <v>الرابعة</v>
          </cell>
          <cell r="C43" t="str">
            <v/>
          </cell>
          <cell r="D43" t="str">
            <v/>
          </cell>
          <cell r="E43" t="str">
            <v/>
          </cell>
          <cell r="F43" t="str">
            <v/>
          </cell>
          <cell r="G43" t="str">
            <v/>
          </cell>
          <cell r="H43" t="str">
            <v/>
          </cell>
          <cell r="I43" t="str">
            <v/>
          </cell>
          <cell r="J43" t="str">
            <v>A</v>
          </cell>
          <cell r="K43" t="str">
            <v/>
          </cell>
          <cell r="L43" t="str">
            <v/>
          </cell>
          <cell r="M43" t="str">
            <v/>
          </cell>
          <cell r="N43" t="str">
            <v/>
          </cell>
          <cell r="O43" t="str">
            <v/>
          </cell>
          <cell r="P43" t="str">
            <v/>
          </cell>
          <cell r="Q43" t="str">
            <v/>
          </cell>
          <cell r="R43" t="str">
            <v/>
          </cell>
          <cell r="S43" t="str">
            <v/>
          </cell>
          <cell r="T43" t="str">
            <v/>
          </cell>
          <cell r="U43" t="str">
            <v/>
          </cell>
          <cell r="V43" t="str">
            <v/>
          </cell>
          <cell r="W43" t="str">
            <v/>
          </cell>
          <cell r="X43" t="str">
            <v/>
          </cell>
          <cell r="Y43" t="str">
            <v/>
          </cell>
          <cell r="Z43" t="str">
            <v/>
          </cell>
          <cell r="AA43" t="str">
            <v>A</v>
          </cell>
          <cell r="AB43" t="str">
            <v/>
          </cell>
          <cell r="AC43" t="str">
            <v/>
          </cell>
          <cell r="AD43" t="str">
            <v/>
          </cell>
          <cell r="AE43" t="str">
            <v/>
          </cell>
          <cell r="AF43" t="str">
            <v/>
          </cell>
          <cell r="AG43" t="str">
            <v/>
          </cell>
          <cell r="AH43" t="str">
            <v/>
          </cell>
          <cell r="AI43" t="str">
            <v/>
          </cell>
          <cell r="AJ43" t="str">
            <v/>
          </cell>
          <cell r="AK43" t="str">
            <v>A</v>
          </cell>
          <cell r="AL43" t="str">
            <v>A</v>
          </cell>
          <cell r="AM43" t="str">
            <v>A</v>
          </cell>
          <cell r="AN43" t="str">
            <v>A</v>
          </cell>
          <cell r="AO43" t="str">
            <v>A</v>
          </cell>
          <cell r="AP43" t="str">
            <v>A</v>
          </cell>
          <cell r="AQ43" t="str">
            <v>A</v>
          </cell>
          <cell r="AR43" t="str">
            <v>A</v>
          </cell>
          <cell r="AS43" t="str">
            <v>مستنفذ</v>
          </cell>
          <cell r="AT43" t="str">
            <v>الرابعة</v>
          </cell>
          <cell r="AU43" t="str">
            <v/>
          </cell>
          <cell r="AV43"/>
        </row>
        <row r="44">
          <cell r="A44">
            <v>407059</v>
          </cell>
          <cell r="B44" t="str">
            <v>الرابعة</v>
          </cell>
          <cell r="C44" t="str">
            <v/>
          </cell>
          <cell r="D44" t="str">
            <v/>
          </cell>
          <cell r="E44" t="str">
            <v/>
          </cell>
          <cell r="F44" t="str">
            <v/>
          </cell>
          <cell r="G44" t="str">
            <v/>
          </cell>
          <cell r="H44" t="str">
            <v/>
          </cell>
          <cell r="I44" t="str">
            <v/>
          </cell>
          <cell r="J44" t="str">
            <v/>
          </cell>
          <cell r="K44" t="str">
            <v/>
          </cell>
          <cell r="L44" t="str">
            <v/>
          </cell>
          <cell r="M44" t="str">
            <v/>
          </cell>
          <cell r="N44" t="str">
            <v/>
          </cell>
          <cell r="O44" t="str">
            <v/>
          </cell>
          <cell r="P44" t="str">
            <v/>
          </cell>
          <cell r="Q44" t="str">
            <v/>
          </cell>
          <cell r="R44" t="str">
            <v/>
          </cell>
          <cell r="S44" t="str">
            <v/>
          </cell>
          <cell r="T44" t="str">
            <v>A</v>
          </cell>
          <cell r="U44" t="str">
            <v/>
          </cell>
          <cell r="V44" t="str">
            <v/>
          </cell>
          <cell r="W44" t="str">
            <v/>
          </cell>
          <cell r="X44" t="str">
            <v/>
          </cell>
          <cell r="Y44" t="str">
            <v>A</v>
          </cell>
          <cell r="Z44" t="str">
            <v/>
          </cell>
          <cell r="AA44" t="str">
            <v/>
          </cell>
          <cell r="AB44" t="str">
            <v/>
          </cell>
          <cell r="AC44" t="str">
            <v/>
          </cell>
          <cell r="AD44" t="str">
            <v>A</v>
          </cell>
          <cell r="AE44" t="str">
            <v>A</v>
          </cell>
          <cell r="AF44" t="str">
            <v>A</v>
          </cell>
          <cell r="AG44" t="str">
            <v>A</v>
          </cell>
          <cell r="AH44" t="str">
            <v/>
          </cell>
          <cell r="AI44" t="str">
            <v>A</v>
          </cell>
          <cell r="AJ44" t="str">
            <v>A</v>
          </cell>
          <cell r="AK44" t="str">
            <v>A</v>
          </cell>
          <cell r="AL44" t="str">
            <v>A</v>
          </cell>
          <cell r="AM44" t="str">
            <v>A</v>
          </cell>
          <cell r="AN44" t="str">
            <v>A</v>
          </cell>
          <cell r="AO44" t="str">
            <v>A</v>
          </cell>
          <cell r="AP44" t="str">
            <v>A</v>
          </cell>
          <cell r="AQ44" t="str">
            <v>A</v>
          </cell>
          <cell r="AR44" t="str">
            <v>A</v>
          </cell>
          <cell r="AS44" t="str">
            <v>مستنفذ فصل ثاني 2021-2022</v>
          </cell>
          <cell r="AT44" t="str">
            <v>الرابعة</v>
          </cell>
          <cell r="AU44" t="str">
            <v/>
          </cell>
          <cell r="AV44"/>
        </row>
        <row r="45">
          <cell r="A45">
            <v>407214</v>
          </cell>
          <cell r="B45" t="str">
            <v>الرابعة</v>
          </cell>
          <cell r="C45" t="str">
            <v/>
          </cell>
          <cell r="D45" t="str">
            <v/>
          </cell>
          <cell r="E45" t="str">
            <v/>
          </cell>
          <cell r="F45" t="str">
            <v/>
          </cell>
          <cell r="G45" t="str">
            <v/>
          </cell>
          <cell r="H45" t="str">
            <v/>
          </cell>
          <cell r="I45" t="str">
            <v/>
          </cell>
          <cell r="J45" t="str">
            <v/>
          </cell>
          <cell r="K45" t="str">
            <v/>
          </cell>
          <cell r="L45" t="str">
            <v/>
          </cell>
          <cell r="M45" t="str">
            <v/>
          </cell>
          <cell r="N45" t="str">
            <v/>
          </cell>
          <cell r="O45" t="str">
            <v/>
          </cell>
          <cell r="P45" t="str">
            <v/>
          </cell>
          <cell r="Q45" t="str">
            <v/>
          </cell>
          <cell r="R45" t="str">
            <v/>
          </cell>
          <cell r="S45" t="str">
            <v/>
          </cell>
          <cell r="T45" t="str">
            <v/>
          </cell>
          <cell r="U45" t="str">
            <v/>
          </cell>
          <cell r="V45" t="str">
            <v/>
          </cell>
          <cell r="W45" t="str">
            <v/>
          </cell>
          <cell r="X45" t="str">
            <v/>
          </cell>
          <cell r="Y45" t="str">
            <v/>
          </cell>
          <cell r="Z45" t="str">
            <v/>
          </cell>
          <cell r="AA45" t="str">
            <v>ر2</v>
          </cell>
          <cell r="AB45" t="str">
            <v/>
          </cell>
          <cell r="AC45" t="str">
            <v/>
          </cell>
          <cell r="AD45" t="str">
            <v/>
          </cell>
          <cell r="AE45" t="str">
            <v/>
          </cell>
          <cell r="AF45" t="str">
            <v>ج</v>
          </cell>
          <cell r="AG45" t="str">
            <v/>
          </cell>
          <cell r="AH45" t="str">
            <v/>
          </cell>
          <cell r="AI45" t="str">
            <v/>
          </cell>
          <cell r="AJ45" t="str">
            <v/>
          </cell>
          <cell r="AK45" t="str">
            <v/>
          </cell>
          <cell r="AL45" t="str">
            <v>ر2</v>
          </cell>
          <cell r="AM45" t="str">
            <v>ر1</v>
          </cell>
          <cell r="AN45" t="str">
            <v>ج</v>
          </cell>
          <cell r="AO45" t="str">
            <v>ر1</v>
          </cell>
          <cell r="AP45" t="str">
            <v>ج</v>
          </cell>
          <cell r="AQ45" t="str">
            <v>ر1</v>
          </cell>
          <cell r="AR45" t="str">
            <v/>
          </cell>
          <cell r="AS45"/>
          <cell r="AT45" t="str">
            <v>الرابعة</v>
          </cell>
          <cell r="AU45" t="str">
            <v/>
          </cell>
          <cell r="AV45"/>
        </row>
        <row r="46">
          <cell r="A46">
            <v>407221</v>
          </cell>
          <cell r="B46" t="str">
            <v>الرابعة</v>
          </cell>
          <cell r="C46" t="str">
            <v/>
          </cell>
          <cell r="D46" t="str">
            <v/>
          </cell>
          <cell r="E46" t="str">
            <v/>
          </cell>
          <cell r="F46" t="str">
            <v/>
          </cell>
          <cell r="G46" t="str">
            <v/>
          </cell>
          <cell r="H46" t="str">
            <v/>
          </cell>
          <cell r="I46" t="str">
            <v/>
          </cell>
          <cell r="J46" t="str">
            <v/>
          </cell>
          <cell r="K46" t="str">
            <v/>
          </cell>
          <cell r="L46" t="str">
            <v/>
          </cell>
          <cell r="M46" t="str">
            <v/>
          </cell>
          <cell r="N46" t="str">
            <v/>
          </cell>
          <cell r="O46" t="str">
            <v/>
          </cell>
          <cell r="P46" t="str">
            <v/>
          </cell>
          <cell r="Q46" t="str">
            <v/>
          </cell>
          <cell r="R46" t="str">
            <v>A</v>
          </cell>
          <cell r="S46" t="str">
            <v/>
          </cell>
          <cell r="T46" t="str">
            <v/>
          </cell>
          <cell r="U46" t="str">
            <v/>
          </cell>
          <cell r="V46" t="str">
            <v/>
          </cell>
          <cell r="W46" t="str">
            <v/>
          </cell>
          <cell r="X46" t="str">
            <v>A</v>
          </cell>
          <cell r="Y46" t="str">
            <v>A</v>
          </cell>
          <cell r="Z46" t="str">
            <v/>
          </cell>
          <cell r="AA46" t="str">
            <v/>
          </cell>
          <cell r="AB46" t="str">
            <v/>
          </cell>
          <cell r="AC46" t="str">
            <v/>
          </cell>
          <cell r="AD46" t="str">
            <v/>
          </cell>
          <cell r="AE46" t="str">
            <v>A</v>
          </cell>
          <cell r="AF46" t="str">
            <v/>
          </cell>
          <cell r="AG46" t="str">
            <v/>
          </cell>
          <cell r="AH46" t="str">
            <v>A</v>
          </cell>
          <cell r="AI46" t="str">
            <v>A</v>
          </cell>
          <cell r="AJ46" t="str">
            <v>A</v>
          </cell>
          <cell r="AK46" t="str">
            <v>A</v>
          </cell>
          <cell r="AL46" t="str">
            <v>A</v>
          </cell>
          <cell r="AM46" t="str">
            <v>A</v>
          </cell>
          <cell r="AN46" t="str">
            <v>A</v>
          </cell>
          <cell r="AO46" t="str">
            <v>A</v>
          </cell>
          <cell r="AP46" t="str">
            <v>A</v>
          </cell>
          <cell r="AQ46" t="str">
            <v>A</v>
          </cell>
          <cell r="AR46" t="str">
            <v>A</v>
          </cell>
          <cell r="AS46" t="str">
            <v>مستنفذ فصل ثاني 2021-2022</v>
          </cell>
          <cell r="AT46" t="str">
            <v>الرابعة</v>
          </cell>
          <cell r="AU46" t="str">
            <v>م</v>
          </cell>
          <cell r="AV46"/>
        </row>
        <row r="47">
          <cell r="A47">
            <v>407310</v>
          </cell>
          <cell r="B47" t="str">
            <v>الرابعة</v>
          </cell>
          <cell r="C47" t="str">
            <v/>
          </cell>
          <cell r="D47" t="str">
            <v/>
          </cell>
          <cell r="E47" t="str">
            <v/>
          </cell>
          <cell r="F47" t="str">
            <v/>
          </cell>
          <cell r="G47" t="str">
            <v/>
          </cell>
          <cell r="H47" t="str">
            <v/>
          </cell>
          <cell r="I47" t="str">
            <v/>
          </cell>
          <cell r="J47" t="str">
            <v/>
          </cell>
          <cell r="K47" t="str">
            <v/>
          </cell>
          <cell r="L47" t="str">
            <v/>
          </cell>
          <cell r="M47" t="str">
            <v/>
          </cell>
          <cell r="N47" t="str">
            <v/>
          </cell>
          <cell r="O47" t="str">
            <v/>
          </cell>
          <cell r="P47" t="str">
            <v/>
          </cell>
          <cell r="Q47" t="str">
            <v/>
          </cell>
          <cell r="R47" t="str">
            <v/>
          </cell>
          <cell r="S47" t="str">
            <v/>
          </cell>
          <cell r="T47" t="str">
            <v/>
          </cell>
          <cell r="U47" t="str">
            <v/>
          </cell>
          <cell r="V47" t="str">
            <v/>
          </cell>
          <cell r="W47" t="str">
            <v/>
          </cell>
          <cell r="X47" t="str">
            <v/>
          </cell>
          <cell r="Y47" t="str">
            <v/>
          </cell>
          <cell r="Z47" t="str">
            <v/>
          </cell>
          <cell r="AA47" t="str">
            <v>ر2</v>
          </cell>
          <cell r="AB47" t="str">
            <v/>
          </cell>
          <cell r="AC47" t="str">
            <v/>
          </cell>
          <cell r="AD47" t="str">
            <v>ر2</v>
          </cell>
          <cell r="AE47" t="str">
            <v/>
          </cell>
          <cell r="AF47" t="str">
            <v>ر2</v>
          </cell>
          <cell r="AG47" t="str">
            <v/>
          </cell>
          <cell r="AH47" t="str">
            <v/>
          </cell>
          <cell r="AI47" t="str">
            <v/>
          </cell>
          <cell r="AJ47" t="str">
            <v/>
          </cell>
          <cell r="AK47" t="str">
            <v/>
          </cell>
          <cell r="AL47" t="str">
            <v>ج</v>
          </cell>
          <cell r="AM47" t="str">
            <v>ر2</v>
          </cell>
          <cell r="AN47" t="str">
            <v/>
          </cell>
          <cell r="AO47" t="str">
            <v>ر2</v>
          </cell>
          <cell r="AP47" t="str">
            <v>ر2</v>
          </cell>
          <cell r="AQ47" t="str">
            <v>ج</v>
          </cell>
          <cell r="AR47" t="str">
            <v/>
          </cell>
          <cell r="AS47"/>
          <cell r="AT47" t="str">
            <v>الرابعة</v>
          </cell>
          <cell r="AU47" t="str">
            <v/>
          </cell>
          <cell r="AV47"/>
        </row>
        <row r="48">
          <cell r="A48">
            <v>407354</v>
          </cell>
          <cell r="B48" t="str">
            <v>الرابعة</v>
          </cell>
          <cell r="C48" t="str">
            <v/>
          </cell>
          <cell r="D48" t="str">
            <v/>
          </cell>
          <cell r="E48" t="str">
            <v/>
          </cell>
          <cell r="F48" t="str">
            <v/>
          </cell>
          <cell r="G48" t="str">
            <v/>
          </cell>
          <cell r="H48" t="str">
            <v/>
          </cell>
          <cell r="I48" t="str">
            <v/>
          </cell>
          <cell r="J48" t="str">
            <v/>
          </cell>
          <cell r="K48" t="str">
            <v/>
          </cell>
          <cell r="L48" t="str">
            <v>A</v>
          </cell>
          <cell r="M48" t="str">
            <v/>
          </cell>
          <cell r="N48" t="str">
            <v/>
          </cell>
          <cell r="O48" t="str">
            <v/>
          </cell>
          <cell r="P48" t="str">
            <v/>
          </cell>
          <cell r="Q48" t="str">
            <v/>
          </cell>
          <cell r="R48" t="str">
            <v>A</v>
          </cell>
          <cell r="S48" t="str">
            <v/>
          </cell>
          <cell r="T48" t="str">
            <v/>
          </cell>
          <cell r="U48" t="str">
            <v/>
          </cell>
          <cell r="V48" t="str">
            <v/>
          </cell>
          <cell r="W48" t="str">
            <v/>
          </cell>
          <cell r="X48" t="str">
            <v/>
          </cell>
          <cell r="Y48" t="str">
            <v/>
          </cell>
          <cell r="Z48" t="str">
            <v/>
          </cell>
          <cell r="AA48" t="str">
            <v/>
          </cell>
          <cell r="AB48" t="str">
            <v/>
          </cell>
          <cell r="AC48" t="str">
            <v/>
          </cell>
          <cell r="AD48" t="str">
            <v/>
          </cell>
          <cell r="AE48" t="str">
            <v>A</v>
          </cell>
          <cell r="AF48" t="str">
            <v/>
          </cell>
          <cell r="AG48" t="str">
            <v/>
          </cell>
          <cell r="AH48" t="str">
            <v>A</v>
          </cell>
          <cell r="AI48" t="str">
            <v>A</v>
          </cell>
          <cell r="AJ48" t="str">
            <v>A</v>
          </cell>
          <cell r="AK48" t="str">
            <v>A</v>
          </cell>
          <cell r="AL48" t="str">
            <v/>
          </cell>
          <cell r="AM48" t="str">
            <v>A</v>
          </cell>
          <cell r="AN48" t="str">
            <v>A</v>
          </cell>
          <cell r="AO48" t="str">
            <v>A</v>
          </cell>
          <cell r="AP48" t="str">
            <v>A</v>
          </cell>
          <cell r="AQ48" t="str">
            <v>A</v>
          </cell>
          <cell r="AR48" t="str">
            <v>A</v>
          </cell>
          <cell r="AS48" t="str">
            <v>مستنفذ فصل أول 2021-2022</v>
          </cell>
          <cell r="AT48" t="str">
            <v>الرابعة</v>
          </cell>
          <cell r="AU48" t="str">
            <v/>
          </cell>
          <cell r="AV48"/>
        </row>
        <row r="49">
          <cell r="A49">
            <v>407572</v>
          </cell>
          <cell r="B49" t="str">
            <v>الرابعة</v>
          </cell>
          <cell r="C49" t="str">
            <v/>
          </cell>
          <cell r="D49" t="str">
            <v/>
          </cell>
          <cell r="E49" t="str">
            <v>A</v>
          </cell>
          <cell r="F49" t="str">
            <v/>
          </cell>
          <cell r="G49" t="str">
            <v/>
          </cell>
          <cell r="H49" t="str">
            <v/>
          </cell>
          <cell r="I49" t="str">
            <v/>
          </cell>
          <cell r="J49" t="str">
            <v/>
          </cell>
          <cell r="K49" t="str">
            <v>A</v>
          </cell>
          <cell r="L49" t="str">
            <v/>
          </cell>
          <cell r="M49" t="str">
            <v/>
          </cell>
          <cell r="N49" t="str">
            <v/>
          </cell>
          <cell r="O49" t="str">
            <v/>
          </cell>
          <cell r="P49" t="str">
            <v/>
          </cell>
          <cell r="Q49" t="str">
            <v/>
          </cell>
          <cell r="R49" t="str">
            <v/>
          </cell>
          <cell r="S49" t="str">
            <v/>
          </cell>
          <cell r="T49" t="str">
            <v/>
          </cell>
          <cell r="U49" t="str">
            <v/>
          </cell>
          <cell r="V49" t="str">
            <v/>
          </cell>
          <cell r="W49" t="str">
            <v/>
          </cell>
          <cell r="X49" t="str">
            <v/>
          </cell>
          <cell r="Y49" t="str">
            <v/>
          </cell>
          <cell r="Z49" t="str">
            <v/>
          </cell>
          <cell r="AA49" t="str">
            <v/>
          </cell>
          <cell r="AB49" t="str">
            <v/>
          </cell>
          <cell r="AC49" t="str">
            <v/>
          </cell>
          <cell r="AD49" t="str">
            <v/>
          </cell>
          <cell r="AE49" t="str">
            <v>A</v>
          </cell>
          <cell r="AF49" t="str">
            <v/>
          </cell>
          <cell r="AG49" t="str">
            <v/>
          </cell>
          <cell r="AH49" t="str">
            <v/>
          </cell>
          <cell r="AI49" t="str">
            <v/>
          </cell>
          <cell r="AJ49" t="str">
            <v/>
          </cell>
          <cell r="AK49" t="str">
            <v>A</v>
          </cell>
          <cell r="AL49" t="str">
            <v>A</v>
          </cell>
          <cell r="AM49" t="str">
            <v>A</v>
          </cell>
          <cell r="AN49" t="str">
            <v/>
          </cell>
          <cell r="AO49" t="str">
            <v/>
          </cell>
          <cell r="AP49" t="str">
            <v>A</v>
          </cell>
          <cell r="AQ49" t="str">
            <v>A</v>
          </cell>
          <cell r="AR49" t="str">
            <v>A</v>
          </cell>
          <cell r="AS49" t="str">
            <v>مستنفذ فصل ثاني 2022-2023</v>
          </cell>
          <cell r="AT49" t="str">
            <v>الرابعة</v>
          </cell>
          <cell r="AU49" t="str">
            <v/>
          </cell>
          <cell r="AV49"/>
        </row>
        <row r="50">
          <cell r="A50">
            <v>407638</v>
          </cell>
          <cell r="B50" t="str">
            <v>الرابعة</v>
          </cell>
          <cell r="C50" t="str">
            <v/>
          </cell>
          <cell r="D50" t="str">
            <v/>
          </cell>
          <cell r="E50" t="str">
            <v/>
          </cell>
          <cell r="F50" t="str">
            <v/>
          </cell>
          <cell r="G50" t="str">
            <v/>
          </cell>
          <cell r="H50" t="str">
            <v/>
          </cell>
          <cell r="I50" t="str">
            <v/>
          </cell>
          <cell r="J50" t="str">
            <v/>
          </cell>
          <cell r="K50" t="str">
            <v/>
          </cell>
          <cell r="L50" t="str">
            <v/>
          </cell>
          <cell r="M50" t="str">
            <v/>
          </cell>
          <cell r="N50" t="str">
            <v/>
          </cell>
          <cell r="O50" t="str">
            <v/>
          </cell>
          <cell r="P50" t="str">
            <v/>
          </cell>
          <cell r="Q50" t="str">
            <v/>
          </cell>
          <cell r="R50" t="str">
            <v>A</v>
          </cell>
          <cell r="S50" t="str">
            <v/>
          </cell>
          <cell r="T50" t="str">
            <v/>
          </cell>
          <cell r="U50" t="str">
            <v/>
          </cell>
          <cell r="V50" t="str">
            <v/>
          </cell>
          <cell r="W50" t="str">
            <v/>
          </cell>
          <cell r="X50" t="str">
            <v/>
          </cell>
          <cell r="Y50" t="str">
            <v/>
          </cell>
          <cell r="Z50" t="str">
            <v/>
          </cell>
          <cell r="AA50" t="str">
            <v/>
          </cell>
          <cell r="AB50" t="str">
            <v>A</v>
          </cell>
          <cell r="AC50" t="str">
            <v/>
          </cell>
          <cell r="AD50" t="str">
            <v/>
          </cell>
          <cell r="AE50" t="str">
            <v/>
          </cell>
          <cell r="AF50" t="str">
            <v>A</v>
          </cell>
          <cell r="AG50" t="str">
            <v/>
          </cell>
          <cell r="AH50" t="str">
            <v/>
          </cell>
          <cell r="AI50" t="str">
            <v/>
          </cell>
          <cell r="AJ50" t="str">
            <v/>
          </cell>
          <cell r="AK50" t="str">
            <v>A</v>
          </cell>
          <cell r="AL50" t="str">
            <v/>
          </cell>
          <cell r="AM50" t="str">
            <v>A</v>
          </cell>
          <cell r="AN50" t="str">
            <v/>
          </cell>
          <cell r="AO50" t="str">
            <v/>
          </cell>
          <cell r="AP50" t="str">
            <v/>
          </cell>
          <cell r="AQ50" t="str">
            <v>A</v>
          </cell>
          <cell r="AR50" t="str">
            <v/>
          </cell>
          <cell r="AS50" t="str">
            <v>مستنفذ فصل اول 2023-2024</v>
          </cell>
          <cell r="AT50" t="str">
            <v>الرابعة</v>
          </cell>
          <cell r="AU50" t="str">
            <v/>
          </cell>
          <cell r="AV50"/>
        </row>
        <row r="51">
          <cell r="A51">
            <v>407737</v>
          </cell>
          <cell r="B51" t="str">
            <v>الرابعة</v>
          </cell>
          <cell r="C51" t="str">
            <v/>
          </cell>
          <cell r="D51" t="str">
            <v/>
          </cell>
          <cell r="E51" t="str">
            <v/>
          </cell>
          <cell r="F51" t="str">
            <v/>
          </cell>
          <cell r="G51" t="str">
            <v/>
          </cell>
          <cell r="H51" t="str">
            <v/>
          </cell>
          <cell r="I51" t="str">
            <v/>
          </cell>
          <cell r="J51" t="str">
            <v/>
          </cell>
          <cell r="K51" t="str">
            <v/>
          </cell>
          <cell r="L51" t="str">
            <v/>
          </cell>
          <cell r="M51" t="str">
            <v/>
          </cell>
          <cell r="N51" t="str">
            <v/>
          </cell>
          <cell r="O51" t="str">
            <v/>
          </cell>
          <cell r="P51" t="str">
            <v/>
          </cell>
          <cell r="Q51" t="str">
            <v/>
          </cell>
          <cell r="R51" t="str">
            <v/>
          </cell>
          <cell r="S51" t="str">
            <v/>
          </cell>
          <cell r="T51" t="str">
            <v/>
          </cell>
          <cell r="U51" t="str">
            <v/>
          </cell>
          <cell r="V51" t="str">
            <v/>
          </cell>
          <cell r="W51" t="str">
            <v/>
          </cell>
          <cell r="X51" t="str">
            <v/>
          </cell>
          <cell r="Y51" t="str">
            <v/>
          </cell>
          <cell r="Z51" t="str">
            <v/>
          </cell>
          <cell r="AA51" t="str">
            <v/>
          </cell>
          <cell r="AB51" t="str">
            <v/>
          </cell>
          <cell r="AC51" t="str">
            <v/>
          </cell>
          <cell r="AD51" t="str">
            <v/>
          </cell>
          <cell r="AE51" t="str">
            <v>A</v>
          </cell>
          <cell r="AF51" t="str">
            <v/>
          </cell>
          <cell r="AG51" t="str">
            <v>A</v>
          </cell>
          <cell r="AH51" t="str">
            <v/>
          </cell>
          <cell r="AI51" t="str">
            <v/>
          </cell>
          <cell r="AJ51" t="str">
            <v/>
          </cell>
          <cell r="AK51" t="str">
            <v/>
          </cell>
          <cell r="AL51" t="str">
            <v/>
          </cell>
          <cell r="AM51" t="str">
            <v>A</v>
          </cell>
          <cell r="AN51" t="str">
            <v/>
          </cell>
          <cell r="AO51" t="str">
            <v/>
          </cell>
          <cell r="AP51" t="str">
            <v/>
          </cell>
          <cell r="AQ51" t="str">
            <v/>
          </cell>
          <cell r="AR51" t="str">
            <v/>
          </cell>
          <cell r="AS51" t="str">
            <v>مستنفذ فصل أول 2021-2022</v>
          </cell>
          <cell r="AT51" t="str">
            <v>الرابعة</v>
          </cell>
          <cell r="AU51" t="str">
            <v/>
          </cell>
          <cell r="AV51"/>
        </row>
        <row r="52">
          <cell r="A52">
            <v>407774</v>
          </cell>
          <cell r="B52" t="str">
            <v>الرابعة</v>
          </cell>
          <cell r="C52" t="str">
            <v/>
          </cell>
          <cell r="D52" t="str">
            <v/>
          </cell>
          <cell r="E52" t="str">
            <v/>
          </cell>
          <cell r="F52" t="str">
            <v/>
          </cell>
          <cell r="G52" t="str">
            <v/>
          </cell>
          <cell r="H52" t="str">
            <v/>
          </cell>
          <cell r="I52" t="str">
            <v/>
          </cell>
          <cell r="J52" t="str">
            <v/>
          </cell>
          <cell r="K52" t="str">
            <v/>
          </cell>
          <cell r="L52" t="str">
            <v/>
          </cell>
          <cell r="M52" t="str">
            <v/>
          </cell>
          <cell r="N52" t="str">
            <v/>
          </cell>
          <cell r="O52" t="str">
            <v/>
          </cell>
          <cell r="P52" t="str">
            <v/>
          </cell>
          <cell r="Q52" t="str">
            <v/>
          </cell>
          <cell r="R52" t="str">
            <v/>
          </cell>
          <cell r="S52" t="str">
            <v/>
          </cell>
          <cell r="T52" t="str">
            <v/>
          </cell>
          <cell r="U52" t="str">
            <v/>
          </cell>
          <cell r="V52" t="str">
            <v/>
          </cell>
          <cell r="W52" t="str">
            <v/>
          </cell>
          <cell r="X52" t="str">
            <v/>
          </cell>
          <cell r="Y52" t="str">
            <v/>
          </cell>
          <cell r="Z52" t="str">
            <v/>
          </cell>
          <cell r="AA52" t="str">
            <v>A</v>
          </cell>
          <cell r="AB52" t="str">
            <v/>
          </cell>
          <cell r="AC52" t="str">
            <v/>
          </cell>
          <cell r="AD52" t="str">
            <v/>
          </cell>
          <cell r="AE52" t="str">
            <v/>
          </cell>
          <cell r="AF52" t="str">
            <v/>
          </cell>
          <cell r="AG52" t="str">
            <v/>
          </cell>
          <cell r="AH52" t="str">
            <v/>
          </cell>
          <cell r="AI52" t="str">
            <v/>
          </cell>
          <cell r="AJ52" t="str">
            <v/>
          </cell>
          <cell r="AK52" t="str">
            <v/>
          </cell>
          <cell r="AL52" t="str">
            <v/>
          </cell>
          <cell r="AM52" t="str">
            <v/>
          </cell>
          <cell r="AN52" t="str">
            <v/>
          </cell>
          <cell r="AO52" t="str">
            <v>A</v>
          </cell>
          <cell r="AP52" t="str">
            <v/>
          </cell>
          <cell r="AQ52" t="str">
            <v/>
          </cell>
          <cell r="AR52" t="str">
            <v/>
          </cell>
          <cell r="AS52" t="str">
            <v>مستنفذ فصل ثاني 2022-2023</v>
          </cell>
          <cell r="AT52" t="str">
            <v>الرابعة</v>
          </cell>
          <cell r="AU52" t="str">
            <v/>
          </cell>
          <cell r="AV52"/>
        </row>
        <row r="53">
          <cell r="A53">
            <v>407918</v>
          </cell>
          <cell r="B53" t="str">
            <v>الرابعة</v>
          </cell>
          <cell r="C53" t="str">
            <v/>
          </cell>
          <cell r="D53" t="str">
            <v/>
          </cell>
          <cell r="E53" t="str">
            <v/>
          </cell>
          <cell r="F53" t="str">
            <v/>
          </cell>
          <cell r="G53" t="str">
            <v/>
          </cell>
          <cell r="H53" t="str">
            <v/>
          </cell>
          <cell r="I53" t="str">
            <v/>
          </cell>
          <cell r="J53" t="str">
            <v/>
          </cell>
          <cell r="K53" t="str">
            <v/>
          </cell>
          <cell r="L53" t="str">
            <v/>
          </cell>
          <cell r="M53" t="str">
            <v/>
          </cell>
          <cell r="N53" t="str">
            <v/>
          </cell>
          <cell r="O53" t="str">
            <v/>
          </cell>
          <cell r="P53" t="str">
            <v/>
          </cell>
          <cell r="Q53" t="str">
            <v/>
          </cell>
          <cell r="R53" t="str">
            <v/>
          </cell>
          <cell r="S53" t="str">
            <v/>
          </cell>
          <cell r="T53" t="str">
            <v/>
          </cell>
          <cell r="U53" t="str">
            <v/>
          </cell>
          <cell r="V53" t="str">
            <v/>
          </cell>
          <cell r="W53" t="str">
            <v/>
          </cell>
          <cell r="X53" t="str">
            <v>A</v>
          </cell>
          <cell r="Y53" t="str">
            <v/>
          </cell>
          <cell r="Z53" t="str">
            <v/>
          </cell>
          <cell r="AA53" t="str">
            <v>A</v>
          </cell>
          <cell r="AB53" t="str">
            <v/>
          </cell>
          <cell r="AC53" t="str">
            <v/>
          </cell>
          <cell r="AD53" t="str">
            <v/>
          </cell>
          <cell r="AE53" t="str">
            <v>A</v>
          </cell>
          <cell r="AF53" t="str">
            <v>A</v>
          </cell>
          <cell r="AG53" t="str">
            <v/>
          </cell>
          <cell r="AH53" t="str">
            <v/>
          </cell>
          <cell r="AI53" t="str">
            <v>A</v>
          </cell>
          <cell r="AJ53" t="str">
            <v/>
          </cell>
          <cell r="AK53" t="str">
            <v>A</v>
          </cell>
          <cell r="AL53" t="str">
            <v>A</v>
          </cell>
          <cell r="AM53" t="str">
            <v>A</v>
          </cell>
          <cell r="AN53" t="str">
            <v>A</v>
          </cell>
          <cell r="AO53" t="str">
            <v>A</v>
          </cell>
          <cell r="AP53" t="str">
            <v>A</v>
          </cell>
          <cell r="AQ53" t="str">
            <v>A</v>
          </cell>
          <cell r="AR53" t="str">
            <v>A</v>
          </cell>
          <cell r="AS53" t="str">
            <v>مستنفذ فصل ثاني 2021-2022</v>
          </cell>
          <cell r="AT53" t="str">
            <v>الرابعة</v>
          </cell>
          <cell r="AU53" t="str">
            <v/>
          </cell>
          <cell r="AV53"/>
        </row>
        <row r="54">
          <cell r="A54">
            <v>408185</v>
          </cell>
          <cell r="B54" t="str">
            <v>الرابعة</v>
          </cell>
          <cell r="C54" t="str">
            <v/>
          </cell>
          <cell r="D54" t="str">
            <v/>
          </cell>
          <cell r="E54" t="str">
            <v/>
          </cell>
          <cell r="F54" t="str">
            <v/>
          </cell>
          <cell r="G54" t="str">
            <v/>
          </cell>
          <cell r="H54" t="str">
            <v/>
          </cell>
          <cell r="I54" t="str">
            <v/>
          </cell>
          <cell r="J54" t="str">
            <v/>
          </cell>
          <cell r="K54" t="str">
            <v/>
          </cell>
          <cell r="L54" t="str">
            <v/>
          </cell>
          <cell r="M54" t="str">
            <v/>
          </cell>
          <cell r="N54" t="str">
            <v/>
          </cell>
          <cell r="O54" t="str">
            <v/>
          </cell>
          <cell r="P54" t="str">
            <v/>
          </cell>
          <cell r="Q54" t="str">
            <v/>
          </cell>
          <cell r="R54" t="str">
            <v/>
          </cell>
          <cell r="S54" t="str">
            <v/>
          </cell>
          <cell r="T54" t="str">
            <v/>
          </cell>
          <cell r="U54" t="str">
            <v/>
          </cell>
          <cell r="V54" t="str">
            <v/>
          </cell>
          <cell r="W54" t="str">
            <v/>
          </cell>
          <cell r="X54" t="str">
            <v/>
          </cell>
          <cell r="Y54" t="str">
            <v/>
          </cell>
          <cell r="Z54" t="str">
            <v/>
          </cell>
          <cell r="AA54" t="str">
            <v/>
          </cell>
          <cell r="AB54" t="str">
            <v/>
          </cell>
          <cell r="AC54" t="str">
            <v/>
          </cell>
          <cell r="AD54" t="str">
            <v/>
          </cell>
          <cell r="AE54" t="str">
            <v>ر2</v>
          </cell>
          <cell r="AF54" t="str">
            <v/>
          </cell>
          <cell r="AG54" t="str">
            <v/>
          </cell>
          <cell r="AH54" t="str">
            <v/>
          </cell>
          <cell r="AI54" t="str">
            <v/>
          </cell>
          <cell r="AJ54" t="str">
            <v/>
          </cell>
          <cell r="AK54" t="str">
            <v/>
          </cell>
          <cell r="AL54" t="str">
            <v/>
          </cell>
          <cell r="AM54" t="str">
            <v/>
          </cell>
          <cell r="AN54" t="str">
            <v>ر1</v>
          </cell>
          <cell r="AO54" t="str">
            <v/>
          </cell>
          <cell r="AP54" t="str">
            <v/>
          </cell>
          <cell r="AQ54" t="str">
            <v>ر1</v>
          </cell>
          <cell r="AR54" t="str">
            <v>ر1</v>
          </cell>
          <cell r="AS54"/>
          <cell r="AT54" t="str">
            <v>الرابعة</v>
          </cell>
          <cell r="AU54" t="str">
            <v/>
          </cell>
          <cell r="AV54"/>
        </row>
        <row r="55">
          <cell r="A55">
            <v>408246</v>
          </cell>
          <cell r="B55" t="str">
            <v>الرابعة حديث</v>
          </cell>
          <cell r="C55" t="str">
            <v/>
          </cell>
          <cell r="D55" t="str">
            <v/>
          </cell>
          <cell r="E55" t="str">
            <v/>
          </cell>
          <cell r="F55" t="str">
            <v/>
          </cell>
          <cell r="G55" t="str">
            <v/>
          </cell>
          <cell r="H55" t="str">
            <v/>
          </cell>
          <cell r="I55" t="str">
            <v/>
          </cell>
          <cell r="J55" t="str">
            <v/>
          </cell>
          <cell r="K55" t="str">
            <v/>
          </cell>
          <cell r="L55" t="str">
            <v/>
          </cell>
          <cell r="M55" t="str">
            <v/>
          </cell>
          <cell r="N55" t="str">
            <v/>
          </cell>
          <cell r="O55" t="str">
            <v/>
          </cell>
          <cell r="P55" t="str">
            <v/>
          </cell>
          <cell r="Q55" t="str">
            <v/>
          </cell>
          <cell r="R55" t="str">
            <v>A</v>
          </cell>
          <cell r="S55" t="str">
            <v/>
          </cell>
          <cell r="T55" t="str">
            <v/>
          </cell>
          <cell r="U55" t="str">
            <v/>
          </cell>
          <cell r="V55" t="str">
            <v/>
          </cell>
          <cell r="W55" t="str">
            <v/>
          </cell>
          <cell r="X55" t="str">
            <v/>
          </cell>
          <cell r="Y55" t="str">
            <v/>
          </cell>
          <cell r="Z55" t="str">
            <v/>
          </cell>
          <cell r="AA55" t="str">
            <v/>
          </cell>
          <cell r="AB55" t="str">
            <v/>
          </cell>
          <cell r="AC55" t="str">
            <v/>
          </cell>
          <cell r="AD55" t="str">
            <v>A</v>
          </cell>
          <cell r="AE55" t="str">
            <v>A</v>
          </cell>
          <cell r="AF55" t="str">
            <v/>
          </cell>
          <cell r="AG55" t="str">
            <v>A</v>
          </cell>
          <cell r="AH55" t="str">
            <v/>
          </cell>
          <cell r="AI55" t="str">
            <v>A</v>
          </cell>
          <cell r="AJ55" t="str">
            <v>A</v>
          </cell>
          <cell r="AK55" t="str">
            <v>A</v>
          </cell>
          <cell r="AL55" t="str">
            <v>A</v>
          </cell>
          <cell r="AM55" t="str">
            <v>A</v>
          </cell>
          <cell r="AN55" t="str">
            <v/>
          </cell>
          <cell r="AO55" t="str">
            <v/>
          </cell>
          <cell r="AP55" t="str">
            <v/>
          </cell>
          <cell r="AQ55" t="str">
            <v/>
          </cell>
          <cell r="AR55" t="str">
            <v/>
          </cell>
          <cell r="AS55" t="str">
            <v>مستنفذ</v>
          </cell>
          <cell r="AT55" t="str">
            <v>الرابعة حديث</v>
          </cell>
          <cell r="AU55" t="str">
            <v/>
          </cell>
          <cell r="AV55"/>
        </row>
        <row r="56">
          <cell r="A56">
            <v>408382</v>
          </cell>
          <cell r="B56" t="str">
            <v>الرابعة</v>
          </cell>
          <cell r="C56" t="str">
            <v/>
          </cell>
          <cell r="D56" t="str">
            <v/>
          </cell>
          <cell r="E56" t="str">
            <v/>
          </cell>
          <cell r="F56" t="str">
            <v/>
          </cell>
          <cell r="G56" t="str">
            <v/>
          </cell>
          <cell r="H56" t="str">
            <v/>
          </cell>
          <cell r="I56" t="str">
            <v/>
          </cell>
          <cell r="J56" t="str">
            <v>A</v>
          </cell>
          <cell r="K56" t="str">
            <v/>
          </cell>
          <cell r="L56" t="str">
            <v/>
          </cell>
          <cell r="M56" t="str">
            <v/>
          </cell>
          <cell r="N56" t="str">
            <v/>
          </cell>
          <cell r="O56" t="str">
            <v/>
          </cell>
          <cell r="P56" t="str">
            <v/>
          </cell>
          <cell r="Q56" t="str">
            <v/>
          </cell>
          <cell r="R56" t="str">
            <v/>
          </cell>
          <cell r="S56" t="str">
            <v/>
          </cell>
          <cell r="T56" t="str">
            <v>A</v>
          </cell>
          <cell r="U56" t="str">
            <v/>
          </cell>
          <cell r="V56" t="str">
            <v/>
          </cell>
          <cell r="W56" t="str">
            <v/>
          </cell>
          <cell r="X56" t="str">
            <v/>
          </cell>
          <cell r="Y56" t="str">
            <v/>
          </cell>
          <cell r="Z56" t="str">
            <v/>
          </cell>
          <cell r="AA56" t="str">
            <v>A</v>
          </cell>
          <cell r="AB56" t="str">
            <v/>
          </cell>
          <cell r="AC56" t="str">
            <v/>
          </cell>
          <cell r="AD56" t="str">
            <v>A</v>
          </cell>
          <cell r="AE56" t="str">
            <v>A</v>
          </cell>
          <cell r="AF56" t="str">
            <v>A</v>
          </cell>
          <cell r="AG56" t="str">
            <v/>
          </cell>
          <cell r="AH56" t="str">
            <v/>
          </cell>
          <cell r="AI56" t="str">
            <v>A</v>
          </cell>
          <cell r="AJ56" t="str">
            <v>A</v>
          </cell>
          <cell r="AK56" t="str">
            <v>A</v>
          </cell>
          <cell r="AL56" t="str">
            <v>A</v>
          </cell>
          <cell r="AM56" t="str">
            <v>A</v>
          </cell>
          <cell r="AN56" t="str">
            <v>A</v>
          </cell>
          <cell r="AO56" t="str">
            <v>A</v>
          </cell>
          <cell r="AP56" t="str">
            <v>A</v>
          </cell>
          <cell r="AQ56" t="str">
            <v>A</v>
          </cell>
          <cell r="AR56" t="str">
            <v>A</v>
          </cell>
          <cell r="AS56" t="str">
            <v>مستنفذ فصل ثاني 2020-2021</v>
          </cell>
          <cell r="AT56" t="str">
            <v>الرابعة</v>
          </cell>
          <cell r="AU56" t="str">
            <v/>
          </cell>
          <cell r="AV56"/>
        </row>
        <row r="57">
          <cell r="A57">
            <v>408638</v>
          </cell>
          <cell r="B57" t="str">
            <v>الرابعة</v>
          </cell>
          <cell r="C57" t="str">
            <v/>
          </cell>
          <cell r="D57" t="str">
            <v/>
          </cell>
          <cell r="E57" t="str">
            <v/>
          </cell>
          <cell r="F57" t="str">
            <v/>
          </cell>
          <cell r="G57" t="str">
            <v/>
          </cell>
          <cell r="H57" t="str">
            <v/>
          </cell>
          <cell r="I57" t="str">
            <v/>
          </cell>
          <cell r="J57" t="str">
            <v/>
          </cell>
          <cell r="K57" t="str">
            <v/>
          </cell>
          <cell r="L57" t="str">
            <v/>
          </cell>
          <cell r="M57" t="str">
            <v/>
          </cell>
          <cell r="N57" t="str">
            <v/>
          </cell>
          <cell r="O57" t="str">
            <v/>
          </cell>
          <cell r="P57" t="str">
            <v/>
          </cell>
          <cell r="Q57" t="str">
            <v/>
          </cell>
          <cell r="R57" t="str">
            <v/>
          </cell>
          <cell r="S57" t="str">
            <v/>
          </cell>
          <cell r="T57" t="str">
            <v/>
          </cell>
          <cell r="U57" t="str">
            <v/>
          </cell>
          <cell r="V57" t="str">
            <v/>
          </cell>
          <cell r="W57" t="str">
            <v/>
          </cell>
          <cell r="X57" t="str">
            <v/>
          </cell>
          <cell r="Y57" t="str">
            <v/>
          </cell>
          <cell r="Z57" t="str">
            <v/>
          </cell>
          <cell r="AA57" t="str">
            <v/>
          </cell>
          <cell r="AB57" t="str">
            <v/>
          </cell>
          <cell r="AC57" t="str">
            <v/>
          </cell>
          <cell r="AD57" t="str">
            <v/>
          </cell>
          <cell r="AE57" t="str">
            <v/>
          </cell>
          <cell r="AF57" t="str">
            <v>A</v>
          </cell>
          <cell r="AG57" t="str">
            <v/>
          </cell>
          <cell r="AH57" t="str">
            <v/>
          </cell>
          <cell r="AI57" t="str">
            <v>A</v>
          </cell>
          <cell r="AJ57" t="str">
            <v/>
          </cell>
          <cell r="AK57" t="str">
            <v/>
          </cell>
          <cell r="AL57" t="str">
            <v/>
          </cell>
          <cell r="AM57" t="str">
            <v/>
          </cell>
          <cell r="AN57" t="str">
            <v/>
          </cell>
          <cell r="AO57" t="str">
            <v>A</v>
          </cell>
          <cell r="AP57" t="str">
            <v/>
          </cell>
          <cell r="AQ57" t="str">
            <v/>
          </cell>
          <cell r="AR57" t="str">
            <v/>
          </cell>
          <cell r="AS57" t="str">
            <v>مستنفذ فصل ثاني 2022-2023</v>
          </cell>
          <cell r="AT57" t="str">
            <v>الرابعة</v>
          </cell>
          <cell r="AU57" t="str">
            <v/>
          </cell>
          <cell r="AV57"/>
        </row>
        <row r="58">
          <cell r="A58">
            <v>408687</v>
          </cell>
          <cell r="B58" t="str">
            <v>الرابعة</v>
          </cell>
          <cell r="C58" t="str">
            <v/>
          </cell>
          <cell r="D58" t="str">
            <v/>
          </cell>
          <cell r="E58" t="str">
            <v/>
          </cell>
          <cell r="F58" t="str">
            <v/>
          </cell>
          <cell r="G58" t="str">
            <v/>
          </cell>
          <cell r="H58" t="str">
            <v/>
          </cell>
          <cell r="I58" t="str">
            <v/>
          </cell>
          <cell r="J58" t="str">
            <v/>
          </cell>
          <cell r="K58" t="str">
            <v/>
          </cell>
          <cell r="L58" t="str">
            <v/>
          </cell>
          <cell r="M58" t="str">
            <v/>
          </cell>
          <cell r="N58" t="str">
            <v/>
          </cell>
          <cell r="O58" t="str">
            <v/>
          </cell>
          <cell r="P58" t="str">
            <v/>
          </cell>
          <cell r="Q58" t="str">
            <v/>
          </cell>
          <cell r="R58" t="str">
            <v/>
          </cell>
          <cell r="S58" t="str">
            <v/>
          </cell>
          <cell r="T58" t="str">
            <v/>
          </cell>
          <cell r="U58" t="str">
            <v/>
          </cell>
          <cell r="V58" t="str">
            <v/>
          </cell>
          <cell r="W58" t="str">
            <v/>
          </cell>
          <cell r="X58" t="str">
            <v/>
          </cell>
          <cell r="Y58" t="str">
            <v/>
          </cell>
          <cell r="Z58" t="str">
            <v/>
          </cell>
          <cell r="AA58" t="str">
            <v/>
          </cell>
          <cell r="AB58" t="str">
            <v/>
          </cell>
          <cell r="AC58" t="str">
            <v/>
          </cell>
          <cell r="AD58" t="str">
            <v/>
          </cell>
          <cell r="AE58" t="str">
            <v/>
          </cell>
          <cell r="AF58" t="str">
            <v/>
          </cell>
          <cell r="AG58" t="str">
            <v/>
          </cell>
          <cell r="AH58" t="str">
            <v/>
          </cell>
          <cell r="AI58" t="str">
            <v/>
          </cell>
          <cell r="AJ58" t="str">
            <v/>
          </cell>
          <cell r="AK58" t="str">
            <v/>
          </cell>
          <cell r="AL58" t="str">
            <v/>
          </cell>
          <cell r="AM58" t="str">
            <v>A</v>
          </cell>
          <cell r="AN58" t="str">
            <v/>
          </cell>
          <cell r="AO58" t="str">
            <v/>
          </cell>
          <cell r="AP58" t="str">
            <v/>
          </cell>
          <cell r="AQ58" t="str">
            <v>A</v>
          </cell>
          <cell r="AR58" t="str">
            <v/>
          </cell>
          <cell r="AS58" t="str">
            <v>مستنفذ فصل ثاني 2022-2023</v>
          </cell>
          <cell r="AT58" t="str">
            <v>الرابعة</v>
          </cell>
          <cell r="AU58" t="str">
            <v/>
          </cell>
          <cell r="AV58"/>
        </row>
        <row r="59">
          <cell r="A59">
            <v>408794</v>
          </cell>
          <cell r="B59" t="str">
            <v>الرابعة</v>
          </cell>
          <cell r="C59" t="str">
            <v/>
          </cell>
          <cell r="D59" t="str">
            <v/>
          </cell>
          <cell r="E59" t="str">
            <v/>
          </cell>
          <cell r="F59" t="str">
            <v/>
          </cell>
          <cell r="G59" t="str">
            <v/>
          </cell>
          <cell r="H59" t="str">
            <v/>
          </cell>
          <cell r="I59" t="str">
            <v/>
          </cell>
          <cell r="J59" t="str">
            <v/>
          </cell>
          <cell r="K59" t="str">
            <v/>
          </cell>
          <cell r="L59" t="str">
            <v/>
          </cell>
          <cell r="M59" t="str">
            <v/>
          </cell>
          <cell r="N59" t="str">
            <v/>
          </cell>
          <cell r="O59" t="str">
            <v/>
          </cell>
          <cell r="P59" t="str">
            <v/>
          </cell>
          <cell r="Q59" t="str">
            <v/>
          </cell>
          <cell r="R59" t="str">
            <v/>
          </cell>
          <cell r="S59" t="str">
            <v/>
          </cell>
          <cell r="T59" t="str">
            <v/>
          </cell>
          <cell r="U59" t="str">
            <v/>
          </cell>
          <cell r="V59" t="str">
            <v/>
          </cell>
          <cell r="W59" t="str">
            <v/>
          </cell>
          <cell r="X59" t="str">
            <v/>
          </cell>
          <cell r="Y59" t="str">
            <v/>
          </cell>
          <cell r="Z59" t="str">
            <v/>
          </cell>
          <cell r="AA59" t="str">
            <v/>
          </cell>
          <cell r="AB59" t="str">
            <v/>
          </cell>
          <cell r="AC59" t="str">
            <v/>
          </cell>
          <cell r="AD59" t="str">
            <v>A</v>
          </cell>
          <cell r="AE59" t="str">
            <v/>
          </cell>
          <cell r="AF59" t="str">
            <v>A</v>
          </cell>
          <cell r="AG59" t="str">
            <v/>
          </cell>
          <cell r="AH59" t="str">
            <v/>
          </cell>
          <cell r="AI59" t="str">
            <v/>
          </cell>
          <cell r="AJ59" t="str">
            <v/>
          </cell>
          <cell r="AK59" t="str">
            <v/>
          </cell>
          <cell r="AL59" t="str">
            <v/>
          </cell>
          <cell r="AM59" t="str">
            <v/>
          </cell>
          <cell r="AN59" t="str">
            <v>A</v>
          </cell>
          <cell r="AO59" t="str">
            <v>A</v>
          </cell>
          <cell r="AP59" t="str">
            <v>A</v>
          </cell>
          <cell r="AQ59" t="str">
            <v/>
          </cell>
          <cell r="AR59" t="str">
            <v/>
          </cell>
          <cell r="AS59" t="str">
            <v>مستنفذ</v>
          </cell>
          <cell r="AT59" t="str">
            <v>الرابعة</v>
          </cell>
          <cell r="AU59" t="str">
            <v>م</v>
          </cell>
          <cell r="AV59"/>
        </row>
        <row r="60">
          <cell r="A60">
            <v>408823</v>
          </cell>
          <cell r="B60" t="str">
            <v>الرابعة</v>
          </cell>
          <cell r="C60" t="str">
            <v/>
          </cell>
          <cell r="D60" t="str">
            <v/>
          </cell>
          <cell r="E60" t="str">
            <v/>
          </cell>
          <cell r="F60" t="str">
            <v/>
          </cell>
          <cell r="G60" t="str">
            <v/>
          </cell>
          <cell r="H60" t="str">
            <v/>
          </cell>
          <cell r="I60" t="str">
            <v/>
          </cell>
          <cell r="J60" t="str">
            <v/>
          </cell>
          <cell r="K60" t="str">
            <v/>
          </cell>
          <cell r="L60" t="str">
            <v/>
          </cell>
          <cell r="M60" t="str">
            <v/>
          </cell>
          <cell r="N60" t="str">
            <v/>
          </cell>
          <cell r="O60" t="str">
            <v/>
          </cell>
          <cell r="P60" t="str">
            <v/>
          </cell>
          <cell r="Q60" t="str">
            <v/>
          </cell>
          <cell r="R60" t="str">
            <v/>
          </cell>
          <cell r="S60" t="str">
            <v/>
          </cell>
          <cell r="T60" t="str">
            <v/>
          </cell>
          <cell r="U60" t="str">
            <v/>
          </cell>
          <cell r="V60" t="str">
            <v/>
          </cell>
          <cell r="W60" t="str">
            <v/>
          </cell>
          <cell r="X60" t="str">
            <v/>
          </cell>
          <cell r="Y60" t="str">
            <v/>
          </cell>
          <cell r="Z60" t="str">
            <v/>
          </cell>
          <cell r="AA60" t="str">
            <v/>
          </cell>
          <cell r="AB60" t="str">
            <v/>
          </cell>
          <cell r="AC60" t="str">
            <v/>
          </cell>
          <cell r="AD60" t="str">
            <v/>
          </cell>
          <cell r="AE60" t="str">
            <v/>
          </cell>
          <cell r="AF60" t="str">
            <v/>
          </cell>
          <cell r="AG60" t="str">
            <v/>
          </cell>
          <cell r="AH60" t="str">
            <v>A</v>
          </cell>
          <cell r="AI60" t="str">
            <v/>
          </cell>
          <cell r="AJ60" t="str">
            <v/>
          </cell>
          <cell r="AK60" t="str">
            <v>A</v>
          </cell>
          <cell r="AL60" t="str">
            <v/>
          </cell>
          <cell r="AM60" t="str">
            <v/>
          </cell>
          <cell r="AN60" t="str">
            <v/>
          </cell>
          <cell r="AO60" t="str">
            <v>A</v>
          </cell>
          <cell r="AP60" t="str">
            <v/>
          </cell>
          <cell r="AQ60" t="str">
            <v>A</v>
          </cell>
          <cell r="AR60" t="str">
            <v>A</v>
          </cell>
          <cell r="AS60" t="str">
            <v>مستنفذ فصل ثاني 2022-2023</v>
          </cell>
          <cell r="AT60" t="str">
            <v>الرابعة</v>
          </cell>
          <cell r="AU60" t="str">
            <v/>
          </cell>
          <cell r="AV60"/>
        </row>
        <row r="61">
          <cell r="A61">
            <v>408918</v>
          </cell>
          <cell r="B61" t="str">
            <v>الرابعة</v>
          </cell>
          <cell r="C61" t="str">
            <v/>
          </cell>
          <cell r="D61" t="str">
            <v/>
          </cell>
          <cell r="E61" t="str">
            <v/>
          </cell>
          <cell r="F61" t="str">
            <v/>
          </cell>
          <cell r="G61" t="str">
            <v/>
          </cell>
          <cell r="H61" t="str">
            <v/>
          </cell>
          <cell r="I61" t="str">
            <v/>
          </cell>
          <cell r="J61" t="str">
            <v/>
          </cell>
          <cell r="K61" t="str">
            <v/>
          </cell>
          <cell r="L61" t="str">
            <v>A</v>
          </cell>
          <cell r="M61" t="str">
            <v/>
          </cell>
          <cell r="N61" t="str">
            <v/>
          </cell>
          <cell r="O61" t="str">
            <v/>
          </cell>
          <cell r="P61" t="str">
            <v/>
          </cell>
          <cell r="Q61" t="str">
            <v/>
          </cell>
          <cell r="R61" t="str">
            <v>A</v>
          </cell>
          <cell r="S61" t="str">
            <v/>
          </cell>
          <cell r="T61" t="str">
            <v/>
          </cell>
          <cell r="U61" t="str">
            <v/>
          </cell>
          <cell r="V61" t="str">
            <v/>
          </cell>
          <cell r="W61" t="str">
            <v/>
          </cell>
          <cell r="X61" t="str">
            <v/>
          </cell>
          <cell r="Y61" t="str">
            <v/>
          </cell>
          <cell r="Z61" t="str">
            <v/>
          </cell>
          <cell r="AA61" t="str">
            <v/>
          </cell>
          <cell r="AB61" t="str">
            <v/>
          </cell>
          <cell r="AC61" t="str">
            <v/>
          </cell>
          <cell r="AD61" t="str">
            <v/>
          </cell>
          <cell r="AE61" t="str">
            <v>A</v>
          </cell>
          <cell r="AF61" t="str">
            <v/>
          </cell>
          <cell r="AG61" t="str">
            <v/>
          </cell>
          <cell r="AH61" t="str">
            <v/>
          </cell>
          <cell r="AI61" t="str">
            <v/>
          </cell>
          <cell r="AJ61" t="str">
            <v/>
          </cell>
          <cell r="AK61" t="str">
            <v>A</v>
          </cell>
          <cell r="AL61" t="str">
            <v>A</v>
          </cell>
          <cell r="AM61" t="str">
            <v>A</v>
          </cell>
          <cell r="AN61" t="str">
            <v/>
          </cell>
          <cell r="AO61" t="str">
            <v>A</v>
          </cell>
          <cell r="AP61" t="str">
            <v/>
          </cell>
          <cell r="AQ61" t="str">
            <v>A</v>
          </cell>
          <cell r="AR61" t="str">
            <v>A</v>
          </cell>
          <cell r="AS61" t="str">
            <v>مستنفذ فصل أول 2021-2022</v>
          </cell>
          <cell r="AT61" t="str">
            <v>الرابعة</v>
          </cell>
          <cell r="AU61" t="str">
            <v>م</v>
          </cell>
          <cell r="AV61"/>
        </row>
        <row r="62">
          <cell r="A62">
            <v>408969</v>
          </cell>
          <cell r="B62" t="str">
            <v>الرابعة</v>
          </cell>
          <cell r="C62" t="str">
            <v/>
          </cell>
          <cell r="D62" t="str">
            <v/>
          </cell>
          <cell r="E62" t="str">
            <v/>
          </cell>
          <cell r="F62" t="str">
            <v/>
          </cell>
          <cell r="G62" t="str">
            <v/>
          </cell>
          <cell r="H62" t="str">
            <v/>
          </cell>
          <cell r="I62" t="str">
            <v/>
          </cell>
          <cell r="J62" t="str">
            <v/>
          </cell>
          <cell r="K62" t="str">
            <v/>
          </cell>
          <cell r="L62" t="str">
            <v/>
          </cell>
          <cell r="M62" t="str">
            <v/>
          </cell>
          <cell r="N62" t="str">
            <v/>
          </cell>
          <cell r="O62" t="str">
            <v/>
          </cell>
          <cell r="P62" t="str">
            <v/>
          </cell>
          <cell r="Q62" t="str">
            <v/>
          </cell>
          <cell r="R62" t="str">
            <v/>
          </cell>
          <cell r="S62" t="str">
            <v/>
          </cell>
          <cell r="T62" t="str">
            <v/>
          </cell>
          <cell r="U62" t="str">
            <v/>
          </cell>
          <cell r="V62" t="str">
            <v/>
          </cell>
          <cell r="W62" t="str">
            <v/>
          </cell>
          <cell r="X62" t="str">
            <v/>
          </cell>
          <cell r="Y62" t="str">
            <v>A</v>
          </cell>
          <cell r="Z62" t="str">
            <v/>
          </cell>
          <cell r="AA62" t="str">
            <v/>
          </cell>
          <cell r="AB62" t="str">
            <v>A</v>
          </cell>
          <cell r="AC62" t="str">
            <v/>
          </cell>
          <cell r="AD62" t="str">
            <v>A</v>
          </cell>
          <cell r="AE62" t="str">
            <v/>
          </cell>
          <cell r="AF62" t="str">
            <v>A</v>
          </cell>
          <cell r="AG62" t="str">
            <v/>
          </cell>
          <cell r="AH62" t="str">
            <v/>
          </cell>
          <cell r="AI62" t="str">
            <v>A</v>
          </cell>
          <cell r="AJ62" t="str">
            <v>A</v>
          </cell>
          <cell r="AK62" t="str">
            <v>A</v>
          </cell>
          <cell r="AL62" t="str">
            <v>A</v>
          </cell>
          <cell r="AM62" t="str">
            <v>A</v>
          </cell>
          <cell r="AN62" t="str">
            <v>A</v>
          </cell>
          <cell r="AO62" t="str">
            <v>A</v>
          </cell>
          <cell r="AP62" t="str">
            <v>A</v>
          </cell>
          <cell r="AQ62" t="str">
            <v>A</v>
          </cell>
          <cell r="AR62" t="str">
            <v>A</v>
          </cell>
          <cell r="AS62" t="str">
            <v>مستنفذ فصل أول 2021-2022</v>
          </cell>
          <cell r="AT62" t="str">
            <v>الرابعة</v>
          </cell>
          <cell r="AU62" t="str">
            <v>م</v>
          </cell>
          <cell r="AV62"/>
        </row>
        <row r="63">
          <cell r="A63">
            <v>408987</v>
          </cell>
          <cell r="B63" t="str">
            <v>الرابعة</v>
          </cell>
          <cell r="C63" t="str">
            <v/>
          </cell>
          <cell r="D63" t="str">
            <v/>
          </cell>
          <cell r="E63" t="str">
            <v/>
          </cell>
          <cell r="F63" t="str">
            <v/>
          </cell>
          <cell r="G63" t="str">
            <v/>
          </cell>
          <cell r="H63" t="str">
            <v/>
          </cell>
          <cell r="I63" t="str">
            <v/>
          </cell>
          <cell r="J63" t="str">
            <v/>
          </cell>
          <cell r="K63" t="str">
            <v/>
          </cell>
          <cell r="L63" t="str">
            <v/>
          </cell>
          <cell r="M63" t="str">
            <v/>
          </cell>
          <cell r="N63" t="str">
            <v/>
          </cell>
          <cell r="O63" t="str">
            <v/>
          </cell>
          <cell r="P63" t="str">
            <v/>
          </cell>
          <cell r="Q63" t="str">
            <v/>
          </cell>
          <cell r="R63" t="str">
            <v/>
          </cell>
          <cell r="S63" t="str">
            <v/>
          </cell>
          <cell r="T63" t="str">
            <v/>
          </cell>
          <cell r="U63" t="str">
            <v/>
          </cell>
          <cell r="V63" t="str">
            <v/>
          </cell>
          <cell r="W63" t="str">
            <v/>
          </cell>
          <cell r="X63" t="str">
            <v/>
          </cell>
          <cell r="Y63" t="str">
            <v/>
          </cell>
          <cell r="Z63" t="str">
            <v/>
          </cell>
          <cell r="AA63" t="str">
            <v/>
          </cell>
          <cell r="AB63" t="str">
            <v/>
          </cell>
          <cell r="AC63" t="str">
            <v/>
          </cell>
          <cell r="AD63" t="str">
            <v/>
          </cell>
          <cell r="AE63" t="str">
            <v/>
          </cell>
          <cell r="AF63" t="str">
            <v/>
          </cell>
          <cell r="AG63" t="str">
            <v/>
          </cell>
          <cell r="AH63" t="str">
            <v/>
          </cell>
          <cell r="AI63" t="str">
            <v/>
          </cell>
          <cell r="AJ63" t="str">
            <v/>
          </cell>
          <cell r="AK63" t="str">
            <v/>
          </cell>
          <cell r="AL63" t="str">
            <v/>
          </cell>
          <cell r="AM63" t="str">
            <v/>
          </cell>
          <cell r="AN63" t="str">
            <v/>
          </cell>
          <cell r="AO63" t="str">
            <v>ر2</v>
          </cell>
          <cell r="AP63" t="str">
            <v/>
          </cell>
          <cell r="AQ63" t="str">
            <v/>
          </cell>
          <cell r="AR63" t="str">
            <v/>
          </cell>
          <cell r="AS63"/>
          <cell r="AT63" t="str">
            <v>الرابعة</v>
          </cell>
          <cell r="AU63" t="str">
            <v/>
          </cell>
          <cell r="AV63"/>
        </row>
        <row r="64">
          <cell r="A64">
            <v>409113</v>
          </cell>
          <cell r="B64" t="str">
            <v>الرابعة</v>
          </cell>
          <cell r="C64" t="str">
            <v/>
          </cell>
          <cell r="D64" t="str">
            <v/>
          </cell>
          <cell r="E64" t="str">
            <v/>
          </cell>
          <cell r="F64" t="str">
            <v/>
          </cell>
          <cell r="G64" t="str">
            <v/>
          </cell>
          <cell r="H64" t="str">
            <v/>
          </cell>
          <cell r="I64" t="str">
            <v/>
          </cell>
          <cell r="J64" t="str">
            <v/>
          </cell>
          <cell r="K64" t="str">
            <v/>
          </cell>
          <cell r="L64" t="str">
            <v>A</v>
          </cell>
          <cell r="M64" t="str">
            <v/>
          </cell>
          <cell r="N64" t="str">
            <v/>
          </cell>
          <cell r="O64" t="str">
            <v/>
          </cell>
          <cell r="P64" t="str">
            <v/>
          </cell>
          <cell r="Q64" t="str">
            <v/>
          </cell>
          <cell r="R64" t="str">
            <v/>
          </cell>
          <cell r="S64" t="str">
            <v/>
          </cell>
          <cell r="T64" t="str">
            <v>A</v>
          </cell>
          <cell r="U64" t="str">
            <v/>
          </cell>
          <cell r="V64" t="str">
            <v/>
          </cell>
          <cell r="W64" t="str">
            <v/>
          </cell>
          <cell r="X64" t="str">
            <v/>
          </cell>
          <cell r="Y64" t="str">
            <v/>
          </cell>
          <cell r="Z64" t="str">
            <v/>
          </cell>
          <cell r="AA64" t="str">
            <v/>
          </cell>
          <cell r="AB64" t="str">
            <v>A</v>
          </cell>
          <cell r="AC64" t="str">
            <v/>
          </cell>
          <cell r="AD64" t="str">
            <v>A</v>
          </cell>
          <cell r="AE64" t="str">
            <v>A</v>
          </cell>
          <cell r="AF64" t="str">
            <v>A</v>
          </cell>
          <cell r="AG64" t="str">
            <v/>
          </cell>
          <cell r="AH64" t="str">
            <v/>
          </cell>
          <cell r="AI64" t="str">
            <v>A</v>
          </cell>
          <cell r="AJ64" t="str">
            <v>A</v>
          </cell>
          <cell r="AK64" t="str">
            <v>A</v>
          </cell>
          <cell r="AL64" t="str">
            <v>A</v>
          </cell>
          <cell r="AM64" t="str">
            <v>A</v>
          </cell>
          <cell r="AN64" t="str">
            <v>A</v>
          </cell>
          <cell r="AO64" t="str">
            <v>A</v>
          </cell>
          <cell r="AP64" t="str">
            <v>A</v>
          </cell>
          <cell r="AQ64" t="str">
            <v>A</v>
          </cell>
          <cell r="AR64" t="str">
            <v>A</v>
          </cell>
          <cell r="AS64" t="str">
            <v>مستنفذ فصل ثاني 2020-2021</v>
          </cell>
          <cell r="AT64" t="str">
            <v>الرابعة</v>
          </cell>
          <cell r="AU64" t="str">
            <v/>
          </cell>
          <cell r="AV64"/>
        </row>
        <row r="65">
          <cell r="A65">
            <v>409159</v>
          </cell>
          <cell r="B65" t="str">
            <v>الرابعة</v>
          </cell>
          <cell r="C65" t="str">
            <v/>
          </cell>
          <cell r="D65" t="str">
            <v/>
          </cell>
          <cell r="E65" t="str">
            <v/>
          </cell>
          <cell r="F65" t="str">
            <v/>
          </cell>
          <cell r="G65" t="str">
            <v/>
          </cell>
          <cell r="H65" t="str">
            <v/>
          </cell>
          <cell r="I65" t="str">
            <v/>
          </cell>
          <cell r="J65" t="str">
            <v/>
          </cell>
          <cell r="K65" t="str">
            <v/>
          </cell>
          <cell r="L65" t="str">
            <v/>
          </cell>
          <cell r="M65" t="str">
            <v/>
          </cell>
          <cell r="N65" t="str">
            <v/>
          </cell>
          <cell r="O65" t="str">
            <v/>
          </cell>
          <cell r="P65" t="str">
            <v/>
          </cell>
          <cell r="Q65" t="str">
            <v/>
          </cell>
          <cell r="R65" t="str">
            <v/>
          </cell>
          <cell r="S65" t="str">
            <v/>
          </cell>
          <cell r="T65" t="str">
            <v/>
          </cell>
          <cell r="U65" t="str">
            <v/>
          </cell>
          <cell r="V65" t="str">
            <v/>
          </cell>
          <cell r="W65" t="str">
            <v/>
          </cell>
          <cell r="X65" t="str">
            <v/>
          </cell>
          <cell r="Y65" t="str">
            <v/>
          </cell>
          <cell r="Z65" t="str">
            <v/>
          </cell>
          <cell r="AA65" t="str">
            <v/>
          </cell>
          <cell r="AB65" t="str">
            <v/>
          </cell>
          <cell r="AC65" t="str">
            <v/>
          </cell>
          <cell r="AD65" t="str">
            <v/>
          </cell>
          <cell r="AE65" t="str">
            <v/>
          </cell>
          <cell r="AF65" t="str">
            <v>ر2</v>
          </cell>
          <cell r="AG65" t="str">
            <v/>
          </cell>
          <cell r="AH65" t="str">
            <v/>
          </cell>
          <cell r="AI65" t="str">
            <v/>
          </cell>
          <cell r="AJ65" t="str">
            <v/>
          </cell>
          <cell r="AK65" t="str">
            <v>ر1</v>
          </cell>
          <cell r="AL65" t="str">
            <v>ر1</v>
          </cell>
          <cell r="AM65" t="str">
            <v>ر1</v>
          </cell>
          <cell r="AN65" t="str">
            <v>ج</v>
          </cell>
          <cell r="AO65" t="str">
            <v>ج</v>
          </cell>
          <cell r="AP65" t="str">
            <v>ج</v>
          </cell>
          <cell r="AQ65" t="str">
            <v>ج</v>
          </cell>
          <cell r="AR65" t="str">
            <v>ج</v>
          </cell>
          <cell r="AS65"/>
          <cell r="AT65" t="str">
            <v>الرابعة</v>
          </cell>
          <cell r="AU65" t="str">
            <v/>
          </cell>
          <cell r="AV65"/>
        </row>
        <row r="66">
          <cell r="A66">
            <v>409241</v>
          </cell>
          <cell r="B66" t="str">
            <v>الرابعة</v>
          </cell>
          <cell r="C66" t="str">
            <v/>
          </cell>
          <cell r="D66" t="str">
            <v/>
          </cell>
          <cell r="E66" t="str">
            <v/>
          </cell>
          <cell r="F66" t="str">
            <v/>
          </cell>
          <cell r="G66" t="str">
            <v/>
          </cell>
          <cell r="H66" t="str">
            <v/>
          </cell>
          <cell r="I66" t="str">
            <v/>
          </cell>
          <cell r="J66" t="str">
            <v/>
          </cell>
          <cell r="K66" t="str">
            <v/>
          </cell>
          <cell r="L66" t="str">
            <v/>
          </cell>
          <cell r="M66" t="str">
            <v/>
          </cell>
          <cell r="N66" t="str">
            <v/>
          </cell>
          <cell r="O66" t="str">
            <v/>
          </cell>
          <cell r="P66" t="str">
            <v/>
          </cell>
          <cell r="Q66" t="str">
            <v/>
          </cell>
          <cell r="R66" t="str">
            <v/>
          </cell>
          <cell r="S66" t="str">
            <v/>
          </cell>
          <cell r="T66" t="str">
            <v/>
          </cell>
          <cell r="U66" t="str">
            <v/>
          </cell>
          <cell r="V66" t="str">
            <v/>
          </cell>
          <cell r="W66" t="str">
            <v/>
          </cell>
          <cell r="X66" t="str">
            <v/>
          </cell>
          <cell r="Y66" t="str">
            <v/>
          </cell>
          <cell r="Z66" t="str">
            <v/>
          </cell>
          <cell r="AA66" t="str">
            <v>A</v>
          </cell>
          <cell r="AB66" t="str">
            <v>A</v>
          </cell>
          <cell r="AC66" t="str">
            <v/>
          </cell>
          <cell r="AD66" t="str">
            <v>A</v>
          </cell>
          <cell r="AE66" t="str">
            <v/>
          </cell>
          <cell r="AF66" t="str">
            <v>A</v>
          </cell>
          <cell r="AG66" t="str">
            <v/>
          </cell>
          <cell r="AH66" t="str">
            <v>A</v>
          </cell>
          <cell r="AI66" t="str">
            <v>A</v>
          </cell>
          <cell r="AJ66" t="str">
            <v>A</v>
          </cell>
          <cell r="AK66" t="str">
            <v>A</v>
          </cell>
          <cell r="AL66" t="str">
            <v>A</v>
          </cell>
          <cell r="AM66" t="str">
            <v>A</v>
          </cell>
          <cell r="AN66" t="str">
            <v>A</v>
          </cell>
          <cell r="AO66" t="str">
            <v>A</v>
          </cell>
          <cell r="AP66" t="str">
            <v>A</v>
          </cell>
          <cell r="AQ66" t="str">
            <v>A</v>
          </cell>
          <cell r="AR66" t="str">
            <v>A</v>
          </cell>
          <cell r="AS66" t="str">
            <v>مستنفذ فصل ثاني 2020-2021</v>
          </cell>
          <cell r="AT66" t="str">
            <v>الرابعة</v>
          </cell>
          <cell r="AU66" t="str">
            <v>م</v>
          </cell>
          <cell r="AV66"/>
        </row>
        <row r="67">
          <cell r="A67">
            <v>409289</v>
          </cell>
          <cell r="B67" t="str">
            <v>الرابعة</v>
          </cell>
          <cell r="C67" t="str">
            <v/>
          </cell>
          <cell r="D67" t="str">
            <v/>
          </cell>
          <cell r="E67" t="str">
            <v/>
          </cell>
          <cell r="F67" t="str">
            <v/>
          </cell>
          <cell r="G67" t="str">
            <v/>
          </cell>
          <cell r="H67" t="str">
            <v/>
          </cell>
          <cell r="I67" t="str">
            <v/>
          </cell>
          <cell r="J67" t="str">
            <v/>
          </cell>
          <cell r="K67" t="str">
            <v/>
          </cell>
          <cell r="L67" t="str">
            <v/>
          </cell>
          <cell r="M67" t="str">
            <v/>
          </cell>
          <cell r="N67" t="str">
            <v/>
          </cell>
          <cell r="O67" t="str">
            <v/>
          </cell>
          <cell r="P67" t="str">
            <v/>
          </cell>
          <cell r="Q67" t="str">
            <v>ر2</v>
          </cell>
          <cell r="R67" t="str">
            <v/>
          </cell>
          <cell r="S67" t="str">
            <v/>
          </cell>
          <cell r="T67" t="str">
            <v/>
          </cell>
          <cell r="U67" t="str">
            <v/>
          </cell>
          <cell r="V67" t="str">
            <v/>
          </cell>
          <cell r="W67" t="str">
            <v/>
          </cell>
          <cell r="X67" t="str">
            <v/>
          </cell>
          <cell r="Y67" t="str">
            <v/>
          </cell>
          <cell r="Z67" t="str">
            <v/>
          </cell>
          <cell r="AA67" t="str">
            <v>ر2</v>
          </cell>
          <cell r="AB67" t="str">
            <v/>
          </cell>
          <cell r="AC67" t="str">
            <v/>
          </cell>
          <cell r="AD67" t="str">
            <v/>
          </cell>
          <cell r="AE67" t="str">
            <v>ر1</v>
          </cell>
          <cell r="AF67" t="str">
            <v/>
          </cell>
          <cell r="AG67" t="str">
            <v/>
          </cell>
          <cell r="AH67" t="str">
            <v/>
          </cell>
          <cell r="AI67" t="str">
            <v>ج</v>
          </cell>
          <cell r="AJ67" t="str">
            <v>ر1</v>
          </cell>
          <cell r="AK67" t="str">
            <v>ج</v>
          </cell>
          <cell r="AL67" t="str">
            <v>ر1</v>
          </cell>
          <cell r="AM67" t="str">
            <v>ج</v>
          </cell>
          <cell r="AN67" t="str">
            <v>ج</v>
          </cell>
          <cell r="AO67" t="str">
            <v>ج</v>
          </cell>
          <cell r="AP67" t="str">
            <v>ج</v>
          </cell>
          <cell r="AQ67" t="str">
            <v>ج</v>
          </cell>
          <cell r="AR67" t="str">
            <v>ج</v>
          </cell>
          <cell r="AS67"/>
          <cell r="AT67" t="str">
            <v>الرابعة</v>
          </cell>
          <cell r="AU67" t="str">
            <v/>
          </cell>
          <cell r="AV67"/>
        </row>
        <row r="68">
          <cell r="A68">
            <v>409363</v>
          </cell>
          <cell r="B68" t="str">
            <v>الرابعة</v>
          </cell>
          <cell r="C68" t="str">
            <v/>
          </cell>
          <cell r="D68" t="str">
            <v/>
          </cell>
          <cell r="E68" t="str">
            <v/>
          </cell>
          <cell r="F68" t="str">
            <v/>
          </cell>
          <cell r="G68" t="str">
            <v/>
          </cell>
          <cell r="H68" t="str">
            <v/>
          </cell>
          <cell r="I68" t="str">
            <v/>
          </cell>
          <cell r="J68" t="str">
            <v/>
          </cell>
          <cell r="K68" t="str">
            <v/>
          </cell>
          <cell r="L68" t="str">
            <v/>
          </cell>
          <cell r="M68" t="str">
            <v/>
          </cell>
          <cell r="N68" t="str">
            <v/>
          </cell>
          <cell r="O68" t="str">
            <v/>
          </cell>
          <cell r="P68" t="str">
            <v/>
          </cell>
          <cell r="Q68" t="str">
            <v/>
          </cell>
          <cell r="R68" t="str">
            <v/>
          </cell>
          <cell r="S68" t="str">
            <v/>
          </cell>
          <cell r="T68" t="str">
            <v/>
          </cell>
          <cell r="U68" t="str">
            <v/>
          </cell>
          <cell r="V68" t="str">
            <v/>
          </cell>
          <cell r="W68" t="str">
            <v/>
          </cell>
          <cell r="X68" t="str">
            <v/>
          </cell>
          <cell r="Y68" t="str">
            <v/>
          </cell>
          <cell r="Z68" t="str">
            <v/>
          </cell>
          <cell r="AA68" t="str">
            <v/>
          </cell>
          <cell r="AB68" t="str">
            <v/>
          </cell>
          <cell r="AC68" t="str">
            <v/>
          </cell>
          <cell r="AD68" t="str">
            <v/>
          </cell>
          <cell r="AE68" t="str">
            <v/>
          </cell>
          <cell r="AF68" t="str">
            <v/>
          </cell>
          <cell r="AG68" t="str">
            <v>ر2</v>
          </cell>
          <cell r="AH68" t="str">
            <v/>
          </cell>
          <cell r="AI68" t="str">
            <v/>
          </cell>
          <cell r="AJ68" t="str">
            <v/>
          </cell>
          <cell r="AK68" t="str">
            <v/>
          </cell>
          <cell r="AL68" t="str">
            <v/>
          </cell>
          <cell r="AM68" t="str">
            <v/>
          </cell>
          <cell r="AN68" t="str">
            <v/>
          </cell>
          <cell r="AO68" t="str">
            <v/>
          </cell>
          <cell r="AP68" t="str">
            <v/>
          </cell>
          <cell r="AQ68" t="str">
            <v/>
          </cell>
          <cell r="AR68" t="str">
            <v/>
          </cell>
          <cell r="AS68"/>
          <cell r="AT68" t="str">
            <v>الرابعة</v>
          </cell>
          <cell r="AU68" t="str">
            <v/>
          </cell>
          <cell r="AV68"/>
        </row>
        <row r="69">
          <cell r="A69">
            <v>409502</v>
          </cell>
          <cell r="B69" t="str">
            <v>الرابعة</v>
          </cell>
          <cell r="C69" t="str">
            <v/>
          </cell>
          <cell r="D69" t="str">
            <v/>
          </cell>
          <cell r="E69" t="str">
            <v/>
          </cell>
          <cell r="F69" t="str">
            <v/>
          </cell>
          <cell r="G69" t="str">
            <v/>
          </cell>
          <cell r="H69" t="str">
            <v/>
          </cell>
          <cell r="I69" t="str">
            <v/>
          </cell>
          <cell r="J69" t="str">
            <v/>
          </cell>
          <cell r="K69" t="str">
            <v/>
          </cell>
          <cell r="L69" t="str">
            <v/>
          </cell>
          <cell r="M69" t="str">
            <v/>
          </cell>
          <cell r="N69" t="str">
            <v/>
          </cell>
          <cell r="O69" t="str">
            <v/>
          </cell>
          <cell r="P69" t="str">
            <v/>
          </cell>
          <cell r="Q69" t="str">
            <v/>
          </cell>
          <cell r="R69" t="str">
            <v/>
          </cell>
          <cell r="S69" t="str">
            <v/>
          </cell>
          <cell r="T69" t="str">
            <v/>
          </cell>
          <cell r="U69" t="str">
            <v/>
          </cell>
          <cell r="V69" t="str">
            <v/>
          </cell>
          <cell r="W69" t="str">
            <v/>
          </cell>
          <cell r="X69" t="str">
            <v/>
          </cell>
          <cell r="Y69" t="str">
            <v/>
          </cell>
          <cell r="Z69" t="str">
            <v/>
          </cell>
          <cell r="AA69" t="str">
            <v/>
          </cell>
          <cell r="AB69" t="str">
            <v/>
          </cell>
          <cell r="AC69" t="str">
            <v/>
          </cell>
          <cell r="AD69" t="str">
            <v/>
          </cell>
          <cell r="AE69" t="str">
            <v/>
          </cell>
          <cell r="AF69" t="str">
            <v/>
          </cell>
          <cell r="AG69" t="str">
            <v/>
          </cell>
          <cell r="AH69" t="str">
            <v/>
          </cell>
          <cell r="AI69" t="str">
            <v/>
          </cell>
          <cell r="AJ69" t="str">
            <v/>
          </cell>
          <cell r="AK69" t="str">
            <v/>
          </cell>
          <cell r="AL69" t="str">
            <v/>
          </cell>
          <cell r="AM69" t="str">
            <v>A</v>
          </cell>
          <cell r="AN69" t="str">
            <v/>
          </cell>
          <cell r="AO69" t="str">
            <v/>
          </cell>
          <cell r="AP69" t="str">
            <v/>
          </cell>
          <cell r="AQ69" t="str">
            <v/>
          </cell>
          <cell r="AR69" t="str">
            <v/>
          </cell>
          <cell r="AS69" t="str">
            <v>مستنفذ</v>
          </cell>
          <cell r="AT69" t="str">
            <v>الرابعة</v>
          </cell>
          <cell r="AU69" t="str">
            <v/>
          </cell>
          <cell r="AV69"/>
        </row>
        <row r="70">
          <cell r="A70">
            <v>409541</v>
          </cell>
          <cell r="B70" t="str">
            <v>الرابعة</v>
          </cell>
          <cell r="C70" t="str">
            <v/>
          </cell>
          <cell r="D70" t="str">
            <v/>
          </cell>
          <cell r="E70" t="str">
            <v/>
          </cell>
          <cell r="F70" t="str">
            <v/>
          </cell>
          <cell r="G70" t="str">
            <v/>
          </cell>
          <cell r="H70" t="str">
            <v/>
          </cell>
          <cell r="I70" t="str">
            <v/>
          </cell>
          <cell r="J70" t="str">
            <v/>
          </cell>
          <cell r="K70" t="str">
            <v/>
          </cell>
          <cell r="L70" t="str">
            <v/>
          </cell>
          <cell r="M70" t="str">
            <v/>
          </cell>
          <cell r="N70" t="str">
            <v/>
          </cell>
          <cell r="O70" t="str">
            <v/>
          </cell>
          <cell r="P70" t="str">
            <v/>
          </cell>
          <cell r="Q70" t="str">
            <v/>
          </cell>
          <cell r="R70" t="str">
            <v/>
          </cell>
          <cell r="S70" t="str">
            <v/>
          </cell>
          <cell r="T70" t="str">
            <v/>
          </cell>
          <cell r="U70" t="str">
            <v/>
          </cell>
          <cell r="V70" t="str">
            <v/>
          </cell>
          <cell r="W70" t="str">
            <v/>
          </cell>
          <cell r="X70" t="str">
            <v/>
          </cell>
          <cell r="Y70" t="str">
            <v/>
          </cell>
          <cell r="Z70" t="str">
            <v/>
          </cell>
          <cell r="AA70" t="str">
            <v/>
          </cell>
          <cell r="AB70" t="str">
            <v/>
          </cell>
          <cell r="AC70" t="str">
            <v/>
          </cell>
          <cell r="AD70" t="str">
            <v/>
          </cell>
          <cell r="AE70" t="str">
            <v/>
          </cell>
          <cell r="AF70" t="str">
            <v/>
          </cell>
          <cell r="AG70" t="str">
            <v/>
          </cell>
          <cell r="AH70" t="str">
            <v/>
          </cell>
          <cell r="AI70" t="str">
            <v/>
          </cell>
          <cell r="AJ70" t="str">
            <v/>
          </cell>
          <cell r="AK70" t="str">
            <v/>
          </cell>
          <cell r="AL70" t="str">
            <v/>
          </cell>
          <cell r="AM70" t="str">
            <v/>
          </cell>
          <cell r="AN70" t="str">
            <v/>
          </cell>
          <cell r="AO70" t="str">
            <v/>
          </cell>
          <cell r="AP70" t="str">
            <v/>
          </cell>
          <cell r="AQ70" t="str">
            <v>A</v>
          </cell>
          <cell r="AR70" t="str">
            <v/>
          </cell>
          <cell r="AS70" t="str">
            <v>مستنفذ فصل ثاني 2020-2021</v>
          </cell>
          <cell r="AT70" t="str">
            <v>الرابعة</v>
          </cell>
          <cell r="AU70" t="str">
            <v/>
          </cell>
          <cell r="AV70"/>
        </row>
        <row r="71">
          <cell r="A71">
            <v>410058</v>
          </cell>
          <cell r="B71" t="str">
            <v>الرابعة</v>
          </cell>
          <cell r="C71" t="str">
            <v/>
          </cell>
          <cell r="D71" t="str">
            <v/>
          </cell>
          <cell r="E71" t="str">
            <v/>
          </cell>
          <cell r="F71" t="str">
            <v/>
          </cell>
          <cell r="G71" t="str">
            <v/>
          </cell>
          <cell r="H71" t="str">
            <v/>
          </cell>
          <cell r="I71" t="str">
            <v/>
          </cell>
          <cell r="J71" t="str">
            <v/>
          </cell>
          <cell r="K71" t="str">
            <v/>
          </cell>
          <cell r="L71" t="str">
            <v/>
          </cell>
          <cell r="M71" t="str">
            <v/>
          </cell>
          <cell r="N71" t="str">
            <v/>
          </cell>
          <cell r="O71" t="str">
            <v/>
          </cell>
          <cell r="P71" t="str">
            <v/>
          </cell>
          <cell r="Q71" t="str">
            <v/>
          </cell>
          <cell r="R71" t="str">
            <v/>
          </cell>
          <cell r="S71" t="str">
            <v/>
          </cell>
          <cell r="T71" t="str">
            <v/>
          </cell>
          <cell r="U71" t="str">
            <v/>
          </cell>
          <cell r="V71" t="str">
            <v/>
          </cell>
          <cell r="W71" t="str">
            <v/>
          </cell>
          <cell r="X71" t="str">
            <v/>
          </cell>
          <cell r="Y71" t="str">
            <v/>
          </cell>
          <cell r="Z71" t="str">
            <v/>
          </cell>
          <cell r="AA71" t="str">
            <v/>
          </cell>
          <cell r="AB71" t="str">
            <v/>
          </cell>
          <cell r="AC71" t="str">
            <v/>
          </cell>
          <cell r="AD71" t="str">
            <v/>
          </cell>
          <cell r="AE71" t="str">
            <v/>
          </cell>
          <cell r="AF71" t="str">
            <v/>
          </cell>
          <cell r="AG71" t="str">
            <v/>
          </cell>
          <cell r="AH71" t="str">
            <v/>
          </cell>
          <cell r="AI71" t="str">
            <v>ج</v>
          </cell>
          <cell r="AJ71" t="str">
            <v/>
          </cell>
          <cell r="AK71" t="str">
            <v>ر1</v>
          </cell>
          <cell r="AL71" t="str">
            <v>ج</v>
          </cell>
          <cell r="AM71" t="str">
            <v>ج</v>
          </cell>
          <cell r="AN71" t="str">
            <v/>
          </cell>
          <cell r="AO71" t="str">
            <v>ج</v>
          </cell>
          <cell r="AP71" t="str">
            <v>ج</v>
          </cell>
          <cell r="AQ71" t="str">
            <v/>
          </cell>
          <cell r="AR71" t="str">
            <v/>
          </cell>
          <cell r="AS71"/>
          <cell r="AT71" t="str">
            <v>الرابعة</v>
          </cell>
          <cell r="AU71" t="str">
            <v/>
          </cell>
          <cell r="AV71"/>
        </row>
        <row r="72">
          <cell r="A72">
            <v>410249</v>
          </cell>
          <cell r="B72" t="str">
            <v>الرابعة</v>
          </cell>
          <cell r="C72" t="str">
            <v/>
          </cell>
          <cell r="D72" t="str">
            <v/>
          </cell>
          <cell r="E72" t="str">
            <v/>
          </cell>
          <cell r="F72" t="str">
            <v/>
          </cell>
          <cell r="G72" t="str">
            <v/>
          </cell>
          <cell r="H72" t="str">
            <v/>
          </cell>
          <cell r="I72" t="str">
            <v/>
          </cell>
          <cell r="J72" t="str">
            <v/>
          </cell>
          <cell r="K72" t="str">
            <v/>
          </cell>
          <cell r="L72" t="str">
            <v/>
          </cell>
          <cell r="M72" t="str">
            <v/>
          </cell>
          <cell r="N72" t="str">
            <v/>
          </cell>
          <cell r="O72" t="str">
            <v/>
          </cell>
          <cell r="P72" t="str">
            <v/>
          </cell>
          <cell r="Q72" t="str">
            <v/>
          </cell>
          <cell r="R72" t="str">
            <v/>
          </cell>
          <cell r="S72" t="str">
            <v/>
          </cell>
          <cell r="T72" t="str">
            <v/>
          </cell>
          <cell r="U72" t="str">
            <v/>
          </cell>
          <cell r="V72" t="str">
            <v/>
          </cell>
          <cell r="W72" t="str">
            <v/>
          </cell>
          <cell r="X72" t="str">
            <v/>
          </cell>
          <cell r="Y72" t="str">
            <v/>
          </cell>
          <cell r="Z72" t="str">
            <v/>
          </cell>
          <cell r="AA72" t="str">
            <v/>
          </cell>
          <cell r="AB72" t="str">
            <v/>
          </cell>
          <cell r="AC72" t="str">
            <v/>
          </cell>
          <cell r="AD72" t="str">
            <v/>
          </cell>
          <cell r="AE72" t="str">
            <v>ج</v>
          </cell>
          <cell r="AF72" t="str">
            <v/>
          </cell>
          <cell r="AG72" t="str">
            <v/>
          </cell>
          <cell r="AH72" t="str">
            <v/>
          </cell>
          <cell r="AI72" t="str">
            <v>ر1</v>
          </cell>
          <cell r="AJ72" t="str">
            <v>ر1</v>
          </cell>
          <cell r="AK72" t="str">
            <v>ج</v>
          </cell>
          <cell r="AL72" t="str">
            <v/>
          </cell>
          <cell r="AM72" t="str">
            <v/>
          </cell>
          <cell r="AN72" t="str">
            <v>ج</v>
          </cell>
          <cell r="AO72" t="str">
            <v>ج</v>
          </cell>
          <cell r="AP72" t="str">
            <v>ج</v>
          </cell>
          <cell r="AQ72" t="str">
            <v>ج</v>
          </cell>
          <cell r="AR72" t="str">
            <v>ج</v>
          </cell>
          <cell r="AS72"/>
          <cell r="AT72" t="str">
            <v>الرابعة</v>
          </cell>
          <cell r="AU72" t="str">
            <v/>
          </cell>
          <cell r="AV72"/>
        </row>
        <row r="73">
          <cell r="A73">
            <v>410392</v>
          </cell>
          <cell r="B73" t="str">
            <v>الرابعة</v>
          </cell>
          <cell r="C73" t="str">
            <v/>
          </cell>
          <cell r="D73" t="str">
            <v/>
          </cell>
          <cell r="E73" t="str">
            <v/>
          </cell>
          <cell r="F73" t="str">
            <v/>
          </cell>
          <cell r="G73" t="str">
            <v/>
          </cell>
          <cell r="H73" t="str">
            <v/>
          </cell>
          <cell r="I73" t="str">
            <v/>
          </cell>
          <cell r="J73" t="str">
            <v/>
          </cell>
          <cell r="K73" t="str">
            <v/>
          </cell>
          <cell r="L73" t="str">
            <v/>
          </cell>
          <cell r="M73" t="str">
            <v/>
          </cell>
          <cell r="N73" t="str">
            <v/>
          </cell>
          <cell r="O73" t="str">
            <v/>
          </cell>
          <cell r="P73" t="str">
            <v/>
          </cell>
          <cell r="Q73" t="str">
            <v/>
          </cell>
          <cell r="R73" t="str">
            <v/>
          </cell>
          <cell r="S73" t="str">
            <v/>
          </cell>
          <cell r="T73" t="str">
            <v/>
          </cell>
          <cell r="U73" t="str">
            <v/>
          </cell>
          <cell r="V73" t="str">
            <v/>
          </cell>
          <cell r="W73" t="str">
            <v/>
          </cell>
          <cell r="X73" t="str">
            <v>A</v>
          </cell>
          <cell r="Y73" t="str">
            <v>A</v>
          </cell>
          <cell r="Z73" t="str">
            <v/>
          </cell>
          <cell r="AA73" t="str">
            <v>A</v>
          </cell>
          <cell r="AB73" t="str">
            <v/>
          </cell>
          <cell r="AC73" t="str">
            <v/>
          </cell>
          <cell r="AD73" t="str">
            <v>A</v>
          </cell>
          <cell r="AE73" t="str">
            <v>A</v>
          </cell>
          <cell r="AF73" t="str">
            <v/>
          </cell>
          <cell r="AG73" t="str">
            <v/>
          </cell>
          <cell r="AH73" t="str">
            <v>A</v>
          </cell>
          <cell r="AI73" t="str">
            <v>A</v>
          </cell>
          <cell r="AJ73" t="str">
            <v/>
          </cell>
          <cell r="AK73" t="str">
            <v>A</v>
          </cell>
          <cell r="AL73" t="str">
            <v>A</v>
          </cell>
          <cell r="AM73" t="str">
            <v>A</v>
          </cell>
          <cell r="AN73" t="str">
            <v>A</v>
          </cell>
          <cell r="AO73" t="str">
            <v>A</v>
          </cell>
          <cell r="AP73" t="str">
            <v>A</v>
          </cell>
          <cell r="AQ73" t="str">
            <v>A</v>
          </cell>
          <cell r="AR73" t="str">
            <v>A</v>
          </cell>
          <cell r="AS73" t="str">
            <v>مستنفذ</v>
          </cell>
          <cell r="AT73" t="str">
            <v>الرابعة</v>
          </cell>
          <cell r="AU73" t="str">
            <v/>
          </cell>
          <cell r="AV73"/>
        </row>
        <row r="74">
          <cell r="A74">
            <v>410624</v>
          </cell>
          <cell r="B74" t="str">
            <v>الرابعة</v>
          </cell>
          <cell r="C74" t="str">
            <v/>
          </cell>
          <cell r="D74" t="str">
            <v/>
          </cell>
          <cell r="E74" t="str">
            <v/>
          </cell>
          <cell r="F74" t="str">
            <v/>
          </cell>
          <cell r="G74" t="str">
            <v/>
          </cell>
          <cell r="H74" t="str">
            <v/>
          </cell>
          <cell r="I74" t="str">
            <v/>
          </cell>
          <cell r="J74" t="str">
            <v/>
          </cell>
          <cell r="K74" t="str">
            <v/>
          </cell>
          <cell r="L74" t="str">
            <v/>
          </cell>
          <cell r="M74" t="str">
            <v/>
          </cell>
          <cell r="N74" t="str">
            <v/>
          </cell>
          <cell r="O74" t="str">
            <v/>
          </cell>
          <cell r="P74" t="str">
            <v/>
          </cell>
          <cell r="Q74" t="str">
            <v/>
          </cell>
          <cell r="R74" t="str">
            <v/>
          </cell>
          <cell r="S74" t="str">
            <v/>
          </cell>
          <cell r="T74" t="str">
            <v/>
          </cell>
          <cell r="U74" t="str">
            <v/>
          </cell>
          <cell r="V74" t="str">
            <v/>
          </cell>
          <cell r="W74" t="str">
            <v/>
          </cell>
          <cell r="X74" t="str">
            <v/>
          </cell>
          <cell r="Y74" t="str">
            <v/>
          </cell>
          <cell r="Z74" t="str">
            <v/>
          </cell>
          <cell r="AA74" t="str">
            <v>A</v>
          </cell>
          <cell r="AB74" t="str">
            <v/>
          </cell>
          <cell r="AC74" t="str">
            <v/>
          </cell>
          <cell r="AD74" t="str">
            <v/>
          </cell>
          <cell r="AE74" t="str">
            <v/>
          </cell>
          <cell r="AF74" t="str">
            <v>A</v>
          </cell>
          <cell r="AG74" t="str">
            <v/>
          </cell>
          <cell r="AH74" t="str">
            <v/>
          </cell>
          <cell r="AI74" t="str">
            <v/>
          </cell>
          <cell r="AJ74" t="str">
            <v/>
          </cell>
          <cell r="AK74" t="str">
            <v>A</v>
          </cell>
          <cell r="AL74" t="str">
            <v/>
          </cell>
          <cell r="AM74" t="str">
            <v>A</v>
          </cell>
          <cell r="AN74" t="str">
            <v>A</v>
          </cell>
          <cell r="AO74" t="str">
            <v>A</v>
          </cell>
          <cell r="AP74" t="str">
            <v/>
          </cell>
          <cell r="AQ74" t="str">
            <v>A</v>
          </cell>
          <cell r="AR74" t="str">
            <v>A</v>
          </cell>
          <cell r="AS74" t="str">
            <v>مستنفذ فصل اول 2023-2024</v>
          </cell>
          <cell r="AT74" t="str">
            <v>الرابعة</v>
          </cell>
          <cell r="AU74" t="str">
            <v/>
          </cell>
          <cell r="AV74"/>
        </row>
        <row r="75">
          <cell r="A75">
            <v>410682</v>
          </cell>
          <cell r="B75" t="str">
            <v>الرابعة</v>
          </cell>
          <cell r="C75" t="str">
            <v/>
          </cell>
          <cell r="D75" t="str">
            <v/>
          </cell>
          <cell r="E75" t="str">
            <v/>
          </cell>
          <cell r="F75" t="str">
            <v/>
          </cell>
          <cell r="G75" t="str">
            <v/>
          </cell>
          <cell r="H75" t="str">
            <v/>
          </cell>
          <cell r="I75" t="str">
            <v/>
          </cell>
          <cell r="J75" t="str">
            <v/>
          </cell>
          <cell r="K75" t="str">
            <v/>
          </cell>
          <cell r="L75" t="str">
            <v/>
          </cell>
          <cell r="M75" t="str">
            <v/>
          </cell>
          <cell r="N75" t="str">
            <v/>
          </cell>
          <cell r="O75" t="str">
            <v/>
          </cell>
          <cell r="P75" t="str">
            <v/>
          </cell>
          <cell r="Q75" t="str">
            <v/>
          </cell>
          <cell r="R75" t="str">
            <v/>
          </cell>
          <cell r="S75" t="str">
            <v/>
          </cell>
          <cell r="T75" t="str">
            <v/>
          </cell>
          <cell r="U75" t="str">
            <v/>
          </cell>
          <cell r="V75" t="str">
            <v/>
          </cell>
          <cell r="W75" t="str">
            <v/>
          </cell>
          <cell r="X75" t="str">
            <v/>
          </cell>
          <cell r="Y75" t="str">
            <v/>
          </cell>
          <cell r="Z75" t="str">
            <v/>
          </cell>
          <cell r="AA75" t="str">
            <v/>
          </cell>
          <cell r="AB75" t="str">
            <v/>
          </cell>
          <cell r="AC75" t="str">
            <v/>
          </cell>
          <cell r="AD75" t="str">
            <v/>
          </cell>
          <cell r="AE75" t="str">
            <v/>
          </cell>
          <cell r="AF75" t="str">
            <v/>
          </cell>
          <cell r="AG75" t="str">
            <v/>
          </cell>
          <cell r="AH75" t="str">
            <v/>
          </cell>
          <cell r="AI75" t="str">
            <v/>
          </cell>
          <cell r="AJ75" t="str">
            <v/>
          </cell>
          <cell r="AK75" t="str">
            <v/>
          </cell>
          <cell r="AL75" t="str">
            <v>A</v>
          </cell>
          <cell r="AM75" t="str">
            <v>A</v>
          </cell>
          <cell r="AN75" t="str">
            <v/>
          </cell>
          <cell r="AO75" t="str">
            <v>A</v>
          </cell>
          <cell r="AP75" t="str">
            <v/>
          </cell>
          <cell r="AQ75" t="str">
            <v/>
          </cell>
          <cell r="AR75" t="str">
            <v/>
          </cell>
          <cell r="AS75" t="str">
            <v>مستنفذ</v>
          </cell>
          <cell r="AT75" t="str">
            <v>الرابعة</v>
          </cell>
          <cell r="AU75" t="str">
            <v/>
          </cell>
          <cell r="AV75"/>
        </row>
        <row r="76">
          <cell r="A76">
            <v>410690</v>
          </cell>
          <cell r="B76" t="str">
            <v>الرابعة</v>
          </cell>
          <cell r="C76" t="str">
            <v/>
          </cell>
          <cell r="D76" t="str">
            <v/>
          </cell>
          <cell r="E76" t="str">
            <v/>
          </cell>
          <cell r="F76" t="str">
            <v/>
          </cell>
          <cell r="G76" t="str">
            <v/>
          </cell>
          <cell r="H76" t="str">
            <v/>
          </cell>
          <cell r="I76" t="str">
            <v/>
          </cell>
          <cell r="J76" t="str">
            <v/>
          </cell>
          <cell r="K76" t="str">
            <v/>
          </cell>
          <cell r="L76" t="str">
            <v/>
          </cell>
          <cell r="M76" t="str">
            <v/>
          </cell>
          <cell r="N76" t="str">
            <v/>
          </cell>
          <cell r="O76" t="str">
            <v/>
          </cell>
          <cell r="P76" t="str">
            <v/>
          </cell>
          <cell r="Q76" t="str">
            <v/>
          </cell>
          <cell r="R76" t="str">
            <v/>
          </cell>
          <cell r="S76" t="str">
            <v/>
          </cell>
          <cell r="T76" t="str">
            <v/>
          </cell>
          <cell r="U76" t="str">
            <v/>
          </cell>
          <cell r="V76" t="str">
            <v/>
          </cell>
          <cell r="W76" t="str">
            <v/>
          </cell>
          <cell r="X76" t="str">
            <v/>
          </cell>
          <cell r="Y76" t="str">
            <v/>
          </cell>
          <cell r="Z76" t="str">
            <v/>
          </cell>
          <cell r="AA76" t="str">
            <v>A</v>
          </cell>
          <cell r="AB76" t="str">
            <v>A</v>
          </cell>
          <cell r="AC76" t="str">
            <v/>
          </cell>
          <cell r="AD76" t="str">
            <v>A</v>
          </cell>
          <cell r="AE76" t="str">
            <v/>
          </cell>
          <cell r="AF76" t="str">
            <v>A</v>
          </cell>
          <cell r="AG76" t="str">
            <v/>
          </cell>
          <cell r="AH76" t="str">
            <v/>
          </cell>
          <cell r="AI76" t="str">
            <v/>
          </cell>
          <cell r="AJ76" t="str">
            <v/>
          </cell>
          <cell r="AK76" t="str">
            <v>A</v>
          </cell>
          <cell r="AL76" t="str">
            <v/>
          </cell>
          <cell r="AM76" t="str">
            <v>A</v>
          </cell>
          <cell r="AN76" t="str">
            <v>A</v>
          </cell>
          <cell r="AO76" t="str">
            <v>A</v>
          </cell>
          <cell r="AP76" t="str">
            <v/>
          </cell>
          <cell r="AQ76" t="str">
            <v>A</v>
          </cell>
          <cell r="AR76" t="str">
            <v>A</v>
          </cell>
          <cell r="AS76" t="str">
            <v>مستنفذ</v>
          </cell>
          <cell r="AT76" t="str">
            <v>الرابعة</v>
          </cell>
          <cell r="AU76" t="str">
            <v/>
          </cell>
          <cell r="AV76"/>
        </row>
        <row r="77">
          <cell r="A77">
            <v>410732</v>
          </cell>
          <cell r="B77" t="str">
            <v>الرابعة</v>
          </cell>
          <cell r="C77" t="str">
            <v/>
          </cell>
          <cell r="D77" t="str">
            <v/>
          </cell>
          <cell r="E77" t="str">
            <v/>
          </cell>
          <cell r="F77" t="str">
            <v/>
          </cell>
          <cell r="G77" t="str">
            <v/>
          </cell>
          <cell r="H77" t="str">
            <v/>
          </cell>
          <cell r="I77" t="str">
            <v/>
          </cell>
          <cell r="J77" t="str">
            <v/>
          </cell>
          <cell r="K77" t="str">
            <v/>
          </cell>
          <cell r="L77" t="str">
            <v/>
          </cell>
          <cell r="M77" t="str">
            <v/>
          </cell>
          <cell r="N77" t="str">
            <v/>
          </cell>
          <cell r="O77" t="str">
            <v/>
          </cell>
          <cell r="P77" t="str">
            <v/>
          </cell>
          <cell r="Q77" t="str">
            <v/>
          </cell>
          <cell r="R77" t="str">
            <v/>
          </cell>
          <cell r="S77" t="str">
            <v/>
          </cell>
          <cell r="T77" t="str">
            <v/>
          </cell>
          <cell r="U77" t="str">
            <v/>
          </cell>
          <cell r="V77" t="str">
            <v/>
          </cell>
          <cell r="W77" t="str">
            <v/>
          </cell>
          <cell r="X77" t="str">
            <v/>
          </cell>
          <cell r="Y77" t="str">
            <v/>
          </cell>
          <cell r="Z77" t="str">
            <v/>
          </cell>
          <cell r="AA77" t="str">
            <v/>
          </cell>
          <cell r="AB77" t="str">
            <v/>
          </cell>
          <cell r="AC77" t="str">
            <v/>
          </cell>
          <cell r="AD77" t="str">
            <v/>
          </cell>
          <cell r="AE77" t="str">
            <v/>
          </cell>
          <cell r="AF77" t="str">
            <v/>
          </cell>
          <cell r="AG77" t="str">
            <v/>
          </cell>
          <cell r="AH77" t="str">
            <v/>
          </cell>
          <cell r="AI77" t="str">
            <v/>
          </cell>
          <cell r="AJ77" t="str">
            <v/>
          </cell>
          <cell r="AK77" t="str">
            <v/>
          </cell>
          <cell r="AL77" t="str">
            <v/>
          </cell>
          <cell r="AM77" t="str">
            <v>A</v>
          </cell>
          <cell r="AN77" t="str">
            <v/>
          </cell>
          <cell r="AO77" t="str">
            <v/>
          </cell>
          <cell r="AP77" t="str">
            <v/>
          </cell>
          <cell r="AQ77" t="str">
            <v/>
          </cell>
          <cell r="AR77" t="str">
            <v/>
          </cell>
          <cell r="AS77" t="str">
            <v>مستنفذ فصل أول 2021-2022</v>
          </cell>
          <cell r="AT77" t="str">
            <v>الرابعة</v>
          </cell>
          <cell r="AU77" t="str">
            <v/>
          </cell>
          <cell r="AV77"/>
        </row>
        <row r="78">
          <cell r="A78">
            <v>410737</v>
          </cell>
          <cell r="B78" t="str">
            <v>الرابعة</v>
          </cell>
          <cell r="C78" t="str">
            <v/>
          </cell>
          <cell r="D78" t="str">
            <v/>
          </cell>
          <cell r="E78" t="str">
            <v/>
          </cell>
          <cell r="F78" t="str">
            <v/>
          </cell>
          <cell r="G78" t="str">
            <v/>
          </cell>
          <cell r="H78" t="str">
            <v/>
          </cell>
          <cell r="I78" t="str">
            <v/>
          </cell>
          <cell r="J78" t="str">
            <v/>
          </cell>
          <cell r="K78" t="str">
            <v/>
          </cell>
          <cell r="L78" t="str">
            <v>ر2</v>
          </cell>
          <cell r="M78" t="str">
            <v/>
          </cell>
          <cell r="N78" t="str">
            <v/>
          </cell>
          <cell r="O78" t="str">
            <v/>
          </cell>
          <cell r="P78" t="str">
            <v/>
          </cell>
          <cell r="Q78" t="str">
            <v/>
          </cell>
          <cell r="R78" t="str">
            <v>ج</v>
          </cell>
          <cell r="S78" t="str">
            <v/>
          </cell>
          <cell r="T78" t="str">
            <v/>
          </cell>
          <cell r="U78" t="str">
            <v/>
          </cell>
          <cell r="V78" t="str">
            <v/>
          </cell>
          <cell r="W78" t="str">
            <v/>
          </cell>
          <cell r="X78" t="str">
            <v/>
          </cell>
          <cell r="Y78" t="str">
            <v/>
          </cell>
          <cell r="Z78" t="str">
            <v/>
          </cell>
          <cell r="AA78" t="str">
            <v/>
          </cell>
          <cell r="AB78" t="str">
            <v/>
          </cell>
          <cell r="AC78" t="str">
            <v/>
          </cell>
          <cell r="AD78" t="str">
            <v/>
          </cell>
          <cell r="AE78" t="str">
            <v>ج</v>
          </cell>
          <cell r="AF78" t="str">
            <v/>
          </cell>
          <cell r="AG78" t="str">
            <v/>
          </cell>
          <cell r="AH78" t="str">
            <v/>
          </cell>
          <cell r="AI78" t="str">
            <v>ر2</v>
          </cell>
          <cell r="AJ78" t="str">
            <v/>
          </cell>
          <cell r="AK78" t="str">
            <v>ر1</v>
          </cell>
          <cell r="AL78" t="str">
            <v>ر2</v>
          </cell>
          <cell r="AM78" t="str">
            <v>ر1</v>
          </cell>
          <cell r="AN78" t="str">
            <v>ج</v>
          </cell>
          <cell r="AO78" t="str">
            <v>ج</v>
          </cell>
          <cell r="AP78" t="str">
            <v>ج</v>
          </cell>
          <cell r="AQ78" t="str">
            <v>ج</v>
          </cell>
          <cell r="AR78" t="str">
            <v>ج</v>
          </cell>
          <cell r="AS78"/>
          <cell r="AT78" t="str">
            <v>الرابعة</v>
          </cell>
          <cell r="AU78" t="str">
            <v/>
          </cell>
          <cell r="AV78"/>
        </row>
        <row r="79">
          <cell r="A79">
            <v>410813</v>
          </cell>
          <cell r="B79" t="str">
            <v>الرابعة</v>
          </cell>
          <cell r="C79" t="str">
            <v/>
          </cell>
          <cell r="D79" t="str">
            <v/>
          </cell>
          <cell r="E79" t="str">
            <v/>
          </cell>
          <cell r="F79" t="str">
            <v/>
          </cell>
          <cell r="G79" t="str">
            <v/>
          </cell>
          <cell r="H79" t="str">
            <v/>
          </cell>
          <cell r="I79" t="str">
            <v/>
          </cell>
          <cell r="J79" t="str">
            <v/>
          </cell>
          <cell r="K79" t="str">
            <v/>
          </cell>
          <cell r="L79" t="str">
            <v/>
          </cell>
          <cell r="M79" t="str">
            <v/>
          </cell>
          <cell r="N79" t="str">
            <v/>
          </cell>
          <cell r="O79" t="str">
            <v/>
          </cell>
          <cell r="P79" t="str">
            <v/>
          </cell>
          <cell r="Q79" t="str">
            <v/>
          </cell>
          <cell r="R79" t="str">
            <v/>
          </cell>
          <cell r="S79" t="str">
            <v>ر2</v>
          </cell>
          <cell r="T79" t="str">
            <v/>
          </cell>
          <cell r="U79" t="str">
            <v/>
          </cell>
          <cell r="V79" t="str">
            <v/>
          </cell>
          <cell r="W79" t="str">
            <v/>
          </cell>
          <cell r="X79" t="str">
            <v/>
          </cell>
          <cell r="Y79" t="str">
            <v/>
          </cell>
          <cell r="Z79" t="str">
            <v/>
          </cell>
          <cell r="AA79" t="str">
            <v/>
          </cell>
          <cell r="AB79" t="str">
            <v/>
          </cell>
          <cell r="AC79" t="str">
            <v/>
          </cell>
          <cell r="AD79" t="str">
            <v/>
          </cell>
          <cell r="AE79" t="str">
            <v>ر2</v>
          </cell>
          <cell r="AF79" t="str">
            <v/>
          </cell>
          <cell r="AG79" t="str">
            <v/>
          </cell>
          <cell r="AH79" t="str">
            <v/>
          </cell>
          <cell r="AI79" t="str">
            <v/>
          </cell>
          <cell r="AJ79" t="str">
            <v/>
          </cell>
          <cell r="AK79" t="str">
            <v>ج</v>
          </cell>
          <cell r="AL79" t="str">
            <v/>
          </cell>
          <cell r="AM79" t="str">
            <v>ج</v>
          </cell>
          <cell r="AN79" t="str">
            <v>ج</v>
          </cell>
          <cell r="AO79" t="str">
            <v>ج</v>
          </cell>
          <cell r="AP79" t="str">
            <v>ر2</v>
          </cell>
          <cell r="AQ79" t="str">
            <v>ج</v>
          </cell>
          <cell r="AR79" t="str">
            <v>ج</v>
          </cell>
          <cell r="AS79"/>
          <cell r="AT79" t="str">
            <v>الرابعة</v>
          </cell>
          <cell r="AU79" t="str">
            <v/>
          </cell>
          <cell r="AV79"/>
        </row>
        <row r="80">
          <cell r="A80">
            <v>410895</v>
          </cell>
          <cell r="B80" t="str">
            <v>الرابعة</v>
          </cell>
          <cell r="C80" t="str">
            <v/>
          </cell>
          <cell r="D80" t="str">
            <v/>
          </cell>
          <cell r="E80" t="str">
            <v/>
          </cell>
          <cell r="F80" t="str">
            <v/>
          </cell>
          <cell r="G80" t="str">
            <v/>
          </cell>
          <cell r="H80" t="str">
            <v/>
          </cell>
          <cell r="I80" t="str">
            <v/>
          </cell>
          <cell r="J80" t="str">
            <v/>
          </cell>
          <cell r="K80" t="str">
            <v/>
          </cell>
          <cell r="L80" t="str">
            <v/>
          </cell>
          <cell r="M80" t="str">
            <v/>
          </cell>
          <cell r="N80" t="str">
            <v/>
          </cell>
          <cell r="O80" t="str">
            <v/>
          </cell>
          <cell r="P80" t="str">
            <v/>
          </cell>
          <cell r="Q80" t="str">
            <v/>
          </cell>
          <cell r="R80" t="str">
            <v/>
          </cell>
          <cell r="S80" t="str">
            <v/>
          </cell>
          <cell r="T80" t="str">
            <v/>
          </cell>
          <cell r="U80" t="str">
            <v/>
          </cell>
          <cell r="V80" t="str">
            <v/>
          </cell>
          <cell r="W80" t="str">
            <v/>
          </cell>
          <cell r="X80" t="str">
            <v/>
          </cell>
          <cell r="Y80" t="str">
            <v/>
          </cell>
          <cell r="Z80" t="str">
            <v/>
          </cell>
          <cell r="AA80" t="str">
            <v/>
          </cell>
          <cell r="AB80" t="str">
            <v>ر2</v>
          </cell>
          <cell r="AC80" t="str">
            <v/>
          </cell>
          <cell r="AD80" t="str">
            <v/>
          </cell>
          <cell r="AE80" t="str">
            <v/>
          </cell>
          <cell r="AF80" t="str">
            <v>ر2</v>
          </cell>
          <cell r="AG80" t="str">
            <v>ر2</v>
          </cell>
          <cell r="AH80" t="str">
            <v/>
          </cell>
          <cell r="AI80" t="str">
            <v/>
          </cell>
          <cell r="AJ80" t="str">
            <v>ر1</v>
          </cell>
          <cell r="AK80" t="str">
            <v/>
          </cell>
          <cell r="AL80" t="str">
            <v>ر2</v>
          </cell>
          <cell r="AM80" t="str">
            <v>ر2</v>
          </cell>
          <cell r="AN80" t="str">
            <v>ر1</v>
          </cell>
          <cell r="AO80" t="str">
            <v>ج</v>
          </cell>
          <cell r="AP80" t="str">
            <v>ج</v>
          </cell>
          <cell r="AQ80" t="str">
            <v>ر1</v>
          </cell>
          <cell r="AR80" t="str">
            <v>ج</v>
          </cell>
          <cell r="AS80"/>
          <cell r="AT80" t="str">
            <v>الرابعة</v>
          </cell>
          <cell r="AU80" t="str">
            <v/>
          </cell>
          <cell r="AV80"/>
        </row>
        <row r="81">
          <cell r="A81">
            <v>410901</v>
          </cell>
          <cell r="B81" t="str">
            <v>الرابعة</v>
          </cell>
          <cell r="C81" t="str">
            <v/>
          </cell>
          <cell r="D81" t="str">
            <v/>
          </cell>
          <cell r="E81" t="str">
            <v/>
          </cell>
          <cell r="F81" t="str">
            <v/>
          </cell>
          <cell r="G81" t="str">
            <v/>
          </cell>
          <cell r="H81" t="str">
            <v/>
          </cell>
          <cell r="I81" t="str">
            <v/>
          </cell>
          <cell r="J81" t="str">
            <v/>
          </cell>
          <cell r="K81" t="str">
            <v/>
          </cell>
          <cell r="L81" t="str">
            <v/>
          </cell>
          <cell r="M81" t="str">
            <v/>
          </cell>
          <cell r="N81" t="str">
            <v/>
          </cell>
          <cell r="O81" t="str">
            <v/>
          </cell>
          <cell r="P81" t="str">
            <v/>
          </cell>
          <cell r="Q81" t="str">
            <v/>
          </cell>
          <cell r="R81" t="str">
            <v/>
          </cell>
          <cell r="S81" t="str">
            <v/>
          </cell>
          <cell r="T81" t="str">
            <v/>
          </cell>
          <cell r="U81" t="str">
            <v/>
          </cell>
          <cell r="V81" t="str">
            <v/>
          </cell>
          <cell r="W81" t="str">
            <v/>
          </cell>
          <cell r="X81" t="str">
            <v/>
          </cell>
          <cell r="Y81" t="str">
            <v/>
          </cell>
          <cell r="Z81" t="str">
            <v/>
          </cell>
          <cell r="AA81" t="str">
            <v/>
          </cell>
          <cell r="AB81" t="str">
            <v/>
          </cell>
          <cell r="AC81" t="str">
            <v/>
          </cell>
          <cell r="AD81" t="str">
            <v/>
          </cell>
          <cell r="AE81" t="str">
            <v/>
          </cell>
          <cell r="AF81" t="str">
            <v/>
          </cell>
          <cell r="AG81" t="str">
            <v/>
          </cell>
          <cell r="AH81" t="str">
            <v/>
          </cell>
          <cell r="AI81" t="str">
            <v/>
          </cell>
          <cell r="AJ81" t="str">
            <v/>
          </cell>
          <cell r="AK81" t="str">
            <v>A</v>
          </cell>
          <cell r="AL81" t="str">
            <v/>
          </cell>
          <cell r="AM81" t="str">
            <v>A</v>
          </cell>
          <cell r="AN81" t="str">
            <v>A</v>
          </cell>
          <cell r="AO81" t="str">
            <v>A</v>
          </cell>
          <cell r="AP81" t="str">
            <v>A</v>
          </cell>
          <cell r="AQ81" t="str">
            <v>A</v>
          </cell>
          <cell r="AR81" t="str">
            <v>A</v>
          </cell>
          <cell r="AS81" t="str">
            <v>مستنفذ</v>
          </cell>
          <cell r="AT81" t="str">
            <v>الرابعة</v>
          </cell>
          <cell r="AU81" t="str">
            <v>م</v>
          </cell>
          <cell r="AV81"/>
        </row>
        <row r="82">
          <cell r="A82">
            <v>410914</v>
          </cell>
          <cell r="B82" t="str">
            <v>الرابعة</v>
          </cell>
          <cell r="C82" t="str">
            <v/>
          </cell>
          <cell r="D82" t="str">
            <v/>
          </cell>
          <cell r="E82" t="str">
            <v/>
          </cell>
          <cell r="F82" t="str">
            <v/>
          </cell>
          <cell r="G82" t="str">
            <v/>
          </cell>
          <cell r="H82" t="str">
            <v/>
          </cell>
          <cell r="I82" t="str">
            <v/>
          </cell>
          <cell r="J82" t="str">
            <v/>
          </cell>
          <cell r="K82" t="str">
            <v/>
          </cell>
          <cell r="L82" t="str">
            <v/>
          </cell>
          <cell r="M82" t="str">
            <v/>
          </cell>
          <cell r="N82" t="str">
            <v/>
          </cell>
          <cell r="O82" t="str">
            <v/>
          </cell>
          <cell r="P82" t="str">
            <v/>
          </cell>
          <cell r="Q82" t="str">
            <v/>
          </cell>
          <cell r="R82" t="str">
            <v/>
          </cell>
          <cell r="S82" t="str">
            <v/>
          </cell>
          <cell r="T82" t="str">
            <v/>
          </cell>
          <cell r="U82" t="str">
            <v/>
          </cell>
          <cell r="V82" t="str">
            <v/>
          </cell>
          <cell r="W82" t="str">
            <v/>
          </cell>
          <cell r="X82" t="str">
            <v/>
          </cell>
          <cell r="Y82" t="str">
            <v/>
          </cell>
          <cell r="Z82" t="str">
            <v/>
          </cell>
          <cell r="AA82" t="str">
            <v/>
          </cell>
          <cell r="AB82" t="str">
            <v>A</v>
          </cell>
          <cell r="AC82" t="str">
            <v/>
          </cell>
          <cell r="AD82" t="str">
            <v/>
          </cell>
          <cell r="AE82" t="str">
            <v/>
          </cell>
          <cell r="AF82" t="str">
            <v/>
          </cell>
          <cell r="AG82" t="str">
            <v/>
          </cell>
          <cell r="AH82" t="str">
            <v/>
          </cell>
          <cell r="AI82" t="str">
            <v/>
          </cell>
          <cell r="AJ82" t="str">
            <v/>
          </cell>
          <cell r="AK82" t="str">
            <v/>
          </cell>
          <cell r="AL82" t="str">
            <v/>
          </cell>
          <cell r="AM82" t="str">
            <v/>
          </cell>
          <cell r="AN82" t="str">
            <v/>
          </cell>
          <cell r="AO82" t="str">
            <v>A</v>
          </cell>
          <cell r="AP82" t="str">
            <v/>
          </cell>
          <cell r="AQ82" t="str">
            <v/>
          </cell>
          <cell r="AR82" t="str">
            <v/>
          </cell>
          <cell r="AS82" t="str">
            <v>مستنفذ</v>
          </cell>
          <cell r="AT82" t="str">
            <v>الرابعة</v>
          </cell>
          <cell r="AU82" t="str">
            <v/>
          </cell>
          <cell r="AV82"/>
        </row>
        <row r="83">
          <cell r="A83">
            <v>411020</v>
          </cell>
          <cell r="B83" t="str">
            <v>الرابعة</v>
          </cell>
          <cell r="C83" t="str">
            <v/>
          </cell>
          <cell r="D83" t="str">
            <v/>
          </cell>
          <cell r="E83" t="str">
            <v/>
          </cell>
          <cell r="F83" t="str">
            <v/>
          </cell>
          <cell r="G83" t="str">
            <v/>
          </cell>
          <cell r="H83" t="str">
            <v/>
          </cell>
          <cell r="I83" t="str">
            <v/>
          </cell>
          <cell r="J83" t="str">
            <v/>
          </cell>
          <cell r="K83" t="str">
            <v>A</v>
          </cell>
          <cell r="L83" t="str">
            <v/>
          </cell>
          <cell r="M83" t="str">
            <v/>
          </cell>
          <cell r="N83" t="str">
            <v/>
          </cell>
          <cell r="O83" t="str">
            <v/>
          </cell>
          <cell r="P83" t="str">
            <v/>
          </cell>
          <cell r="Q83" t="str">
            <v/>
          </cell>
          <cell r="R83" t="str">
            <v/>
          </cell>
          <cell r="S83" t="str">
            <v/>
          </cell>
          <cell r="T83" t="str">
            <v/>
          </cell>
          <cell r="U83" t="str">
            <v/>
          </cell>
          <cell r="V83" t="str">
            <v/>
          </cell>
          <cell r="W83" t="str">
            <v/>
          </cell>
          <cell r="X83" t="str">
            <v/>
          </cell>
          <cell r="Y83" t="str">
            <v/>
          </cell>
          <cell r="Z83" t="str">
            <v/>
          </cell>
          <cell r="AA83" t="str">
            <v/>
          </cell>
          <cell r="AB83" t="str">
            <v/>
          </cell>
          <cell r="AC83" t="str">
            <v/>
          </cell>
          <cell r="AD83" t="str">
            <v/>
          </cell>
          <cell r="AE83" t="str">
            <v>A</v>
          </cell>
          <cell r="AF83" t="str">
            <v>A</v>
          </cell>
          <cell r="AG83" t="str">
            <v/>
          </cell>
          <cell r="AH83" t="str">
            <v/>
          </cell>
          <cell r="AI83" t="str">
            <v>A</v>
          </cell>
          <cell r="AJ83" t="str">
            <v>A</v>
          </cell>
          <cell r="AK83" t="str">
            <v>A</v>
          </cell>
          <cell r="AL83" t="str">
            <v>A</v>
          </cell>
          <cell r="AM83" t="str">
            <v>A</v>
          </cell>
          <cell r="AN83" t="str">
            <v>A</v>
          </cell>
          <cell r="AO83" t="str">
            <v>A</v>
          </cell>
          <cell r="AP83" t="str">
            <v>A</v>
          </cell>
          <cell r="AQ83" t="str">
            <v>A</v>
          </cell>
          <cell r="AR83" t="str">
            <v>A</v>
          </cell>
          <cell r="AS83" t="str">
            <v>مستنفذ فصل اول 2023-2024</v>
          </cell>
          <cell r="AT83" t="str">
            <v>الرابعة</v>
          </cell>
          <cell r="AU83" t="str">
            <v>م</v>
          </cell>
          <cell r="AV83"/>
        </row>
        <row r="84">
          <cell r="A84">
            <v>411113</v>
          </cell>
          <cell r="B84" t="str">
            <v>الرابعة</v>
          </cell>
          <cell r="C84" t="str">
            <v/>
          </cell>
          <cell r="D84" t="str">
            <v/>
          </cell>
          <cell r="E84" t="str">
            <v/>
          </cell>
          <cell r="F84" t="str">
            <v/>
          </cell>
          <cell r="G84" t="str">
            <v/>
          </cell>
          <cell r="H84" t="str">
            <v/>
          </cell>
          <cell r="I84" t="str">
            <v/>
          </cell>
          <cell r="J84" t="str">
            <v/>
          </cell>
          <cell r="K84" t="str">
            <v/>
          </cell>
          <cell r="L84" t="str">
            <v/>
          </cell>
          <cell r="M84" t="str">
            <v/>
          </cell>
          <cell r="N84" t="str">
            <v/>
          </cell>
          <cell r="O84" t="str">
            <v/>
          </cell>
          <cell r="P84" t="str">
            <v/>
          </cell>
          <cell r="Q84" t="str">
            <v/>
          </cell>
          <cell r="R84" t="str">
            <v/>
          </cell>
          <cell r="S84" t="str">
            <v/>
          </cell>
          <cell r="T84" t="str">
            <v/>
          </cell>
          <cell r="U84" t="str">
            <v/>
          </cell>
          <cell r="V84" t="str">
            <v/>
          </cell>
          <cell r="W84" t="str">
            <v/>
          </cell>
          <cell r="X84" t="str">
            <v/>
          </cell>
          <cell r="Y84" t="str">
            <v/>
          </cell>
          <cell r="Z84" t="str">
            <v/>
          </cell>
          <cell r="AA84" t="str">
            <v/>
          </cell>
          <cell r="AB84" t="str">
            <v/>
          </cell>
          <cell r="AC84" t="str">
            <v/>
          </cell>
          <cell r="AD84" t="str">
            <v>A</v>
          </cell>
          <cell r="AE84" t="str">
            <v/>
          </cell>
          <cell r="AF84" t="str">
            <v/>
          </cell>
          <cell r="AG84" t="str">
            <v/>
          </cell>
          <cell r="AH84" t="str">
            <v/>
          </cell>
          <cell r="AI84" t="str">
            <v>A</v>
          </cell>
          <cell r="AJ84" t="str">
            <v>A</v>
          </cell>
          <cell r="AK84" t="str">
            <v/>
          </cell>
          <cell r="AL84" t="str">
            <v>A</v>
          </cell>
          <cell r="AM84" t="str">
            <v>A</v>
          </cell>
          <cell r="AN84" t="str">
            <v/>
          </cell>
          <cell r="AO84" t="str">
            <v>A</v>
          </cell>
          <cell r="AP84" t="str">
            <v/>
          </cell>
          <cell r="AQ84" t="str">
            <v/>
          </cell>
          <cell r="AR84" t="str">
            <v>A</v>
          </cell>
          <cell r="AS84" t="str">
            <v>مستنفذ فصل ثاني 2020-2021</v>
          </cell>
          <cell r="AT84" t="str">
            <v>الرابعة</v>
          </cell>
          <cell r="AU84" t="str">
            <v>م</v>
          </cell>
          <cell r="AV84"/>
        </row>
        <row r="85">
          <cell r="A85">
            <v>411325</v>
          </cell>
          <cell r="B85" t="str">
            <v>الرابعة</v>
          </cell>
          <cell r="C85" t="str">
            <v/>
          </cell>
          <cell r="D85" t="str">
            <v/>
          </cell>
          <cell r="E85" t="str">
            <v/>
          </cell>
          <cell r="F85" t="str">
            <v/>
          </cell>
          <cell r="G85" t="str">
            <v/>
          </cell>
          <cell r="H85" t="str">
            <v/>
          </cell>
          <cell r="I85" t="str">
            <v/>
          </cell>
          <cell r="J85" t="str">
            <v/>
          </cell>
          <cell r="K85" t="str">
            <v/>
          </cell>
          <cell r="L85" t="str">
            <v/>
          </cell>
          <cell r="M85" t="str">
            <v/>
          </cell>
          <cell r="N85" t="str">
            <v/>
          </cell>
          <cell r="O85" t="str">
            <v/>
          </cell>
          <cell r="P85" t="str">
            <v/>
          </cell>
          <cell r="Q85" t="str">
            <v/>
          </cell>
          <cell r="R85" t="str">
            <v>A</v>
          </cell>
          <cell r="S85" t="str">
            <v/>
          </cell>
          <cell r="T85" t="str">
            <v/>
          </cell>
          <cell r="U85" t="str">
            <v/>
          </cell>
          <cell r="V85" t="str">
            <v/>
          </cell>
          <cell r="W85" t="str">
            <v/>
          </cell>
          <cell r="X85" t="str">
            <v/>
          </cell>
          <cell r="Y85" t="str">
            <v/>
          </cell>
          <cell r="Z85" t="str">
            <v/>
          </cell>
          <cell r="AA85" t="str">
            <v/>
          </cell>
          <cell r="AB85" t="str">
            <v/>
          </cell>
          <cell r="AC85" t="str">
            <v/>
          </cell>
          <cell r="AD85" t="str">
            <v/>
          </cell>
          <cell r="AE85" t="str">
            <v>A</v>
          </cell>
          <cell r="AF85" t="str">
            <v/>
          </cell>
          <cell r="AG85" t="str">
            <v/>
          </cell>
          <cell r="AH85" t="str">
            <v/>
          </cell>
          <cell r="AI85" t="str">
            <v>A</v>
          </cell>
          <cell r="AJ85" t="str">
            <v/>
          </cell>
          <cell r="AK85" t="str">
            <v>A</v>
          </cell>
          <cell r="AL85" t="str">
            <v>A</v>
          </cell>
          <cell r="AM85" t="str">
            <v>A</v>
          </cell>
          <cell r="AN85" t="str">
            <v>A</v>
          </cell>
          <cell r="AO85" t="str">
            <v>A</v>
          </cell>
          <cell r="AP85" t="str">
            <v>A</v>
          </cell>
          <cell r="AQ85" t="str">
            <v>A</v>
          </cell>
          <cell r="AR85" t="str">
            <v>A</v>
          </cell>
          <cell r="AS85" t="str">
            <v>مستنفذ</v>
          </cell>
          <cell r="AT85" t="str">
            <v>الرابعة</v>
          </cell>
          <cell r="AU85" t="str">
            <v/>
          </cell>
          <cell r="AV85"/>
        </row>
        <row r="86">
          <cell r="A86">
            <v>411336</v>
          </cell>
          <cell r="B86" t="str">
            <v>الرابعة</v>
          </cell>
          <cell r="C86" t="str">
            <v/>
          </cell>
          <cell r="D86" t="str">
            <v/>
          </cell>
          <cell r="E86" t="str">
            <v/>
          </cell>
          <cell r="F86" t="str">
            <v/>
          </cell>
          <cell r="G86" t="str">
            <v/>
          </cell>
          <cell r="H86" t="str">
            <v/>
          </cell>
          <cell r="I86" t="str">
            <v/>
          </cell>
          <cell r="J86" t="str">
            <v/>
          </cell>
          <cell r="K86" t="str">
            <v/>
          </cell>
          <cell r="L86" t="str">
            <v/>
          </cell>
          <cell r="M86" t="str">
            <v/>
          </cell>
          <cell r="N86" t="str">
            <v/>
          </cell>
          <cell r="O86" t="str">
            <v/>
          </cell>
          <cell r="P86" t="str">
            <v/>
          </cell>
          <cell r="Q86" t="str">
            <v/>
          </cell>
          <cell r="R86" t="str">
            <v/>
          </cell>
          <cell r="S86" t="str">
            <v>A</v>
          </cell>
          <cell r="T86" t="str">
            <v/>
          </cell>
          <cell r="U86" t="str">
            <v/>
          </cell>
          <cell r="V86" t="str">
            <v/>
          </cell>
          <cell r="W86" t="str">
            <v/>
          </cell>
          <cell r="X86" t="str">
            <v/>
          </cell>
          <cell r="Y86" t="str">
            <v/>
          </cell>
          <cell r="Z86" t="str">
            <v/>
          </cell>
          <cell r="AA86" t="str">
            <v>A</v>
          </cell>
          <cell r="AB86" t="str">
            <v/>
          </cell>
          <cell r="AC86" t="str">
            <v/>
          </cell>
          <cell r="AD86" t="str">
            <v/>
          </cell>
          <cell r="AE86" t="str">
            <v/>
          </cell>
          <cell r="AF86" t="str">
            <v>A</v>
          </cell>
          <cell r="AG86" t="str">
            <v/>
          </cell>
          <cell r="AH86" t="str">
            <v/>
          </cell>
          <cell r="AI86" t="str">
            <v/>
          </cell>
          <cell r="AJ86" t="str">
            <v/>
          </cell>
          <cell r="AK86" t="str">
            <v>A</v>
          </cell>
          <cell r="AL86" t="str">
            <v>A</v>
          </cell>
          <cell r="AM86" t="str">
            <v>A</v>
          </cell>
          <cell r="AN86" t="str">
            <v/>
          </cell>
          <cell r="AO86" t="str">
            <v>A</v>
          </cell>
          <cell r="AP86" t="str">
            <v>A</v>
          </cell>
          <cell r="AQ86" t="str">
            <v>A</v>
          </cell>
          <cell r="AR86" t="str">
            <v>A</v>
          </cell>
          <cell r="AS86" t="str">
            <v>مستنفذ فصل ثاني 2022-2023</v>
          </cell>
          <cell r="AT86" t="str">
            <v>الرابعة</v>
          </cell>
          <cell r="AU86" t="str">
            <v/>
          </cell>
          <cell r="AV86"/>
        </row>
        <row r="87">
          <cell r="A87">
            <v>411366</v>
          </cell>
          <cell r="B87" t="str">
            <v>الرابعة</v>
          </cell>
          <cell r="C87" t="str">
            <v/>
          </cell>
          <cell r="D87" t="str">
            <v/>
          </cell>
          <cell r="E87" t="str">
            <v/>
          </cell>
          <cell r="F87" t="str">
            <v/>
          </cell>
          <cell r="G87" t="str">
            <v/>
          </cell>
          <cell r="H87" t="str">
            <v/>
          </cell>
          <cell r="I87" t="str">
            <v/>
          </cell>
          <cell r="J87" t="str">
            <v/>
          </cell>
          <cell r="K87" t="str">
            <v/>
          </cell>
          <cell r="L87" t="str">
            <v/>
          </cell>
          <cell r="M87" t="str">
            <v/>
          </cell>
          <cell r="N87" t="str">
            <v/>
          </cell>
          <cell r="O87" t="str">
            <v/>
          </cell>
          <cell r="P87" t="str">
            <v/>
          </cell>
          <cell r="Q87" t="str">
            <v/>
          </cell>
          <cell r="R87" t="str">
            <v/>
          </cell>
          <cell r="S87" t="str">
            <v/>
          </cell>
          <cell r="T87" t="str">
            <v/>
          </cell>
          <cell r="U87" t="str">
            <v/>
          </cell>
          <cell r="V87" t="str">
            <v/>
          </cell>
          <cell r="W87" t="str">
            <v/>
          </cell>
          <cell r="X87" t="str">
            <v/>
          </cell>
          <cell r="Y87" t="str">
            <v/>
          </cell>
          <cell r="Z87" t="str">
            <v/>
          </cell>
          <cell r="AA87" t="str">
            <v>A</v>
          </cell>
          <cell r="AB87" t="str">
            <v/>
          </cell>
          <cell r="AC87" t="str">
            <v/>
          </cell>
          <cell r="AD87" t="str">
            <v>A</v>
          </cell>
          <cell r="AE87" t="str">
            <v/>
          </cell>
          <cell r="AF87" t="str">
            <v>A</v>
          </cell>
          <cell r="AG87" t="str">
            <v/>
          </cell>
          <cell r="AH87" t="str">
            <v/>
          </cell>
          <cell r="AI87" t="str">
            <v/>
          </cell>
          <cell r="AJ87" t="str">
            <v/>
          </cell>
          <cell r="AK87" t="str">
            <v/>
          </cell>
          <cell r="AL87" t="str">
            <v/>
          </cell>
          <cell r="AM87" t="str">
            <v/>
          </cell>
          <cell r="AN87" t="str">
            <v/>
          </cell>
          <cell r="AO87" t="str">
            <v>A</v>
          </cell>
          <cell r="AP87" t="str">
            <v/>
          </cell>
          <cell r="AQ87" t="str">
            <v/>
          </cell>
          <cell r="AR87" t="str">
            <v/>
          </cell>
          <cell r="AS87" t="str">
            <v>مستنفذ فصل ثاني 2020-2021</v>
          </cell>
          <cell r="AT87" t="str">
            <v>الرابعة</v>
          </cell>
          <cell r="AU87" t="str">
            <v/>
          </cell>
          <cell r="AV87"/>
        </row>
        <row r="88">
          <cell r="A88">
            <v>411465</v>
          </cell>
          <cell r="B88" t="str">
            <v>الرابعة حديث</v>
          </cell>
          <cell r="C88" t="str">
            <v/>
          </cell>
          <cell r="D88" t="str">
            <v/>
          </cell>
          <cell r="E88" t="str">
            <v/>
          </cell>
          <cell r="F88" t="str">
            <v/>
          </cell>
          <cell r="G88" t="str">
            <v/>
          </cell>
          <cell r="H88" t="str">
            <v/>
          </cell>
          <cell r="I88" t="str">
            <v/>
          </cell>
          <cell r="J88" t="str">
            <v/>
          </cell>
          <cell r="K88" t="str">
            <v/>
          </cell>
          <cell r="L88" t="str">
            <v>ر2</v>
          </cell>
          <cell r="M88" t="str">
            <v/>
          </cell>
          <cell r="N88" t="str">
            <v/>
          </cell>
          <cell r="O88" t="str">
            <v/>
          </cell>
          <cell r="P88" t="str">
            <v/>
          </cell>
          <cell r="Q88" t="str">
            <v/>
          </cell>
          <cell r="R88" t="str">
            <v>ج</v>
          </cell>
          <cell r="S88" t="str">
            <v>ر2</v>
          </cell>
          <cell r="T88" t="str">
            <v/>
          </cell>
          <cell r="U88" t="str">
            <v/>
          </cell>
          <cell r="V88" t="str">
            <v/>
          </cell>
          <cell r="W88" t="str">
            <v/>
          </cell>
          <cell r="X88" t="str">
            <v/>
          </cell>
          <cell r="Y88" t="str">
            <v/>
          </cell>
          <cell r="Z88" t="str">
            <v/>
          </cell>
          <cell r="AA88" t="str">
            <v/>
          </cell>
          <cell r="AB88" t="str">
            <v/>
          </cell>
          <cell r="AC88" t="str">
            <v/>
          </cell>
          <cell r="AD88" t="str">
            <v/>
          </cell>
          <cell r="AE88" t="str">
            <v>ج</v>
          </cell>
          <cell r="AF88" t="str">
            <v/>
          </cell>
          <cell r="AG88" t="str">
            <v/>
          </cell>
          <cell r="AH88" t="str">
            <v/>
          </cell>
          <cell r="AI88" t="str">
            <v>ج</v>
          </cell>
          <cell r="AJ88" t="str">
            <v>ج</v>
          </cell>
          <cell r="AK88" t="str">
            <v>ج</v>
          </cell>
          <cell r="AL88" t="str">
            <v>ج</v>
          </cell>
          <cell r="AM88" t="str">
            <v>ج</v>
          </cell>
          <cell r="AN88" t="str">
            <v/>
          </cell>
          <cell r="AO88" t="str">
            <v/>
          </cell>
          <cell r="AP88" t="str">
            <v/>
          </cell>
          <cell r="AQ88" t="str">
            <v/>
          </cell>
          <cell r="AR88" t="str">
            <v/>
          </cell>
          <cell r="AS88"/>
          <cell r="AT88" t="str">
            <v>الرابعة حديث</v>
          </cell>
          <cell r="AU88" t="str">
            <v/>
          </cell>
          <cell r="AV88"/>
        </row>
        <row r="89">
          <cell r="A89">
            <v>411510</v>
          </cell>
          <cell r="B89" t="str">
            <v>الرابعة</v>
          </cell>
          <cell r="C89" t="str">
            <v/>
          </cell>
          <cell r="D89" t="str">
            <v/>
          </cell>
          <cell r="E89" t="str">
            <v/>
          </cell>
          <cell r="F89" t="str">
            <v/>
          </cell>
          <cell r="G89" t="str">
            <v/>
          </cell>
          <cell r="H89" t="str">
            <v/>
          </cell>
          <cell r="I89" t="str">
            <v/>
          </cell>
          <cell r="J89" t="str">
            <v/>
          </cell>
          <cell r="K89" t="str">
            <v/>
          </cell>
          <cell r="L89" t="str">
            <v/>
          </cell>
          <cell r="M89" t="str">
            <v/>
          </cell>
          <cell r="N89" t="str">
            <v/>
          </cell>
          <cell r="O89" t="str">
            <v/>
          </cell>
          <cell r="P89" t="str">
            <v/>
          </cell>
          <cell r="Q89" t="str">
            <v/>
          </cell>
          <cell r="R89" t="str">
            <v/>
          </cell>
          <cell r="S89" t="str">
            <v/>
          </cell>
          <cell r="T89" t="str">
            <v/>
          </cell>
          <cell r="U89" t="str">
            <v/>
          </cell>
          <cell r="V89" t="str">
            <v/>
          </cell>
          <cell r="W89" t="str">
            <v/>
          </cell>
          <cell r="X89" t="str">
            <v/>
          </cell>
          <cell r="Y89" t="str">
            <v/>
          </cell>
          <cell r="Z89" t="str">
            <v/>
          </cell>
          <cell r="AA89" t="str">
            <v/>
          </cell>
          <cell r="AB89" t="str">
            <v/>
          </cell>
          <cell r="AC89" t="str">
            <v/>
          </cell>
          <cell r="AD89" t="str">
            <v/>
          </cell>
          <cell r="AE89" t="str">
            <v/>
          </cell>
          <cell r="AF89" t="str">
            <v>ر1</v>
          </cell>
          <cell r="AG89" t="str">
            <v/>
          </cell>
          <cell r="AH89" t="str">
            <v/>
          </cell>
          <cell r="AI89" t="str">
            <v>ج</v>
          </cell>
          <cell r="AJ89" t="str">
            <v>ج</v>
          </cell>
          <cell r="AK89" t="str">
            <v>ج</v>
          </cell>
          <cell r="AL89" t="str">
            <v>ج</v>
          </cell>
          <cell r="AM89" t="str">
            <v>ج</v>
          </cell>
          <cell r="AN89" t="str">
            <v>ج</v>
          </cell>
          <cell r="AO89" t="str">
            <v>ج</v>
          </cell>
          <cell r="AP89" t="str">
            <v>ج</v>
          </cell>
          <cell r="AQ89" t="str">
            <v>ج</v>
          </cell>
          <cell r="AR89" t="str">
            <v>ج</v>
          </cell>
          <cell r="AS89"/>
          <cell r="AV89"/>
        </row>
        <row r="90">
          <cell r="A90">
            <v>411595</v>
          </cell>
          <cell r="B90" t="str">
            <v>الرابعة</v>
          </cell>
          <cell r="C90" t="str">
            <v/>
          </cell>
          <cell r="D90" t="str">
            <v>A</v>
          </cell>
          <cell r="E90" t="str">
            <v/>
          </cell>
          <cell r="F90" t="str">
            <v/>
          </cell>
          <cell r="G90" t="str">
            <v>A</v>
          </cell>
          <cell r="H90" t="str">
            <v/>
          </cell>
          <cell r="I90" t="str">
            <v/>
          </cell>
          <cell r="J90" t="str">
            <v/>
          </cell>
          <cell r="K90" t="str">
            <v/>
          </cell>
          <cell r="L90" t="str">
            <v/>
          </cell>
          <cell r="M90" t="str">
            <v/>
          </cell>
          <cell r="N90" t="str">
            <v/>
          </cell>
          <cell r="O90" t="str">
            <v/>
          </cell>
          <cell r="P90" t="str">
            <v/>
          </cell>
          <cell r="Q90" t="str">
            <v/>
          </cell>
          <cell r="R90" t="str">
            <v>A</v>
          </cell>
          <cell r="S90" t="str">
            <v/>
          </cell>
          <cell r="T90" t="str">
            <v/>
          </cell>
          <cell r="U90" t="str">
            <v/>
          </cell>
          <cell r="V90" t="str">
            <v/>
          </cell>
          <cell r="W90" t="str">
            <v/>
          </cell>
          <cell r="X90" t="str">
            <v/>
          </cell>
          <cell r="Y90" t="str">
            <v>A</v>
          </cell>
          <cell r="Z90" t="str">
            <v/>
          </cell>
          <cell r="AA90" t="str">
            <v/>
          </cell>
          <cell r="AB90" t="str">
            <v/>
          </cell>
          <cell r="AC90" t="str">
            <v/>
          </cell>
          <cell r="AD90" t="str">
            <v>A</v>
          </cell>
          <cell r="AE90" t="str">
            <v>A</v>
          </cell>
          <cell r="AF90" t="str">
            <v/>
          </cell>
          <cell r="AG90" t="str">
            <v/>
          </cell>
          <cell r="AH90" t="str">
            <v/>
          </cell>
          <cell r="AI90" t="str">
            <v>A</v>
          </cell>
          <cell r="AJ90" t="str">
            <v>A</v>
          </cell>
          <cell r="AK90" t="str">
            <v>A</v>
          </cell>
          <cell r="AL90" t="str">
            <v/>
          </cell>
          <cell r="AM90" t="str">
            <v>A</v>
          </cell>
          <cell r="AN90" t="str">
            <v>A</v>
          </cell>
          <cell r="AO90" t="str">
            <v>A</v>
          </cell>
          <cell r="AP90" t="str">
            <v>A</v>
          </cell>
          <cell r="AQ90" t="str">
            <v>A</v>
          </cell>
          <cell r="AR90" t="str">
            <v>A</v>
          </cell>
          <cell r="AS90" t="str">
            <v>مستنفذ فصل ثاني 2020-2021</v>
          </cell>
          <cell r="AT90" t="str">
            <v>الرابعة</v>
          </cell>
          <cell r="AU90" t="str">
            <v/>
          </cell>
          <cell r="AV90"/>
        </row>
        <row r="91">
          <cell r="A91">
            <v>411658</v>
          </cell>
          <cell r="B91" t="str">
            <v>الرابعة حديث</v>
          </cell>
          <cell r="C91" t="str">
            <v/>
          </cell>
          <cell r="D91" t="str">
            <v/>
          </cell>
          <cell r="E91" t="str">
            <v/>
          </cell>
          <cell r="F91" t="str">
            <v/>
          </cell>
          <cell r="G91" t="str">
            <v/>
          </cell>
          <cell r="H91" t="str">
            <v/>
          </cell>
          <cell r="I91" t="str">
            <v/>
          </cell>
          <cell r="J91" t="str">
            <v/>
          </cell>
          <cell r="K91" t="str">
            <v/>
          </cell>
          <cell r="L91" t="str">
            <v/>
          </cell>
          <cell r="M91" t="str">
            <v/>
          </cell>
          <cell r="N91" t="str">
            <v/>
          </cell>
          <cell r="O91" t="str">
            <v/>
          </cell>
          <cell r="P91" t="str">
            <v/>
          </cell>
          <cell r="Q91" t="str">
            <v/>
          </cell>
          <cell r="R91" t="str">
            <v/>
          </cell>
          <cell r="S91" t="str">
            <v/>
          </cell>
          <cell r="T91" t="str">
            <v/>
          </cell>
          <cell r="U91" t="str">
            <v/>
          </cell>
          <cell r="V91" t="str">
            <v/>
          </cell>
          <cell r="W91" t="str">
            <v/>
          </cell>
          <cell r="X91" t="str">
            <v/>
          </cell>
          <cell r="Y91" t="str">
            <v/>
          </cell>
          <cell r="Z91" t="str">
            <v/>
          </cell>
          <cell r="AA91" t="str">
            <v>A</v>
          </cell>
          <cell r="AB91" t="str">
            <v>A</v>
          </cell>
          <cell r="AC91" t="str">
            <v/>
          </cell>
          <cell r="AD91" t="str">
            <v/>
          </cell>
          <cell r="AE91" t="str">
            <v>A</v>
          </cell>
          <cell r="AF91" t="str">
            <v>A</v>
          </cell>
          <cell r="AG91" t="str">
            <v/>
          </cell>
          <cell r="AH91" t="str">
            <v/>
          </cell>
          <cell r="AI91" t="str">
            <v>A</v>
          </cell>
          <cell r="AJ91" t="str">
            <v>A</v>
          </cell>
          <cell r="AK91" t="str">
            <v>A</v>
          </cell>
          <cell r="AL91" t="str">
            <v>A</v>
          </cell>
          <cell r="AM91" t="str">
            <v>A</v>
          </cell>
          <cell r="AN91" t="str">
            <v/>
          </cell>
          <cell r="AO91" t="str">
            <v/>
          </cell>
          <cell r="AP91" t="str">
            <v/>
          </cell>
          <cell r="AQ91" t="str">
            <v/>
          </cell>
          <cell r="AR91" t="str">
            <v/>
          </cell>
          <cell r="AS91" t="str">
            <v>مستنفذ</v>
          </cell>
          <cell r="AT91" t="str">
            <v>الرابعة حديث</v>
          </cell>
          <cell r="AU91" t="str">
            <v/>
          </cell>
          <cell r="AV91"/>
        </row>
        <row r="92">
          <cell r="A92">
            <v>411723</v>
          </cell>
          <cell r="B92" t="str">
            <v>الرابعة</v>
          </cell>
          <cell r="C92" t="str">
            <v/>
          </cell>
          <cell r="D92" t="str">
            <v/>
          </cell>
          <cell r="E92" t="str">
            <v/>
          </cell>
          <cell r="F92" t="str">
            <v/>
          </cell>
          <cell r="G92" t="str">
            <v/>
          </cell>
          <cell r="H92" t="str">
            <v/>
          </cell>
          <cell r="I92" t="str">
            <v/>
          </cell>
          <cell r="J92" t="str">
            <v/>
          </cell>
          <cell r="K92" t="str">
            <v/>
          </cell>
          <cell r="L92" t="str">
            <v/>
          </cell>
          <cell r="M92" t="str">
            <v/>
          </cell>
          <cell r="N92" t="str">
            <v/>
          </cell>
          <cell r="O92" t="str">
            <v/>
          </cell>
          <cell r="P92" t="str">
            <v/>
          </cell>
          <cell r="Q92" t="str">
            <v>A</v>
          </cell>
          <cell r="R92" t="str">
            <v/>
          </cell>
          <cell r="S92" t="str">
            <v/>
          </cell>
          <cell r="T92" t="str">
            <v/>
          </cell>
          <cell r="U92" t="str">
            <v/>
          </cell>
          <cell r="V92" t="str">
            <v/>
          </cell>
          <cell r="W92" t="str">
            <v/>
          </cell>
          <cell r="X92" t="str">
            <v/>
          </cell>
          <cell r="Y92" t="str">
            <v/>
          </cell>
          <cell r="Z92" t="str">
            <v/>
          </cell>
          <cell r="AA92" t="str">
            <v/>
          </cell>
          <cell r="AB92" t="str">
            <v/>
          </cell>
          <cell r="AC92" t="str">
            <v/>
          </cell>
          <cell r="AD92" t="str">
            <v/>
          </cell>
          <cell r="AE92" t="str">
            <v/>
          </cell>
          <cell r="AF92" t="str">
            <v/>
          </cell>
          <cell r="AG92" t="str">
            <v/>
          </cell>
          <cell r="AH92" t="str">
            <v/>
          </cell>
          <cell r="AI92" t="str">
            <v>A</v>
          </cell>
          <cell r="AJ92" t="str">
            <v/>
          </cell>
          <cell r="AK92" t="str">
            <v/>
          </cell>
          <cell r="AL92" t="str">
            <v>A</v>
          </cell>
          <cell r="AM92" t="str">
            <v>A</v>
          </cell>
          <cell r="AN92" t="str">
            <v/>
          </cell>
          <cell r="AO92" t="str">
            <v/>
          </cell>
          <cell r="AP92" t="str">
            <v/>
          </cell>
          <cell r="AQ92" t="str">
            <v/>
          </cell>
          <cell r="AR92" t="str">
            <v/>
          </cell>
          <cell r="AS92" t="str">
            <v>مستنفذ فصل ثاني 2022-2023</v>
          </cell>
          <cell r="AT92" t="str">
            <v>الرابعة</v>
          </cell>
          <cell r="AU92" t="str">
            <v/>
          </cell>
          <cell r="AV92"/>
        </row>
        <row r="93">
          <cell r="A93">
            <v>411795</v>
          </cell>
          <cell r="B93" t="str">
            <v>الرابعة</v>
          </cell>
          <cell r="C93" t="str">
            <v/>
          </cell>
          <cell r="D93" t="str">
            <v/>
          </cell>
          <cell r="E93" t="str">
            <v/>
          </cell>
          <cell r="F93" t="str">
            <v/>
          </cell>
          <cell r="G93" t="str">
            <v/>
          </cell>
          <cell r="H93" t="str">
            <v/>
          </cell>
          <cell r="I93" t="str">
            <v/>
          </cell>
          <cell r="J93" t="str">
            <v/>
          </cell>
          <cell r="K93" t="str">
            <v/>
          </cell>
          <cell r="L93" t="str">
            <v/>
          </cell>
          <cell r="M93" t="str">
            <v/>
          </cell>
          <cell r="N93" t="str">
            <v/>
          </cell>
          <cell r="O93" t="str">
            <v/>
          </cell>
          <cell r="P93" t="str">
            <v/>
          </cell>
          <cell r="Q93" t="str">
            <v/>
          </cell>
          <cell r="R93" t="str">
            <v/>
          </cell>
          <cell r="S93" t="str">
            <v/>
          </cell>
          <cell r="T93" t="str">
            <v/>
          </cell>
          <cell r="U93" t="str">
            <v/>
          </cell>
          <cell r="V93" t="str">
            <v/>
          </cell>
          <cell r="W93" t="str">
            <v/>
          </cell>
          <cell r="X93" t="str">
            <v/>
          </cell>
          <cell r="Y93" t="str">
            <v/>
          </cell>
          <cell r="Z93" t="str">
            <v/>
          </cell>
          <cell r="AA93" t="str">
            <v/>
          </cell>
          <cell r="AB93" t="str">
            <v/>
          </cell>
          <cell r="AC93" t="str">
            <v/>
          </cell>
          <cell r="AD93" t="str">
            <v>A</v>
          </cell>
          <cell r="AE93" t="str">
            <v/>
          </cell>
          <cell r="AF93" t="str">
            <v/>
          </cell>
          <cell r="AG93" t="str">
            <v/>
          </cell>
          <cell r="AH93" t="str">
            <v/>
          </cell>
          <cell r="AI93" t="str">
            <v>A</v>
          </cell>
          <cell r="AJ93" t="str">
            <v/>
          </cell>
          <cell r="AK93" t="str">
            <v>A</v>
          </cell>
          <cell r="AL93" t="str">
            <v/>
          </cell>
          <cell r="AM93" t="str">
            <v/>
          </cell>
          <cell r="AN93" t="str">
            <v>A</v>
          </cell>
          <cell r="AO93" t="str">
            <v>A</v>
          </cell>
          <cell r="AP93" t="str">
            <v>A</v>
          </cell>
          <cell r="AQ93" t="str">
            <v/>
          </cell>
          <cell r="AR93" t="str">
            <v>A</v>
          </cell>
          <cell r="AS93" t="str">
            <v>مستنفذ</v>
          </cell>
          <cell r="AT93" t="str">
            <v>الرابعة</v>
          </cell>
          <cell r="AU93" t="str">
            <v/>
          </cell>
          <cell r="AV93"/>
        </row>
        <row r="94">
          <cell r="A94">
            <v>411796</v>
          </cell>
          <cell r="B94" t="str">
            <v>الرابعة</v>
          </cell>
          <cell r="C94" t="str">
            <v/>
          </cell>
          <cell r="D94" t="str">
            <v/>
          </cell>
          <cell r="E94" t="str">
            <v/>
          </cell>
          <cell r="F94" t="str">
            <v/>
          </cell>
          <cell r="G94" t="str">
            <v/>
          </cell>
          <cell r="H94" t="str">
            <v/>
          </cell>
          <cell r="I94" t="str">
            <v/>
          </cell>
          <cell r="J94" t="str">
            <v/>
          </cell>
          <cell r="K94" t="str">
            <v/>
          </cell>
          <cell r="L94" t="str">
            <v/>
          </cell>
          <cell r="M94" t="str">
            <v/>
          </cell>
          <cell r="N94" t="str">
            <v/>
          </cell>
          <cell r="O94" t="str">
            <v/>
          </cell>
          <cell r="P94" t="str">
            <v/>
          </cell>
          <cell r="Q94" t="str">
            <v/>
          </cell>
          <cell r="R94" t="str">
            <v/>
          </cell>
          <cell r="S94" t="str">
            <v/>
          </cell>
          <cell r="T94" t="str">
            <v/>
          </cell>
          <cell r="U94" t="str">
            <v/>
          </cell>
          <cell r="V94" t="str">
            <v/>
          </cell>
          <cell r="W94" t="str">
            <v/>
          </cell>
          <cell r="X94" t="str">
            <v/>
          </cell>
          <cell r="Y94" t="str">
            <v/>
          </cell>
          <cell r="Z94" t="str">
            <v/>
          </cell>
          <cell r="AA94" t="str">
            <v/>
          </cell>
          <cell r="AB94" t="str">
            <v/>
          </cell>
          <cell r="AC94" t="str">
            <v/>
          </cell>
          <cell r="AD94" t="str">
            <v/>
          </cell>
          <cell r="AE94" t="str">
            <v>A</v>
          </cell>
          <cell r="AF94" t="str">
            <v/>
          </cell>
          <cell r="AG94" t="str">
            <v/>
          </cell>
          <cell r="AH94" t="str">
            <v/>
          </cell>
          <cell r="AI94" t="str">
            <v/>
          </cell>
          <cell r="AJ94" t="str">
            <v/>
          </cell>
          <cell r="AK94" t="str">
            <v/>
          </cell>
          <cell r="AL94" t="str">
            <v/>
          </cell>
          <cell r="AM94" t="str">
            <v>A</v>
          </cell>
          <cell r="AN94" t="str">
            <v/>
          </cell>
          <cell r="AO94" t="str">
            <v/>
          </cell>
          <cell r="AP94" t="str">
            <v/>
          </cell>
          <cell r="AQ94" t="str">
            <v/>
          </cell>
          <cell r="AR94" t="str">
            <v/>
          </cell>
          <cell r="AS94" t="str">
            <v>مستنفذ</v>
          </cell>
          <cell r="AT94" t="str">
            <v>الرابعة</v>
          </cell>
          <cell r="AU94" t="str">
            <v/>
          </cell>
          <cell r="AV94"/>
        </row>
        <row r="95">
          <cell r="A95">
            <v>411798</v>
          </cell>
          <cell r="B95" t="str">
            <v>الرابعة</v>
          </cell>
          <cell r="C95" t="str">
            <v/>
          </cell>
          <cell r="D95" t="str">
            <v/>
          </cell>
          <cell r="E95" t="str">
            <v/>
          </cell>
          <cell r="F95" t="str">
            <v/>
          </cell>
          <cell r="G95" t="str">
            <v/>
          </cell>
          <cell r="H95" t="str">
            <v/>
          </cell>
          <cell r="I95" t="str">
            <v/>
          </cell>
          <cell r="J95" t="str">
            <v/>
          </cell>
          <cell r="K95" t="str">
            <v/>
          </cell>
          <cell r="L95" t="str">
            <v/>
          </cell>
          <cell r="M95" t="str">
            <v/>
          </cell>
          <cell r="N95" t="str">
            <v/>
          </cell>
          <cell r="O95" t="str">
            <v/>
          </cell>
          <cell r="P95" t="str">
            <v/>
          </cell>
          <cell r="Q95" t="str">
            <v/>
          </cell>
          <cell r="R95" t="str">
            <v>A</v>
          </cell>
          <cell r="S95" t="str">
            <v/>
          </cell>
          <cell r="T95" t="str">
            <v/>
          </cell>
          <cell r="U95" t="str">
            <v/>
          </cell>
          <cell r="V95" t="str">
            <v/>
          </cell>
          <cell r="W95" t="str">
            <v/>
          </cell>
          <cell r="X95" t="str">
            <v/>
          </cell>
          <cell r="Y95" t="str">
            <v/>
          </cell>
          <cell r="Z95" t="str">
            <v/>
          </cell>
          <cell r="AA95" t="str">
            <v/>
          </cell>
          <cell r="AB95" t="str">
            <v/>
          </cell>
          <cell r="AC95" t="str">
            <v/>
          </cell>
          <cell r="AD95" t="str">
            <v/>
          </cell>
          <cell r="AE95" t="str">
            <v>A</v>
          </cell>
          <cell r="AF95" t="str">
            <v/>
          </cell>
          <cell r="AG95" t="str">
            <v>A</v>
          </cell>
          <cell r="AH95" t="str">
            <v/>
          </cell>
          <cell r="AI95" t="str">
            <v/>
          </cell>
          <cell r="AJ95" t="str">
            <v/>
          </cell>
          <cell r="AK95" t="str">
            <v>A</v>
          </cell>
          <cell r="AL95" t="str">
            <v/>
          </cell>
          <cell r="AM95" t="str">
            <v>A</v>
          </cell>
          <cell r="AN95" t="str">
            <v>A</v>
          </cell>
          <cell r="AO95" t="str">
            <v>A</v>
          </cell>
          <cell r="AP95" t="str">
            <v/>
          </cell>
          <cell r="AQ95" t="str">
            <v>A</v>
          </cell>
          <cell r="AR95" t="str">
            <v>A</v>
          </cell>
          <cell r="AS95" t="str">
            <v>مستنفذ فصل ثاني 2022-2023</v>
          </cell>
          <cell r="AT95" t="str">
            <v>الرابعة</v>
          </cell>
          <cell r="AU95" t="str">
            <v/>
          </cell>
          <cell r="AV95"/>
        </row>
        <row r="96">
          <cell r="A96">
            <v>411805</v>
          </cell>
          <cell r="B96" t="str">
            <v>الرابعة</v>
          </cell>
          <cell r="C96" t="str">
            <v/>
          </cell>
          <cell r="D96" t="str">
            <v/>
          </cell>
          <cell r="E96" t="str">
            <v/>
          </cell>
          <cell r="F96" t="str">
            <v/>
          </cell>
          <cell r="G96" t="str">
            <v/>
          </cell>
          <cell r="H96" t="str">
            <v/>
          </cell>
          <cell r="I96" t="str">
            <v/>
          </cell>
          <cell r="J96" t="str">
            <v/>
          </cell>
          <cell r="K96" t="str">
            <v/>
          </cell>
          <cell r="L96" t="str">
            <v/>
          </cell>
          <cell r="M96" t="str">
            <v/>
          </cell>
          <cell r="N96" t="str">
            <v/>
          </cell>
          <cell r="O96" t="str">
            <v/>
          </cell>
          <cell r="P96" t="str">
            <v/>
          </cell>
          <cell r="Q96" t="str">
            <v/>
          </cell>
          <cell r="R96" t="str">
            <v/>
          </cell>
          <cell r="S96" t="str">
            <v/>
          </cell>
          <cell r="T96" t="str">
            <v/>
          </cell>
          <cell r="U96" t="str">
            <v/>
          </cell>
          <cell r="V96" t="str">
            <v/>
          </cell>
          <cell r="W96" t="str">
            <v/>
          </cell>
          <cell r="X96" t="str">
            <v/>
          </cell>
          <cell r="Y96" t="str">
            <v/>
          </cell>
          <cell r="Z96" t="str">
            <v/>
          </cell>
          <cell r="AA96" t="str">
            <v>A</v>
          </cell>
          <cell r="AB96" t="str">
            <v/>
          </cell>
          <cell r="AC96" t="str">
            <v/>
          </cell>
          <cell r="AD96" t="str">
            <v>A</v>
          </cell>
          <cell r="AE96" t="str">
            <v/>
          </cell>
          <cell r="AF96" t="str">
            <v/>
          </cell>
          <cell r="AG96" t="str">
            <v/>
          </cell>
          <cell r="AH96" t="str">
            <v/>
          </cell>
          <cell r="AI96" t="str">
            <v/>
          </cell>
          <cell r="AJ96" t="str">
            <v>A</v>
          </cell>
          <cell r="AK96" t="str">
            <v/>
          </cell>
          <cell r="AL96" t="str">
            <v/>
          </cell>
          <cell r="AM96" t="str">
            <v>A</v>
          </cell>
          <cell r="AN96" t="str">
            <v/>
          </cell>
          <cell r="AO96" t="str">
            <v>A</v>
          </cell>
          <cell r="AP96" t="str">
            <v>A</v>
          </cell>
          <cell r="AQ96" t="str">
            <v/>
          </cell>
          <cell r="AR96" t="str">
            <v>A</v>
          </cell>
          <cell r="AS96" t="str">
            <v>مستنفذ</v>
          </cell>
          <cell r="AT96" t="str">
            <v>الرابعة</v>
          </cell>
          <cell r="AU96" t="str">
            <v/>
          </cell>
          <cell r="AV96"/>
        </row>
        <row r="97">
          <cell r="A97">
            <v>411839</v>
          </cell>
          <cell r="B97" t="str">
            <v>الرابعة</v>
          </cell>
          <cell r="C97" t="str">
            <v/>
          </cell>
          <cell r="D97" t="str">
            <v/>
          </cell>
          <cell r="E97" t="str">
            <v/>
          </cell>
          <cell r="F97" t="str">
            <v/>
          </cell>
          <cell r="G97" t="str">
            <v/>
          </cell>
          <cell r="H97" t="str">
            <v/>
          </cell>
          <cell r="I97" t="str">
            <v/>
          </cell>
          <cell r="J97" t="str">
            <v/>
          </cell>
          <cell r="K97" t="str">
            <v/>
          </cell>
          <cell r="L97" t="str">
            <v/>
          </cell>
          <cell r="M97" t="str">
            <v/>
          </cell>
          <cell r="N97" t="str">
            <v/>
          </cell>
          <cell r="O97" t="str">
            <v/>
          </cell>
          <cell r="P97" t="str">
            <v/>
          </cell>
          <cell r="Q97" t="str">
            <v/>
          </cell>
          <cell r="R97" t="str">
            <v/>
          </cell>
          <cell r="S97" t="str">
            <v/>
          </cell>
          <cell r="T97" t="str">
            <v/>
          </cell>
          <cell r="U97" t="str">
            <v/>
          </cell>
          <cell r="V97" t="str">
            <v/>
          </cell>
          <cell r="W97" t="str">
            <v/>
          </cell>
          <cell r="X97" t="str">
            <v/>
          </cell>
          <cell r="Y97" t="str">
            <v/>
          </cell>
          <cell r="Z97" t="str">
            <v/>
          </cell>
          <cell r="AA97" t="str">
            <v>A</v>
          </cell>
          <cell r="AB97" t="str">
            <v>A</v>
          </cell>
          <cell r="AC97" t="str">
            <v/>
          </cell>
          <cell r="AD97" t="str">
            <v/>
          </cell>
          <cell r="AE97" t="str">
            <v/>
          </cell>
          <cell r="AF97" t="str">
            <v/>
          </cell>
          <cell r="AG97" t="str">
            <v/>
          </cell>
          <cell r="AH97" t="str">
            <v/>
          </cell>
          <cell r="AI97" t="str">
            <v/>
          </cell>
          <cell r="AJ97" t="str">
            <v/>
          </cell>
          <cell r="AK97" t="str">
            <v/>
          </cell>
          <cell r="AL97" t="str">
            <v/>
          </cell>
          <cell r="AM97" t="str">
            <v>A</v>
          </cell>
          <cell r="AN97" t="str">
            <v>A</v>
          </cell>
          <cell r="AO97" t="str">
            <v>A</v>
          </cell>
          <cell r="AP97" t="str">
            <v/>
          </cell>
          <cell r="AQ97" t="str">
            <v/>
          </cell>
          <cell r="AR97" t="str">
            <v/>
          </cell>
          <cell r="AS97" t="str">
            <v>مستنفذ</v>
          </cell>
          <cell r="AT97" t="str">
            <v>الرابعة</v>
          </cell>
          <cell r="AU97" t="str">
            <v/>
          </cell>
          <cell r="AV97"/>
        </row>
        <row r="98">
          <cell r="A98">
            <v>411854</v>
          </cell>
          <cell r="B98" t="str">
            <v>الرابعة</v>
          </cell>
          <cell r="C98" t="str">
            <v/>
          </cell>
          <cell r="D98" t="str">
            <v/>
          </cell>
          <cell r="E98" t="str">
            <v/>
          </cell>
          <cell r="F98" t="str">
            <v/>
          </cell>
          <cell r="G98" t="str">
            <v/>
          </cell>
          <cell r="H98" t="str">
            <v/>
          </cell>
          <cell r="I98" t="str">
            <v/>
          </cell>
          <cell r="J98" t="str">
            <v/>
          </cell>
          <cell r="K98" t="str">
            <v/>
          </cell>
          <cell r="L98" t="str">
            <v/>
          </cell>
          <cell r="M98" t="str">
            <v/>
          </cell>
          <cell r="N98" t="str">
            <v/>
          </cell>
          <cell r="O98" t="str">
            <v/>
          </cell>
          <cell r="P98" t="str">
            <v/>
          </cell>
          <cell r="Q98" t="str">
            <v/>
          </cell>
          <cell r="R98" t="str">
            <v/>
          </cell>
          <cell r="S98" t="str">
            <v/>
          </cell>
          <cell r="T98" t="str">
            <v/>
          </cell>
          <cell r="U98" t="str">
            <v/>
          </cell>
          <cell r="V98" t="str">
            <v/>
          </cell>
          <cell r="W98" t="str">
            <v/>
          </cell>
          <cell r="X98" t="str">
            <v/>
          </cell>
          <cell r="Y98" t="str">
            <v/>
          </cell>
          <cell r="Z98" t="str">
            <v/>
          </cell>
          <cell r="AA98" t="str">
            <v/>
          </cell>
          <cell r="AB98" t="str">
            <v/>
          </cell>
          <cell r="AC98" t="str">
            <v/>
          </cell>
          <cell r="AD98" t="str">
            <v>A</v>
          </cell>
          <cell r="AE98" t="str">
            <v/>
          </cell>
          <cell r="AF98" t="str">
            <v>A</v>
          </cell>
          <cell r="AG98" t="str">
            <v/>
          </cell>
          <cell r="AH98" t="str">
            <v/>
          </cell>
          <cell r="AI98" t="str">
            <v>A</v>
          </cell>
          <cell r="AJ98" t="str">
            <v/>
          </cell>
          <cell r="AK98" t="str">
            <v/>
          </cell>
          <cell r="AL98" t="str">
            <v/>
          </cell>
          <cell r="AM98" t="str">
            <v>A</v>
          </cell>
          <cell r="AN98" t="str">
            <v>A</v>
          </cell>
          <cell r="AO98" t="str">
            <v>A</v>
          </cell>
          <cell r="AP98" t="str">
            <v/>
          </cell>
          <cell r="AQ98" t="str">
            <v/>
          </cell>
          <cell r="AR98" t="str">
            <v>A</v>
          </cell>
          <cell r="AS98" t="str">
            <v>مستنفذ</v>
          </cell>
          <cell r="AT98" t="str">
            <v>الرابعة</v>
          </cell>
          <cell r="AU98" t="str">
            <v/>
          </cell>
          <cell r="AV98"/>
        </row>
        <row r="99">
          <cell r="A99">
            <v>411905</v>
          </cell>
          <cell r="B99" t="str">
            <v>الرابعة حديث</v>
          </cell>
          <cell r="C99" t="str">
            <v/>
          </cell>
          <cell r="D99" t="str">
            <v/>
          </cell>
          <cell r="E99" t="str">
            <v/>
          </cell>
          <cell r="F99" t="str">
            <v/>
          </cell>
          <cell r="G99" t="str">
            <v/>
          </cell>
          <cell r="H99" t="str">
            <v/>
          </cell>
          <cell r="I99" t="str">
            <v/>
          </cell>
          <cell r="J99" t="str">
            <v/>
          </cell>
          <cell r="K99" t="str">
            <v/>
          </cell>
          <cell r="L99" t="str">
            <v/>
          </cell>
          <cell r="M99" t="str">
            <v/>
          </cell>
          <cell r="N99" t="str">
            <v/>
          </cell>
          <cell r="O99" t="str">
            <v/>
          </cell>
          <cell r="P99" t="str">
            <v/>
          </cell>
          <cell r="Q99" t="str">
            <v/>
          </cell>
          <cell r="R99" t="str">
            <v/>
          </cell>
          <cell r="S99" t="str">
            <v/>
          </cell>
          <cell r="T99" t="str">
            <v/>
          </cell>
          <cell r="U99" t="str">
            <v/>
          </cell>
          <cell r="V99" t="str">
            <v/>
          </cell>
          <cell r="W99" t="str">
            <v/>
          </cell>
          <cell r="X99" t="str">
            <v/>
          </cell>
          <cell r="Y99" t="str">
            <v>A</v>
          </cell>
          <cell r="Z99" t="str">
            <v/>
          </cell>
          <cell r="AA99" t="str">
            <v>A</v>
          </cell>
          <cell r="AB99" t="str">
            <v/>
          </cell>
          <cell r="AC99" t="str">
            <v/>
          </cell>
          <cell r="AD99" t="str">
            <v/>
          </cell>
          <cell r="AE99" t="str">
            <v/>
          </cell>
          <cell r="AF99" t="str">
            <v>A</v>
          </cell>
          <cell r="AG99" t="str">
            <v>A</v>
          </cell>
          <cell r="AH99" t="str">
            <v/>
          </cell>
          <cell r="AI99" t="str">
            <v>A</v>
          </cell>
          <cell r="AJ99" t="str">
            <v>A</v>
          </cell>
          <cell r="AK99" t="str">
            <v>A</v>
          </cell>
          <cell r="AL99" t="str">
            <v>A</v>
          </cell>
          <cell r="AM99" t="str">
            <v>A</v>
          </cell>
          <cell r="AN99" t="str">
            <v/>
          </cell>
          <cell r="AO99" t="str">
            <v/>
          </cell>
          <cell r="AP99" t="str">
            <v/>
          </cell>
          <cell r="AQ99" t="str">
            <v/>
          </cell>
          <cell r="AR99" t="str">
            <v/>
          </cell>
          <cell r="AS99" t="str">
            <v>مستنفذ فصل ثاني 2022-2023</v>
          </cell>
          <cell r="AT99" t="str">
            <v>الرابعة حديث</v>
          </cell>
          <cell r="AU99" t="str">
            <v/>
          </cell>
          <cell r="AV99"/>
        </row>
        <row r="100">
          <cell r="A100">
            <v>412036</v>
          </cell>
          <cell r="B100" t="str">
            <v>الرابعة</v>
          </cell>
          <cell r="C100" t="str">
            <v/>
          </cell>
          <cell r="D100" t="str">
            <v/>
          </cell>
          <cell r="E100" t="str">
            <v/>
          </cell>
          <cell r="F100" t="str">
            <v/>
          </cell>
          <cell r="G100" t="str">
            <v/>
          </cell>
          <cell r="H100" t="str">
            <v/>
          </cell>
          <cell r="I100" t="str">
            <v/>
          </cell>
          <cell r="J100" t="str">
            <v/>
          </cell>
          <cell r="K100" t="str">
            <v/>
          </cell>
          <cell r="L100" t="str">
            <v/>
          </cell>
          <cell r="M100" t="str">
            <v/>
          </cell>
          <cell r="N100" t="str">
            <v/>
          </cell>
          <cell r="O100" t="str">
            <v/>
          </cell>
          <cell r="P100" t="str">
            <v/>
          </cell>
          <cell r="Q100" t="str">
            <v/>
          </cell>
          <cell r="R100" t="str">
            <v/>
          </cell>
          <cell r="S100" t="str">
            <v/>
          </cell>
          <cell r="T100" t="str">
            <v/>
          </cell>
          <cell r="U100" t="str">
            <v/>
          </cell>
          <cell r="V100" t="str">
            <v/>
          </cell>
          <cell r="W100" t="str">
            <v/>
          </cell>
          <cell r="X100" t="str">
            <v/>
          </cell>
          <cell r="Y100" t="str">
            <v/>
          </cell>
          <cell r="Z100" t="str">
            <v/>
          </cell>
          <cell r="AA100" t="str">
            <v/>
          </cell>
          <cell r="AB100" t="str">
            <v/>
          </cell>
          <cell r="AC100" t="str">
            <v/>
          </cell>
          <cell r="AD100" t="str">
            <v/>
          </cell>
          <cell r="AE100" t="str">
            <v/>
          </cell>
          <cell r="AF100" t="str">
            <v/>
          </cell>
          <cell r="AG100" t="str">
            <v/>
          </cell>
          <cell r="AH100" t="str">
            <v/>
          </cell>
          <cell r="AI100" t="str">
            <v/>
          </cell>
          <cell r="AJ100" t="str">
            <v/>
          </cell>
          <cell r="AK100" t="str">
            <v/>
          </cell>
          <cell r="AL100" t="str">
            <v/>
          </cell>
          <cell r="AM100" t="str">
            <v/>
          </cell>
          <cell r="AN100" t="str">
            <v/>
          </cell>
          <cell r="AO100" t="str">
            <v>A</v>
          </cell>
          <cell r="AP100" t="str">
            <v/>
          </cell>
          <cell r="AQ100" t="str">
            <v/>
          </cell>
          <cell r="AR100" t="str">
            <v>A</v>
          </cell>
          <cell r="AS100" t="str">
            <v>مستنفذ</v>
          </cell>
          <cell r="AT100" t="str">
            <v>الرابعة</v>
          </cell>
          <cell r="AU100" t="str">
            <v/>
          </cell>
          <cell r="AV100"/>
        </row>
        <row r="101">
          <cell r="A101">
            <v>412037</v>
          </cell>
          <cell r="B101" t="str">
            <v>الرابعة</v>
          </cell>
          <cell r="C101" t="str">
            <v/>
          </cell>
          <cell r="D101" t="str">
            <v/>
          </cell>
          <cell r="E101" t="str">
            <v/>
          </cell>
          <cell r="F101" t="str">
            <v/>
          </cell>
          <cell r="G101" t="str">
            <v/>
          </cell>
          <cell r="H101" t="str">
            <v/>
          </cell>
          <cell r="I101" t="str">
            <v/>
          </cell>
          <cell r="J101" t="str">
            <v/>
          </cell>
          <cell r="K101" t="str">
            <v/>
          </cell>
          <cell r="L101" t="str">
            <v/>
          </cell>
          <cell r="M101" t="str">
            <v/>
          </cell>
          <cell r="N101" t="str">
            <v/>
          </cell>
          <cell r="O101" t="str">
            <v/>
          </cell>
          <cell r="P101" t="str">
            <v/>
          </cell>
          <cell r="Q101" t="str">
            <v/>
          </cell>
          <cell r="R101" t="str">
            <v>A</v>
          </cell>
          <cell r="S101" t="str">
            <v/>
          </cell>
          <cell r="T101" t="str">
            <v/>
          </cell>
          <cell r="U101" t="str">
            <v/>
          </cell>
          <cell r="V101" t="str">
            <v/>
          </cell>
          <cell r="W101" t="str">
            <v/>
          </cell>
          <cell r="X101" t="str">
            <v/>
          </cell>
          <cell r="Y101" t="str">
            <v/>
          </cell>
          <cell r="Z101" t="str">
            <v/>
          </cell>
          <cell r="AA101" t="str">
            <v/>
          </cell>
          <cell r="AB101" t="str">
            <v/>
          </cell>
          <cell r="AC101" t="str">
            <v/>
          </cell>
          <cell r="AD101" t="str">
            <v/>
          </cell>
          <cell r="AE101" t="str">
            <v>A</v>
          </cell>
          <cell r="AF101" t="str">
            <v/>
          </cell>
          <cell r="AG101" t="str">
            <v/>
          </cell>
          <cell r="AH101" t="str">
            <v/>
          </cell>
          <cell r="AI101" t="str">
            <v>A</v>
          </cell>
          <cell r="AJ101" t="str">
            <v/>
          </cell>
          <cell r="AK101" t="str">
            <v>A</v>
          </cell>
          <cell r="AL101" t="str">
            <v>A</v>
          </cell>
          <cell r="AM101" t="str">
            <v/>
          </cell>
          <cell r="AN101" t="str">
            <v>A</v>
          </cell>
          <cell r="AO101" t="str">
            <v>A</v>
          </cell>
          <cell r="AP101" t="str">
            <v>A</v>
          </cell>
          <cell r="AQ101" t="str">
            <v>A</v>
          </cell>
          <cell r="AR101" t="str">
            <v>A</v>
          </cell>
          <cell r="AS101" t="str">
            <v>مستنفذ</v>
          </cell>
          <cell r="AT101" t="str">
            <v>الرابعة</v>
          </cell>
          <cell r="AU101" t="str">
            <v/>
          </cell>
          <cell r="AV101"/>
        </row>
        <row r="102">
          <cell r="A102">
            <v>412086</v>
          </cell>
          <cell r="B102" t="str">
            <v>الرابعة</v>
          </cell>
          <cell r="C102" t="str">
            <v/>
          </cell>
          <cell r="D102" t="str">
            <v/>
          </cell>
          <cell r="E102" t="str">
            <v/>
          </cell>
          <cell r="F102" t="str">
            <v/>
          </cell>
          <cell r="G102" t="str">
            <v/>
          </cell>
          <cell r="H102" t="str">
            <v/>
          </cell>
          <cell r="I102" t="str">
            <v/>
          </cell>
          <cell r="J102" t="str">
            <v/>
          </cell>
          <cell r="K102" t="str">
            <v/>
          </cell>
          <cell r="L102" t="str">
            <v/>
          </cell>
          <cell r="M102" t="str">
            <v/>
          </cell>
          <cell r="N102" t="str">
            <v/>
          </cell>
          <cell r="O102" t="str">
            <v/>
          </cell>
          <cell r="P102" t="str">
            <v/>
          </cell>
          <cell r="Q102" t="str">
            <v/>
          </cell>
          <cell r="R102" t="str">
            <v>A</v>
          </cell>
          <cell r="S102" t="str">
            <v>A</v>
          </cell>
          <cell r="T102" t="str">
            <v/>
          </cell>
          <cell r="U102" t="str">
            <v/>
          </cell>
          <cell r="V102" t="str">
            <v/>
          </cell>
          <cell r="W102" t="str">
            <v/>
          </cell>
          <cell r="X102" t="str">
            <v/>
          </cell>
          <cell r="Y102" t="str">
            <v/>
          </cell>
          <cell r="Z102" t="str">
            <v/>
          </cell>
          <cell r="AA102" t="str">
            <v/>
          </cell>
          <cell r="AB102" t="str">
            <v/>
          </cell>
          <cell r="AC102" t="str">
            <v/>
          </cell>
          <cell r="AD102" t="str">
            <v>A</v>
          </cell>
          <cell r="AE102" t="str">
            <v>A</v>
          </cell>
          <cell r="AF102" t="str">
            <v/>
          </cell>
          <cell r="AG102" t="str">
            <v/>
          </cell>
          <cell r="AH102" t="str">
            <v/>
          </cell>
          <cell r="AI102" t="str">
            <v>A</v>
          </cell>
          <cell r="AJ102" t="str">
            <v>A</v>
          </cell>
          <cell r="AK102" t="str">
            <v>A</v>
          </cell>
          <cell r="AL102" t="str">
            <v>A</v>
          </cell>
          <cell r="AM102" t="str">
            <v>A</v>
          </cell>
          <cell r="AN102" t="str">
            <v>A</v>
          </cell>
          <cell r="AO102" t="str">
            <v>A</v>
          </cell>
          <cell r="AP102" t="str">
            <v>A</v>
          </cell>
          <cell r="AQ102" t="str">
            <v>A</v>
          </cell>
          <cell r="AR102" t="str">
            <v>A</v>
          </cell>
          <cell r="AS102" t="str">
            <v>مستنفذ فصل اول 2023-2024</v>
          </cell>
          <cell r="AT102" t="str">
            <v>الرابعة</v>
          </cell>
          <cell r="AU102" t="str">
            <v>م</v>
          </cell>
          <cell r="AV102"/>
        </row>
        <row r="103">
          <cell r="A103">
            <v>412207</v>
          </cell>
          <cell r="B103" t="str">
            <v>الرابعة حديث</v>
          </cell>
          <cell r="C103" t="str">
            <v/>
          </cell>
          <cell r="D103" t="str">
            <v/>
          </cell>
          <cell r="E103" t="str">
            <v/>
          </cell>
          <cell r="F103" t="str">
            <v/>
          </cell>
          <cell r="G103" t="str">
            <v/>
          </cell>
          <cell r="H103" t="str">
            <v/>
          </cell>
          <cell r="I103" t="str">
            <v/>
          </cell>
          <cell r="J103" t="str">
            <v/>
          </cell>
          <cell r="K103" t="str">
            <v/>
          </cell>
          <cell r="L103" t="str">
            <v/>
          </cell>
          <cell r="M103" t="str">
            <v/>
          </cell>
          <cell r="N103" t="str">
            <v/>
          </cell>
          <cell r="O103" t="str">
            <v/>
          </cell>
          <cell r="P103" t="str">
            <v/>
          </cell>
          <cell r="Q103" t="str">
            <v/>
          </cell>
          <cell r="R103" t="str">
            <v>A</v>
          </cell>
          <cell r="S103" t="str">
            <v/>
          </cell>
          <cell r="T103" t="str">
            <v/>
          </cell>
          <cell r="U103" t="str">
            <v/>
          </cell>
          <cell r="V103" t="str">
            <v/>
          </cell>
          <cell r="W103" t="str">
            <v/>
          </cell>
          <cell r="X103" t="str">
            <v/>
          </cell>
          <cell r="Y103" t="str">
            <v/>
          </cell>
          <cell r="Z103" t="str">
            <v/>
          </cell>
          <cell r="AA103" t="str">
            <v>A</v>
          </cell>
          <cell r="AB103" t="str">
            <v/>
          </cell>
          <cell r="AC103" t="str">
            <v/>
          </cell>
          <cell r="AD103" t="str">
            <v/>
          </cell>
          <cell r="AE103" t="str">
            <v>A</v>
          </cell>
          <cell r="AF103" t="str">
            <v>A</v>
          </cell>
          <cell r="AG103" t="str">
            <v/>
          </cell>
          <cell r="AH103" t="str">
            <v/>
          </cell>
          <cell r="AI103" t="str">
            <v>A</v>
          </cell>
          <cell r="AJ103" t="str">
            <v>A</v>
          </cell>
          <cell r="AK103" t="str">
            <v>A</v>
          </cell>
          <cell r="AL103" t="str">
            <v>A</v>
          </cell>
          <cell r="AM103" t="str">
            <v>A</v>
          </cell>
          <cell r="AN103" t="str">
            <v/>
          </cell>
          <cell r="AO103" t="str">
            <v/>
          </cell>
          <cell r="AP103" t="str">
            <v/>
          </cell>
          <cell r="AQ103" t="str">
            <v/>
          </cell>
          <cell r="AR103" t="str">
            <v/>
          </cell>
          <cell r="AS103" t="str">
            <v>مستنفذ</v>
          </cell>
          <cell r="AT103" t="str">
            <v>الرابعة حديث</v>
          </cell>
          <cell r="AU103" t="str">
            <v/>
          </cell>
          <cell r="AV103"/>
        </row>
        <row r="104">
          <cell r="A104">
            <v>412510</v>
          </cell>
          <cell r="B104" t="str">
            <v>الرابعة</v>
          </cell>
          <cell r="C104" t="str">
            <v/>
          </cell>
          <cell r="D104" t="str">
            <v/>
          </cell>
          <cell r="E104" t="str">
            <v/>
          </cell>
          <cell r="F104" t="str">
            <v/>
          </cell>
          <cell r="G104" t="str">
            <v/>
          </cell>
          <cell r="H104" t="str">
            <v/>
          </cell>
          <cell r="I104" t="str">
            <v/>
          </cell>
          <cell r="J104" t="str">
            <v/>
          </cell>
          <cell r="K104" t="str">
            <v/>
          </cell>
          <cell r="L104" t="str">
            <v/>
          </cell>
          <cell r="M104" t="str">
            <v/>
          </cell>
          <cell r="N104" t="str">
            <v/>
          </cell>
          <cell r="O104" t="str">
            <v/>
          </cell>
          <cell r="P104" t="str">
            <v/>
          </cell>
          <cell r="Q104" t="str">
            <v/>
          </cell>
          <cell r="R104" t="str">
            <v/>
          </cell>
          <cell r="S104" t="str">
            <v>ر2</v>
          </cell>
          <cell r="T104" t="str">
            <v/>
          </cell>
          <cell r="U104" t="str">
            <v/>
          </cell>
          <cell r="V104" t="str">
            <v/>
          </cell>
          <cell r="W104" t="str">
            <v>ر2</v>
          </cell>
          <cell r="X104" t="str">
            <v/>
          </cell>
          <cell r="Y104" t="str">
            <v/>
          </cell>
          <cell r="Z104" t="str">
            <v/>
          </cell>
          <cell r="AA104" t="str">
            <v/>
          </cell>
          <cell r="AB104" t="str">
            <v/>
          </cell>
          <cell r="AC104" t="str">
            <v/>
          </cell>
          <cell r="AD104" t="str">
            <v/>
          </cell>
          <cell r="AE104" t="str">
            <v/>
          </cell>
          <cell r="AF104" t="str">
            <v/>
          </cell>
          <cell r="AG104" t="str">
            <v/>
          </cell>
          <cell r="AH104" t="str">
            <v/>
          </cell>
          <cell r="AI104" t="str">
            <v>ج</v>
          </cell>
          <cell r="AJ104" t="str">
            <v>ر1</v>
          </cell>
          <cell r="AK104" t="str">
            <v>ر1</v>
          </cell>
          <cell r="AL104" t="str">
            <v/>
          </cell>
          <cell r="AM104" t="str">
            <v>ر1</v>
          </cell>
          <cell r="AN104" t="str">
            <v>ج</v>
          </cell>
          <cell r="AO104" t="str">
            <v>ج</v>
          </cell>
          <cell r="AP104" t="str">
            <v>ج</v>
          </cell>
          <cell r="AQ104" t="str">
            <v>ج</v>
          </cell>
          <cell r="AR104" t="str">
            <v>ج</v>
          </cell>
          <cell r="AS104"/>
          <cell r="AT104" t="str">
            <v>الرابعة</v>
          </cell>
          <cell r="AU104" t="str">
            <v/>
          </cell>
          <cell r="AV104"/>
        </row>
        <row r="105">
          <cell r="A105">
            <v>412611</v>
          </cell>
          <cell r="B105" t="str">
            <v>الرابعة</v>
          </cell>
          <cell r="C105" t="str">
            <v/>
          </cell>
          <cell r="D105" t="str">
            <v/>
          </cell>
          <cell r="E105" t="str">
            <v/>
          </cell>
          <cell r="F105" t="str">
            <v/>
          </cell>
          <cell r="G105" t="str">
            <v/>
          </cell>
          <cell r="H105" t="str">
            <v/>
          </cell>
          <cell r="I105" t="str">
            <v/>
          </cell>
          <cell r="J105" t="str">
            <v/>
          </cell>
          <cell r="K105" t="str">
            <v/>
          </cell>
          <cell r="L105" t="str">
            <v/>
          </cell>
          <cell r="M105" t="str">
            <v/>
          </cell>
          <cell r="N105" t="str">
            <v/>
          </cell>
          <cell r="O105" t="str">
            <v/>
          </cell>
          <cell r="P105" t="str">
            <v/>
          </cell>
          <cell r="Q105" t="str">
            <v/>
          </cell>
          <cell r="R105" t="str">
            <v/>
          </cell>
          <cell r="S105" t="str">
            <v/>
          </cell>
          <cell r="T105" t="str">
            <v/>
          </cell>
          <cell r="U105" t="str">
            <v/>
          </cell>
          <cell r="V105" t="str">
            <v/>
          </cell>
          <cell r="W105" t="str">
            <v/>
          </cell>
          <cell r="X105" t="str">
            <v/>
          </cell>
          <cell r="Y105" t="str">
            <v/>
          </cell>
          <cell r="Z105" t="str">
            <v/>
          </cell>
          <cell r="AA105" t="str">
            <v/>
          </cell>
          <cell r="AB105" t="str">
            <v/>
          </cell>
          <cell r="AC105" t="str">
            <v/>
          </cell>
          <cell r="AD105" t="str">
            <v/>
          </cell>
          <cell r="AE105" t="str">
            <v/>
          </cell>
          <cell r="AF105" t="str">
            <v>A</v>
          </cell>
          <cell r="AG105" t="str">
            <v/>
          </cell>
          <cell r="AH105" t="str">
            <v/>
          </cell>
          <cell r="AI105" t="str">
            <v/>
          </cell>
          <cell r="AJ105" t="str">
            <v/>
          </cell>
          <cell r="AK105" t="str">
            <v/>
          </cell>
          <cell r="AL105" t="str">
            <v/>
          </cell>
          <cell r="AM105" t="str">
            <v>A</v>
          </cell>
          <cell r="AN105" t="str">
            <v/>
          </cell>
          <cell r="AO105" t="str">
            <v/>
          </cell>
          <cell r="AP105" t="str">
            <v/>
          </cell>
          <cell r="AQ105" t="str">
            <v/>
          </cell>
          <cell r="AR105" t="str">
            <v/>
          </cell>
          <cell r="AS105" t="str">
            <v>مستنفذ</v>
          </cell>
          <cell r="AT105" t="str">
            <v>الرابعة</v>
          </cell>
          <cell r="AU105" t="str">
            <v/>
          </cell>
          <cell r="AV105"/>
        </row>
        <row r="106">
          <cell r="A106">
            <v>412647</v>
          </cell>
          <cell r="B106" t="str">
            <v>الرابعة</v>
          </cell>
          <cell r="C106" t="str">
            <v/>
          </cell>
          <cell r="D106" t="str">
            <v/>
          </cell>
          <cell r="E106" t="str">
            <v/>
          </cell>
          <cell r="F106" t="str">
            <v/>
          </cell>
          <cell r="G106" t="str">
            <v/>
          </cell>
          <cell r="H106" t="str">
            <v/>
          </cell>
          <cell r="I106" t="str">
            <v/>
          </cell>
          <cell r="J106" t="str">
            <v/>
          </cell>
          <cell r="K106" t="str">
            <v/>
          </cell>
          <cell r="L106" t="str">
            <v/>
          </cell>
          <cell r="M106" t="str">
            <v/>
          </cell>
          <cell r="N106" t="str">
            <v/>
          </cell>
          <cell r="O106" t="str">
            <v/>
          </cell>
          <cell r="P106" t="str">
            <v/>
          </cell>
          <cell r="Q106" t="str">
            <v/>
          </cell>
          <cell r="R106" t="str">
            <v/>
          </cell>
          <cell r="S106" t="str">
            <v/>
          </cell>
          <cell r="T106" t="str">
            <v/>
          </cell>
          <cell r="U106" t="str">
            <v/>
          </cell>
          <cell r="V106" t="str">
            <v/>
          </cell>
          <cell r="W106" t="str">
            <v/>
          </cell>
          <cell r="X106" t="str">
            <v/>
          </cell>
          <cell r="Y106" t="str">
            <v/>
          </cell>
          <cell r="Z106" t="str">
            <v/>
          </cell>
          <cell r="AA106" t="str">
            <v>A</v>
          </cell>
          <cell r="AB106" t="str">
            <v>A</v>
          </cell>
          <cell r="AC106" t="str">
            <v/>
          </cell>
          <cell r="AD106" t="str">
            <v>A</v>
          </cell>
          <cell r="AE106" t="str">
            <v>A</v>
          </cell>
          <cell r="AF106" t="str">
            <v>A</v>
          </cell>
          <cell r="AG106" t="str">
            <v/>
          </cell>
          <cell r="AH106" t="str">
            <v>A</v>
          </cell>
          <cell r="AI106" t="str">
            <v>A</v>
          </cell>
          <cell r="AJ106" t="str">
            <v>A</v>
          </cell>
          <cell r="AK106" t="str">
            <v>A</v>
          </cell>
          <cell r="AL106" t="str">
            <v>A</v>
          </cell>
          <cell r="AM106" t="str">
            <v>A</v>
          </cell>
          <cell r="AN106" t="str">
            <v>A</v>
          </cell>
          <cell r="AO106" t="str">
            <v>A</v>
          </cell>
          <cell r="AP106" t="str">
            <v>A</v>
          </cell>
          <cell r="AQ106" t="str">
            <v>A</v>
          </cell>
          <cell r="AR106" t="str">
            <v>A</v>
          </cell>
          <cell r="AS106" t="str">
            <v>مستنفذ فصل ثاني 2021-2022</v>
          </cell>
          <cell r="AT106" t="str">
            <v>الرابعة</v>
          </cell>
          <cell r="AU106" t="str">
            <v>م</v>
          </cell>
          <cell r="AV106"/>
        </row>
        <row r="107">
          <cell r="A107">
            <v>412703</v>
          </cell>
          <cell r="B107" t="str">
            <v>الرابعة</v>
          </cell>
          <cell r="C107" t="str">
            <v/>
          </cell>
          <cell r="D107" t="str">
            <v/>
          </cell>
          <cell r="E107" t="str">
            <v/>
          </cell>
          <cell r="F107" t="str">
            <v/>
          </cell>
          <cell r="G107" t="str">
            <v/>
          </cell>
          <cell r="H107" t="str">
            <v/>
          </cell>
          <cell r="I107" t="str">
            <v/>
          </cell>
          <cell r="J107" t="str">
            <v/>
          </cell>
          <cell r="K107" t="str">
            <v/>
          </cell>
          <cell r="L107" t="str">
            <v/>
          </cell>
          <cell r="M107" t="str">
            <v/>
          </cell>
          <cell r="N107" t="str">
            <v/>
          </cell>
          <cell r="O107" t="str">
            <v/>
          </cell>
          <cell r="P107" t="str">
            <v/>
          </cell>
          <cell r="Q107" t="str">
            <v/>
          </cell>
          <cell r="R107" t="str">
            <v/>
          </cell>
          <cell r="S107" t="str">
            <v/>
          </cell>
          <cell r="T107" t="str">
            <v/>
          </cell>
          <cell r="U107" t="str">
            <v/>
          </cell>
          <cell r="V107" t="str">
            <v/>
          </cell>
          <cell r="W107" t="str">
            <v/>
          </cell>
          <cell r="X107" t="str">
            <v/>
          </cell>
          <cell r="Y107" t="str">
            <v/>
          </cell>
          <cell r="Z107" t="str">
            <v/>
          </cell>
          <cell r="AA107" t="str">
            <v>A</v>
          </cell>
          <cell r="AB107" t="str">
            <v>A</v>
          </cell>
          <cell r="AC107" t="str">
            <v/>
          </cell>
          <cell r="AD107" t="str">
            <v/>
          </cell>
          <cell r="AE107" t="str">
            <v/>
          </cell>
          <cell r="AF107" t="str">
            <v>A</v>
          </cell>
          <cell r="AG107" t="str">
            <v>A</v>
          </cell>
          <cell r="AH107" t="str">
            <v/>
          </cell>
          <cell r="AI107" t="str">
            <v>A</v>
          </cell>
          <cell r="AJ107" t="str">
            <v/>
          </cell>
          <cell r="AK107" t="str">
            <v>A</v>
          </cell>
          <cell r="AL107" t="str">
            <v>A</v>
          </cell>
          <cell r="AM107" t="str">
            <v>A</v>
          </cell>
          <cell r="AN107" t="str">
            <v>A</v>
          </cell>
          <cell r="AO107" t="str">
            <v>A</v>
          </cell>
          <cell r="AP107" t="str">
            <v>A</v>
          </cell>
          <cell r="AQ107" t="str">
            <v>A</v>
          </cell>
          <cell r="AR107" t="str">
            <v>A</v>
          </cell>
          <cell r="AS107" t="str">
            <v>مستنفذ فصل أول 2021-2022</v>
          </cell>
          <cell r="AT107" t="str">
            <v>الرابعة</v>
          </cell>
          <cell r="AU107" t="str">
            <v/>
          </cell>
          <cell r="AV107"/>
        </row>
        <row r="108">
          <cell r="A108">
            <v>412774</v>
          </cell>
          <cell r="B108" t="str">
            <v>الرابعة</v>
          </cell>
          <cell r="C108" t="str">
            <v/>
          </cell>
          <cell r="D108" t="str">
            <v/>
          </cell>
          <cell r="E108" t="str">
            <v/>
          </cell>
          <cell r="F108" t="str">
            <v/>
          </cell>
          <cell r="G108" t="str">
            <v/>
          </cell>
          <cell r="H108" t="str">
            <v/>
          </cell>
          <cell r="I108" t="str">
            <v/>
          </cell>
          <cell r="J108" t="str">
            <v/>
          </cell>
          <cell r="K108" t="str">
            <v/>
          </cell>
          <cell r="L108" t="str">
            <v/>
          </cell>
          <cell r="M108" t="str">
            <v/>
          </cell>
          <cell r="N108" t="str">
            <v/>
          </cell>
          <cell r="O108" t="str">
            <v/>
          </cell>
          <cell r="P108" t="str">
            <v/>
          </cell>
          <cell r="Q108" t="str">
            <v/>
          </cell>
          <cell r="R108" t="str">
            <v/>
          </cell>
          <cell r="S108" t="str">
            <v/>
          </cell>
          <cell r="T108" t="str">
            <v/>
          </cell>
          <cell r="U108" t="str">
            <v/>
          </cell>
          <cell r="V108" t="str">
            <v/>
          </cell>
          <cell r="W108" t="str">
            <v/>
          </cell>
          <cell r="X108" t="str">
            <v/>
          </cell>
          <cell r="Y108" t="str">
            <v/>
          </cell>
          <cell r="Z108" t="str">
            <v/>
          </cell>
          <cell r="AA108" t="str">
            <v>A</v>
          </cell>
          <cell r="AB108" t="str">
            <v>A</v>
          </cell>
          <cell r="AC108" t="str">
            <v/>
          </cell>
          <cell r="AD108" t="str">
            <v>A</v>
          </cell>
          <cell r="AE108" t="str">
            <v/>
          </cell>
          <cell r="AF108" t="str">
            <v>A</v>
          </cell>
          <cell r="AG108" t="str">
            <v/>
          </cell>
          <cell r="AH108" t="str">
            <v>A</v>
          </cell>
          <cell r="AI108" t="str">
            <v>A</v>
          </cell>
          <cell r="AJ108" t="str">
            <v>A</v>
          </cell>
          <cell r="AK108" t="str">
            <v>A</v>
          </cell>
          <cell r="AL108" t="str">
            <v>A</v>
          </cell>
          <cell r="AM108" t="str">
            <v>A</v>
          </cell>
          <cell r="AN108" t="str">
            <v>A</v>
          </cell>
          <cell r="AO108" t="str">
            <v>A</v>
          </cell>
          <cell r="AP108" t="str">
            <v>A</v>
          </cell>
          <cell r="AQ108" t="str">
            <v>A</v>
          </cell>
          <cell r="AR108" t="str">
            <v>A</v>
          </cell>
          <cell r="AS108" t="str">
            <v>مستنفذ فصل أول 2021-2022</v>
          </cell>
          <cell r="AT108" t="str">
            <v>الرابعة</v>
          </cell>
          <cell r="AU108" t="str">
            <v/>
          </cell>
          <cell r="AV108"/>
        </row>
        <row r="109">
          <cell r="A109">
            <v>412799</v>
          </cell>
          <cell r="B109" t="str">
            <v>الرابعة</v>
          </cell>
          <cell r="C109" t="str">
            <v/>
          </cell>
          <cell r="D109" t="str">
            <v/>
          </cell>
          <cell r="E109" t="str">
            <v/>
          </cell>
          <cell r="F109" t="str">
            <v/>
          </cell>
          <cell r="G109" t="str">
            <v/>
          </cell>
          <cell r="H109" t="str">
            <v/>
          </cell>
          <cell r="I109" t="str">
            <v/>
          </cell>
          <cell r="J109" t="str">
            <v>A</v>
          </cell>
          <cell r="K109" t="str">
            <v/>
          </cell>
          <cell r="L109" t="str">
            <v/>
          </cell>
          <cell r="M109" t="str">
            <v/>
          </cell>
          <cell r="N109" t="str">
            <v/>
          </cell>
          <cell r="O109" t="str">
            <v/>
          </cell>
          <cell r="P109" t="str">
            <v/>
          </cell>
          <cell r="Q109" t="str">
            <v/>
          </cell>
          <cell r="R109" t="str">
            <v/>
          </cell>
          <cell r="S109" t="str">
            <v/>
          </cell>
          <cell r="T109" t="str">
            <v/>
          </cell>
          <cell r="U109" t="str">
            <v/>
          </cell>
          <cell r="V109" t="str">
            <v/>
          </cell>
          <cell r="W109" t="str">
            <v/>
          </cell>
          <cell r="X109" t="str">
            <v/>
          </cell>
          <cell r="Y109" t="str">
            <v/>
          </cell>
          <cell r="Z109" t="str">
            <v/>
          </cell>
          <cell r="AA109" t="str">
            <v>A</v>
          </cell>
          <cell r="AB109" t="str">
            <v/>
          </cell>
          <cell r="AC109" t="str">
            <v/>
          </cell>
          <cell r="AD109" t="str">
            <v/>
          </cell>
          <cell r="AE109" t="str">
            <v/>
          </cell>
          <cell r="AF109" t="str">
            <v/>
          </cell>
          <cell r="AG109" t="str">
            <v/>
          </cell>
          <cell r="AH109" t="str">
            <v/>
          </cell>
          <cell r="AI109" t="str">
            <v/>
          </cell>
          <cell r="AJ109" t="str">
            <v/>
          </cell>
          <cell r="AK109" t="str">
            <v/>
          </cell>
          <cell r="AL109" t="str">
            <v>A</v>
          </cell>
          <cell r="AM109" t="str">
            <v>A</v>
          </cell>
          <cell r="AN109" t="str">
            <v>A</v>
          </cell>
          <cell r="AO109" t="str">
            <v/>
          </cell>
          <cell r="AP109" t="str">
            <v/>
          </cell>
          <cell r="AQ109" t="str">
            <v>A</v>
          </cell>
          <cell r="AR109" t="str">
            <v/>
          </cell>
          <cell r="AS109" t="str">
            <v>مستنفذ</v>
          </cell>
          <cell r="AT109" t="str">
            <v>الرابعة</v>
          </cell>
          <cell r="AU109" t="str">
            <v/>
          </cell>
          <cell r="AV109"/>
        </row>
        <row r="110">
          <cell r="A110">
            <v>412801</v>
          </cell>
          <cell r="B110" t="str">
            <v>الرابعة</v>
          </cell>
          <cell r="C110" t="str">
            <v/>
          </cell>
          <cell r="D110" t="str">
            <v/>
          </cell>
          <cell r="E110" t="str">
            <v/>
          </cell>
          <cell r="F110" t="str">
            <v/>
          </cell>
          <cell r="G110" t="str">
            <v/>
          </cell>
          <cell r="H110" t="str">
            <v/>
          </cell>
          <cell r="I110" t="str">
            <v/>
          </cell>
          <cell r="J110" t="str">
            <v>A</v>
          </cell>
          <cell r="K110" t="str">
            <v/>
          </cell>
          <cell r="L110" t="str">
            <v/>
          </cell>
          <cell r="M110" t="str">
            <v/>
          </cell>
          <cell r="N110" t="str">
            <v/>
          </cell>
          <cell r="O110" t="str">
            <v/>
          </cell>
          <cell r="P110" t="str">
            <v/>
          </cell>
          <cell r="Q110" t="str">
            <v/>
          </cell>
          <cell r="R110" t="str">
            <v>A</v>
          </cell>
          <cell r="S110" t="str">
            <v/>
          </cell>
          <cell r="T110" t="str">
            <v/>
          </cell>
          <cell r="U110" t="str">
            <v/>
          </cell>
          <cell r="V110" t="str">
            <v/>
          </cell>
          <cell r="W110" t="str">
            <v/>
          </cell>
          <cell r="X110" t="str">
            <v/>
          </cell>
          <cell r="Y110" t="str">
            <v/>
          </cell>
          <cell r="Z110" t="str">
            <v/>
          </cell>
          <cell r="AA110" t="str">
            <v/>
          </cell>
          <cell r="AB110" t="str">
            <v/>
          </cell>
          <cell r="AC110" t="str">
            <v/>
          </cell>
          <cell r="AD110" t="str">
            <v/>
          </cell>
          <cell r="AE110" t="str">
            <v>A</v>
          </cell>
          <cell r="AF110" t="str">
            <v>A</v>
          </cell>
          <cell r="AG110" t="str">
            <v/>
          </cell>
          <cell r="AH110" t="str">
            <v/>
          </cell>
          <cell r="AI110" t="str">
            <v>A</v>
          </cell>
          <cell r="AJ110" t="str">
            <v>A</v>
          </cell>
          <cell r="AK110" t="str">
            <v>A</v>
          </cell>
          <cell r="AL110" t="str">
            <v>A</v>
          </cell>
          <cell r="AM110" t="str">
            <v>A</v>
          </cell>
          <cell r="AN110" t="str">
            <v>A</v>
          </cell>
          <cell r="AO110" t="str">
            <v>A</v>
          </cell>
          <cell r="AP110" t="str">
            <v>A</v>
          </cell>
          <cell r="AQ110" t="str">
            <v>A</v>
          </cell>
          <cell r="AR110" t="str">
            <v>A</v>
          </cell>
          <cell r="AS110" t="str">
            <v>مستنفذ فصل ثاني 2022-2023</v>
          </cell>
          <cell r="AT110" t="str">
            <v>الرابعة</v>
          </cell>
          <cell r="AU110" t="str">
            <v/>
          </cell>
          <cell r="AV110"/>
        </row>
        <row r="111">
          <cell r="A111">
            <v>412809</v>
          </cell>
          <cell r="B111" t="str">
            <v>الرابعة</v>
          </cell>
          <cell r="C111" t="str">
            <v/>
          </cell>
          <cell r="D111" t="str">
            <v/>
          </cell>
          <cell r="E111" t="str">
            <v/>
          </cell>
          <cell r="F111" t="str">
            <v/>
          </cell>
          <cell r="G111" t="str">
            <v/>
          </cell>
          <cell r="H111" t="str">
            <v/>
          </cell>
          <cell r="I111" t="str">
            <v/>
          </cell>
          <cell r="J111" t="str">
            <v/>
          </cell>
          <cell r="K111" t="str">
            <v/>
          </cell>
          <cell r="L111" t="str">
            <v/>
          </cell>
          <cell r="M111" t="str">
            <v/>
          </cell>
          <cell r="N111" t="str">
            <v/>
          </cell>
          <cell r="O111" t="str">
            <v/>
          </cell>
          <cell r="P111" t="str">
            <v/>
          </cell>
          <cell r="Q111" t="str">
            <v>ر2</v>
          </cell>
          <cell r="R111" t="str">
            <v/>
          </cell>
          <cell r="S111" t="str">
            <v/>
          </cell>
          <cell r="T111" t="str">
            <v/>
          </cell>
          <cell r="U111" t="str">
            <v/>
          </cell>
          <cell r="V111" t="str">
            <v/>
          </cell>
          <cell r="W111" t="str">
            <v/>
          </cell>
          <cell r="X111" t="str">
            <v/>
          </cell>
          <cell r="Y111" t="str">
            <v/>
          </cell>
          <cell r="Z111" t="str">
            <v/>
          </cell>
          <cell r="AA111" t="str">
            <v/>
          </cell>
          <cell r="AB111" t="str">
            <v/>
          </cell>
          <cell r="AC111" t="str">
            <v/>
          </cell>
          <cell r="AD111" t="str">
            <v/>
          </cell>
          <cell r="AE111" t="str">
            <v/>
          </cell>
          <cell r="AF111" t="str">
            <v/>
          </cell>
          <cell r="AG111" t="str">
            <v/>
          </cell>
          <cell r="AH111" t="str">
            <v/>
          </cell>
          <cell r="AI111" t="str">
            <v>ج</v>
          </cell>
          <cell r="AJ111" t="str">
            <v/>
          </cell>
          <cell r="AK111" t="str">
            <v/>
          </cell>
          <cell r="AL111" t="str">
            <v/>
          </cell>
          <cell r="AM111" t="str">
            <v/>
          </cell>
          <cell r="AN111" t="str">
            <v>ج</v>
          </cell>
          <cell r="AO111" t="str">
            <v>ج</v>
          </cell>
          <cell r="AP111" t="str">
            <v>ج</v>
          </cell>
          <cell r="AQ111" t="str">
            <v>ج</v>
          </cell>
          <cell r="AR111" t="str">
            <v>ج</v>
          </cell>
          <cell r="AS111"/>
          <cell r="AT111" t="str">
            <v>الرابعة</v>
          </cell>
          <cell r="AU111" t="str">
            <v/>
          </cell>
          <cell r="AV111"/>
        </row>
        <row r="112">
          <cell r="A112">
            <v>412957</v>
          </cell>
          <cell r="B112" t="str">
            <v>الرابعة</v>
          </cell>
          <cell r="C112" t="str">
            <v/>
          </cell>
          <cell r="D112" t="str">
            <v/>
          </cell>
          <cell r="E112" t="str">
            <v/>
          </cell>
          <cell r="F112" t="str">
            <v/>
          </cell>
          <cell r="G112" t="str">
            <v/>
          </cell>
          <cell r="H112" t="str">
            <v/>
          </cell>
          <cell r="I112" t="str">
            <v/>
          </cell>
          <cell r="J112" t="str">
            <v/>
          </cell>
          <cell r="K112" t="str">
            <v/>
          </cell>
          <cell r="L112" t="str">
            <v/>
          </cell>
          <cell r="M112" t="str">
            <v/>
          </cell>
          <cell r="N112" t="str">
            <v/>
          </cell>
          <cell r="O112" t="str">
            <v/>
          </cell>
          <cell r="P112" t="str">
            <v/>
          </cell>
          <cell r="Q112" t="str">
            <v/>
          </cell>
          <cell r="R112" t="str">
            <v/>
          </cell>
          <cell r="S112" t="str">
            <v/>
          </cell>
          <cell r="T112" t="str">
            <v/>
          </cell>
          <cell r="U112" t="str">
            <v/>
          </cell>
          <cell r="V112" t="str">
            <v/>
          </cell>
          <cell r="W112" t="str">
            <v/>
          </cell>
          <cell r="X112" t="str">
            <v/>
          </cell>
          <cell r="Y112" t="str">
            <v/>
          </cell>
          <cell r="Z112" t="str">
            <v/>
          </cell>
          <cell r="AA112" t="str">
            <v>ر2</v>
          </cell>
          <cell r="AB112" t="str">
            <v/>
          </cell>
          <cell r="AC112" t="str">
            <v/>
          </cell>
          <cell r="AD112" t="str">
            <v/>
          </cell>
          <cell r="AE112" t="str">
            <v/>
          </cell>
          <cell r="AF112" t="str">
            <v/>
          </cell>
          <cell r="AG112" t="str">
            <v/>
          </cell>
          <cell r="AH112" t="str">
            <v/>
          </cell>
          <cell r="AI112" t="str">
            <v/>
          </cell>
          <cell r="AJ112" t="str">
            <v>ر1</v>
          </cell>
          <cell r="AK112" t="str">
            <v>ر2</v>
          </cell>
          <cell r="AL112" t="str">
            <v>ر2</v>
          </cell>
          <cell r="AM112" t="str">
            <v/>
          </cell>
          <cell r="AN112" t="str">
            <v>ر1</v>
          </cell>
          <cell r="AO112" t="str">
            <v>ج</v>
          </cell>
          <cell r="AP112" t="str">
            <v>ر1</v>
          </cell>
          <cell r="AQ112" t="str">
            <v>ج</v>
          </cell>
          <cell r="AR112" t="str">
            <v>ر1</v>
          </cell>
          <cell r="AS112"/>
          <cell r="AT112" t="str">
            <v>الرابعة</v>
          </cell>
          <cell r="AU112" t="str">
            <v/>
          </cell>
          <cell r="AV112"/>
        </row>
        <row r="113">
          <cell r="A113">
            <v>413132</v>
          </cell>
          <cell r="B113" t="str">
            <v>الرابعة</v>
          </cell>
          <cell r="C113" t="str">
            <v/>
          </cell>
          <cell r="D113" t="str">
            <v/>
          </cell>
          <cell r="E113" t="str">
            <v/>
          </cell>
          <cell r="F113" t="str">
            <v/>
          </cell>
          <cell r="G113" t="str">
            <v/>
          </cell>
          <cell r="H113" t="str">
            <v/>
          </cell>
          <cell r="I113" t="str">
            <v/>
          </cell>
          <cell r="J113" t="str">
            <v/>
          </cell>
          <cell r="K113" t="str">
            <v/>
          </cell>
          <cell r="L113" t="str">
            <v/>
          </cell>
          <cell r="M113" t="str">
            <v/>
          </cell>
          <cell r="N113" t="str">
            <v/>
          </cell>
          <cell r="O113" t="str">
            <v/>
          </cell>
          <cell r="P113" t="str">
            <v/>
          </cell>
          <cell r="Q113" t="str">
            <v/>
          </cell>
          <cell r="R113" t="str">
            <v/>
          </cell>
          <cell r="S113" t="str">
            <v/>
          </cell>
          <cell r="T113" t="str">
            <v/>
          </cell>
          <cell r="U113" t="str">
            <v/>
          </cell>
          <cell r="V113" t="str">
            <v/>
          </cell>
          <cell r="W113" t="str">
            <v/>
          </cell>
          <cell r="X113" t="str">
            <v/>
          </cell>
          <cell r="Y113" t="str">
            <v/>
          </cell>
          <cell r="Z113" t="str">
            <v/>
          </cell>
          <cell r="AA113" t="str">
            <v/>
          </cell>
          <cell r="AB113" t="str">
            <v/>
          </cell>
          <cell r="AC113" t="str">
            <v/>
          </cell>
          <cell r="AD113" t="str">
            <v/>
          </cell>
          <cell r="AE113" t="str">
            <v/>
          </cell>
          <cell r="AF113" t="str">
            <v/>
          </cell>
          <cell r="AG113" t="str">
            <v/>
          </cell>
          <cell r="AH113" t="str">
            <v/>
          </cell>
          <cell r="AI113" t="str">
            <v/>
          </cell>
          <cell r="AJ113" t="str">
            <v/>
          </cell>
          <cell r="AK113" t="str">
            <v>A</v>
          </cell>
          <cell r="AL113" t="str">
            <v/>
          </cell>
          <cell r="AM113" t="str">
            <v>A</v>
          </cell>
          <cell r="AN113" t="str">
            <v>A</v>
          </cell>
          <cell r="AO113" t="str">
            <v>A</v>
          </cell>
          <cell r="AP113" t="str">
            <v>A</v>
          </cell>
          <cell r="AQ113" t="str">
            <v>A</v>
          </cell>
          <cell r="AR113" t="str">
            <v>A</v>
          </cell>
          <cell r="AS113" t="str">
            <v>مستنفذ فصل أول 2021-2022</v>
          </cell>
          <cell r="AT113" t="str">
            <v>الرابعة</v>
          </cell>
          <cell r="AU113" t="str">
            <v/>
          </cell>
          <cell r="AV113"/>
        </row>
        <row r="114">
          <cell r="A114">
            <v>413137</v>
          </cell>
          <cell r="B114" t="str">
            <v>الرابعة</v>
          </cell>
          <cell r="C114" t="str">
            <v/>
          </cell>
          <cell r="D114" t="str">
            <v/>
          </cell>
          <cell r="E114" t="str">
            <v/>
          </cell>
          <cell r="F114" t="str">
            <v/>
          </cell>
          <cell r="G114" t="str">
            <v/>
          </cell>
          <cell r="H114" t="str">
            <v/>
          </cell>
          <cell r="I114" t="str">
            <v/>
          </cell>
          <cell r="J114" t="str">
            <v/>
          </cell>
          <cell r="K114" t="str">
            <v/>
          </cell>
          <cell r="L114" t="str">
            <v/>
          </cell>
          <cell r="M114" t="str">
            <v/>
          </cell>
          <cell r="N114" t="str">
            <v/>
          </cell>
          <cell r="O114" t="str">
            <v/>
          </cell>
          <cell r="P114" t="str">
            <v/>
          </cell>
          <cell r="Q114" t="str">
            <v/>
          </cell>
          <cell r="R114" t="str">
            <v/>
          </cell>
          <cell r="S114" t="str">
            <v/>
          </cell>
          <cell r="T114" t="str">
            <v/>
          </cell>
          <cell r="U114" t="str">
            <v/>
          </cell>
          <cell r="V114" t="str">
            <v/>
          </cell>
          <cell r="W114" t="str">
            <v/>
          </cell>
          <cell r="X114" t="str">
            <v/>
          </cell>
          <cell r="Y114" t="str">
            <v/>
          </cell>
          <cell r="Z114" t="str">
            <v/>
          </cell>
          <cell r="AA114" t="str">
            <v/>
          </cell>
          <cell r="AB114" t="str">
            <v/>
          </cell>
          <cell r="AC114" t="str">
            <v/>
          </cell>
          <cell r="AD114" t="str">
            <v/>
          </cell>
          <cell r="AE114" t="str">
            <v/>
          </cell>
          <cell r="AF114" t="str">
            <v>A</v>
          </cell>
          <cell r="AG114" t="str">
            <v/>
          </cell>
          <cell r="AH114" t="str">
            <v/>
          </cell>
          <cell r="AI114" t="str">
            <v>A</v>
          </cell>
          <cell r="AJ114" t="str">
            <v>A</v>
          </cell>
          <cell r="AK114" t="str">
            <v>A</v>
          </cell>
          <cell r="AL114" t="str">
            <v>A</v>
          </cell>
          <cell r="AM114" t="str">
            <v>A</v>
          </cell>
          <cell r="AN114" t="str">
            <v>A</v>
          </cell>
          <cell r="AO114" t="str">
            <v>A</v>
          </cell>
          <cell r="AP114" t="str">
            <v>A</v>
          </cell>
          <cell r="AQ114" t="str">
            <v>A</v>
          </cell>
          <cell r="AR114" t="str">
            <v>A</v>
          </cell>
          <cell r="AS114" t="str">
            <v>مستنفذ فصل ثاني 2022-2023</v>
          </cell>
          <cell r="AT114" t="str">
            <v>الرابعة</v>
          </cell>
          <cell r="AU114" t="str">
            <v/>
          </cell>
          <cell r="AV114"/>
        </row>
        <row r="115">
          <cell r="A115">
            <v>413345</v>
          </cell>
          <cell r="B115" t="str">
            <v>الرابعة</v>
          </cell>
          <cell r="C115" t="str">
            <v/>
          </cell>
          <cell r="D115" t="str">
            <v/>
          </cell>
          <cell r="E115" t="str">
            <v>A</v>
          </cell>
          <cell r="F115" t="str">
            <v/>
          </cell>
          <cell r="G115" t="str">
            <v/>
          </cell>
          <cell r="H115" t="str">
            <v/>
          </cell>
          <cell r="I115" t="str">
            <v/>
          </cell>
          <cell r="J115" t="str">
            <v/>
          </cell>
          <cell r="K115" t="str">
            <v/>
          </cell>
          <cell r="L115" t="str">
            <v/>
          </cell>
          <cell r="M115" t="str">
            <v/>
          </cell>
          <cell r="N115" t="str">
            <v/>
          </cell>
          <cell r="O115" t="str">
            <v/>
          </cell>
          <cell r="P115" t="str">
            <v/>
          </cell>
          <cell r="Q115" t="str">
            <v/>
          </cell>
          <cell r="R115" t="str">
            <v/>
          </cell>
          <cell r="S115" t="str">
            <v/>
          </cell>
          <cell r="T115" t="str">
            <v/>
          </cell>
          <cell r="U115" t="str">
            <v/>
          </cell>
          <cell r="V115" t="str">
            <v/>
          </cell>
          <cell r="W115" t="str">
            <v/>
          </cell>
          <cell r="X115" t="str">
            <v/>
          </cell>
          <cell r="Y115" t="str">
            <v/>
          </cell>
          <cell r="Z115" t="str">
            <v/>
          </cell>
          <cell r="AA115" t="str">
            <v/>
          </cell>
          <cell r="AB115" t="str">
            <v/>
          </cell>
          <cell r="AC115" t="str">
            <v/>
          </cell>
          <cell r="AD115" t="str">
            <v/>
          </cell>
          <cell r="AE115" t="str">
            <v/>
          </cell>
          <cell r="AF115" t="str">
            <v/>
          </cell>
          <cell r="AG115" t="str">
            <v/>
          </cell>
          <cell r="AH115" t="str">
            <v/>
          </cell>
          <cell r="AI115" t="str">
            <v/>
          </cell>
          <cell r="AJ115" t="str">
            <v/>
          </cell>
          <cell r="AK115" t="str">
            <v/>
          </cell>
          <cell r="AL115" t="str">
            <v/>
          </cell>
          <cell r="AM115" t="str">
            <v>A</v>
          </cell>
          <cell r="AN115" t="str">
            <v/>
          </cell>
          <cell r="AO115" t="str">
            <v>A</v>
          </cell>
          <cell r="AP115" t="str">
            <v/>
          </cell>
          <cell r="AQ115" t="str">
            <v>A</v>
          </cell>
          <cell r="AR115" t="str">
            <v/>
          </cell>
          <cell r="AS115" t="str">
            <v>مستنفذ فصل أول 2021-2022</v>
          </cell>
          <cell r="AT115" t="str">
            <v>الرابعة</v>
          </cell>
          <cell r="AU115" t="str">
            <v/>
          </cell>
          <cell r="AV115"/>
        </row>
        <row r="116">
          <cell r="A116">
            <v>413399</v>
          </cell>
          <cell r="B116" t="str">
            <v>الرابعة</v>
          </cell>
          <cell r="C116" t="str">
            <v/>
          </cell>
          <cell r="D116" t="str">
            <v/>
          </cell>
          <cell r="E116" t="str">
            <v/>
          </cell>
          <cell r="F116" t="str">
            <v/>
          </cell>
          <cell r="G116" t="str">
            <v/>
          </cell>
          <cell r="H116" t="str">
            <v/>
          </cell>
          <cell r="I116" t="str">
            <v/>
          </cell>
          <cell r="J116" t="str">
            <v/>
          </cell>
          <cell r="K116" t="str">
            <v/>
          </cell>
          <cell r="L116" t="str">
            <v/>
          </cell>
          <cell r="M116" t="str">
            <v/>
          </cell>
          <cell r="N116" t="str">
            <v/>
          </cell>
          <cell r="O116" t="str">
            <v/>
          </cell>
          <cell r="P116" t="str">
            <v/>
          </cell>
          <cell r="Q116" t="str">
            <v/>
          </cell>
          <cell r="R116" t="str">
            <v/>
          </cell>
          <cell r="S116" t="str">
            <v/>
          </cell>
          <cell r="T116" t="str">
            <v/>
          </cell>
          <cell r="U116" t="str">
            <v/>
          </cell>
          <cell r="V116" t="str">
            <v/>
          </cell>
          <cell r="W116" t="str">
            <v>A</v>
          </cell>
          <cell r="X116" t="str">
            <v/>
          </cell>
          <cell r="Y116" t="str">
            <v/>
          </cell>
          <cell r="Z116" t="str">
            <v/>
          </cell>
          <cell r="AA116" t="str">
            <v/>
          </cell>
          <cell r="AB116" t="str">
            <v/>
          </cell>
          <cell r="AC116" t="str">
            <v/>
          </cell>
          <cell r="AD116" t="str">
            <v/>
          </cell>
          <cell r="AE116" t="str">
            <v/>
          </cell>
          <cell r="AF116" t="str">
            <v>A</v>
          </cell>
          <cell r="AG116" t="str">
            <v/>
          </cell>
          <cell r="AH116" t="str">
            <v/>
          </cell>
          <cell r="AI116" t="str">
            <v/>
          </cell>
          <cell r="AJ116" t="str">
            <v/>
          </cell>
          <cell r="AK116" t="str">
            <v/>
          </cell>
          <cell r="AL116" t="str">
            <v/>
          </cell>
          <cell r="AM116" t="str">
            <v>A</v>
          </cell>
          <cell r="AN116" t="str">
            <v/>
          </cell>
          <cell r="AO116" t="str">
            <v/>
          </cell>
          <cell r="AP116" t="str">
            <v/>
          </cell>
          <cell r="AQ116" t="str">
            <v/>
          </cell>
          <cell r="AR116" t="str">
            <v/>
          </cell>
          <cell r="AS116" t="str">
            <v>مستنفذ</v>
          </cell>
          <cell r="AT116" t="str">
            <v>الرابعة</v>
          </cell>
          <cell r="AU116" t="str">
            <v/>
          </cell>
          <cell r="AV116"/>
        </row>
        <row r="117">
          <cell r="A117">
            <v>413401</v>
          </cell>
          <cell r="B117" t="str">
            <v>الرابعة</v>
          </cell>
          <cell r="C117" t="str">
            <v/>
          </cell>
          <cell r="D117" t="str">
            <v/>
          </cell>
          <cell r="E117" t="str">
            <v/>
          </cell>
          <cell r="F117" t="str">
            <v/>
          </cell>
          <cell r="G117" t="str">
            <v/>
          </cell>
          <cell r="H117" t="str">
            <v/>
          </cell>
          <cell r="I117" t="str">
            <v/>
          </cell>
          <cell r="J117" t="str">
            <v/>
          </cell>
          <cell r="K117" t="str">
            <v/>
          </cell>
          <cell r="L117" t="str">
            <v/>
          </cell>
          <cell r="M117" t="str">
            <v/>
          </cell>
          <cell r="N117" t="str">
            <v/>
          </cell>
          <cell r="O117" t="str">
            <v/>
          </cell>
          <cell r="P117" t="str">
            <v/>
          </cell>
          <cell r="Q117" t="str">
            <v/>
          </cell>
          <cell r="R117" t="str">
            <v/>
          </cell>
          <cell r="S117" t="str">
            <v/>
          </cell>
          <cell r="T117" t="str">
            <v/>
          </cell>
          <cell r="U117" t="str">
            <v/>
          </cell>
          <cell r="V117" t="str">
            <v/>
          </cell>
          <cell r="W117" t="str">
            <v/>
          </cell>
          <cell r="X117" t="str">
            <v/>
          </cell>
          <cell r="Y117" t="str">
            <v/>
          </cell>
          <cell r="Z117" t="str">
            <v/>
          </cell>
          <cell r="AA117" t="str">
            <v/>
          </cell>
          <cell r="AB117" t="str">
            <v/>
          </cell>
          <cell r="AC117" t="str">
            <v/>
          </cell>
          <cell r="AD117" t="str">
            <v/>
          </cell>
          <cell r="AE117" t="str">
            <v>A</v>
          </cell>
          <cell r="AF117" t="str">
            <v/>
          </cell>
          <cell r="AG117" t="str">
            <v/>
          </cell>
          <cell r="AH117" t="str">
            <v/>
          </cell>
          <cell r="AI117" t="str">
            <v/>
          </cell>
          <cell r="AJ117" t="str">
            <v/>
          </cell>
          <cell r="AK117" t="str">
            <v/>
          </cell>
          <cell r="AL117" t="str">
            <v/>
          </cell>
          <cell r="AM117" t="str">
            <v>A</v>
          </cell>
          <cell r="AN117" t="str">
            <v>A</v>
          </cell>
          <cell r="AO117" t="str">
            <v/>
          </cell>
          <cell r="AP117" t="str">
            <v>A</v>
          </cell>
          <cell r="AQ117" t="str">
            <v>A</v>
          </cell>
          <cell r="AR117" t="str">
            <v/>
          </cell>
          <cell r="AS117" t="str">
            <v>مستنفذ</v>
          </cell>
          <cell r="AT117" t="str">
            <v>الرابعة</v>
          </cell>
          <cell r="AU117" t="str">
            <v/>
          </cell>
          <cell r="AV117"/>
        </row>
        <row r="118">
          <cell r="A118">
            <v>413472</v>
          </cell>
          <cell r="B118" t="str">
            <v>الرابعة</v>
          </cell>
          <cell r="C118" t="str">
            <v/>
          </cell>
          <cell r="D118" t="str">
            <v/>
          </cell>
          <cell r="E118" t="str">
            <v/>
          </cell>
          <cell r="F118" t="str">
            <v/>
          </cell>
          <cell r="G118" t="str">
            <v/>
          </cell>
          <cell r="H118" t="str">
            <v/>
          </cell>
          <cell r="I118" t="str">
            <v/>
          </cell>
          <cell r="J118" t="str">
            <v/>
          </cell>
          <cell r="K118" t="str">
            <v/>
          </cell>
          <cell r="L118" t="str">
            <v>ر1</v>
          </cell>
          <cell r="M118" t="str">
            <v/>
          </cell>
          <cell r="N118" t="str">
            <v/>
          </cell>
          <cell r="O118" t="str">
            <v/>
          </cell>
          <cell r="P118" t="str">
            <v/>
          </cell>
          <cell r="Q118" t="str">
            <v/>
          </cell>
          <cell r="R118" t="str">
            <v>ر2</v>
          </cell>
          <cell r="S118" t="str">
            <v/>
          </cell>
          <cell r="T118" t="str">
            <v/>
          </cell>
          <cell r="U118" t="str">
            <v/>
          </cell>
          <cell r="V118" t="str">
            <v/>
          </cell>
          <cell r="W118" t="str">
            <v/>
          </cell>
          <cell r="X118" t="str">
            <v/>
          </cell>
          <cell r="Y118" t="str">
            <v/>
          </cell>
          <cell r="Z118" t="str">
            <v/>
          </cell>
          <cell r="AA118" t="str">
            <v/>
          </cell>
          <cell r="AB118" t="str">
            <v/>
          </cell>
          <cell r="AC118" t="str">
            <v/>
          </cell>
          <cell r="AD118" t="str">
            <v/>
          </cell>
          <cell r="AE118" t="str">
            <v/>
          </cell>
          <cell r="AF118" t="str">
            <v/>
          </cell>
          <cell r="AG118" t="str">
            <v/>
          </cell>
          <cell r="AH118" t="str">
            <v/>
          </cell>
          <cell r="AI118" t="str">
            <v>ر2</v>
          </cell>
          <cell r="AJ118" t="str">
            <v/>
          </cell>
          <cell r="AK118" t="str">
            <v>ج</v>
          </cell>
          <cell r="AL118" t="str">
            <v>ر2</v>
          </cell>
          <cell r="AM118" t="str">
            <v/>
          </cell>
          <cell r="AN118" t="str">
            <v>ج</v>
          </cell>
          <cell r="AO118" t="str">
            <v/>
          </cell>
          <cell r="AP118" t="str">
            <v/>
          </cell>
          <cell r="AQ118" t="str">
            <v>ج</v>
          </cell>
          <cell r="AR118" t="str">
            <v>ج</v>
          </cell>
          <cell r="AS118"/>
          <cell r="AT118" t="str">
            <v>الرابعة</v>
          </cell>
          <cell r="AU118" t="str">
            <v/>
          </cell>
          <cell r="AV118"/>
        </row>
        <row r="119">
          <cell r="A119">
            <v>413542</v>
          </cell>
          <cell r="B119" t="str">
            <v>الرابعة</v>
          </cell>
          <cell r="C119" t="str">
            <v/>
          </cell>
          <cell r="D119" t="str">
            <v/>
          </cell>
          <cell r="E119" t="str">
            <v/>
          </cell>
          <cell r="F119" t="str">
            <v/>
          </cell>
          <cell r="G119" t="str">
            <v/>
          </cell>
          <cell r="H119" t="str">
            <v/>
          </cell>
          <cell r="I119" t="str">
            <v/>
          </cell>
          <cell r="J119" t="str">
            <v/>
          </cell>
          <cell r="K119" t="str">
            <v/>
          </cell>
          <cell r="L119" t="str">
            <v/>
          </cell>
          <cell r="M119" t="str">
            <v/>
          </cell>
          <cell r="N119" t="str">
            <v/>
          </cell>
          <cell r="O119" t="str">
            <v/>
          </cell>
          <cell r="P119" t="str">
            <v/>
          </cell>
          <cell r="Q119" t="str">
            <v/>
          </cell>
          <cell r="R119" t="str">
            <v/>
          </cell>
          <cell r="S119" t="str">
            <v>ر2</v>
          </cell>
          <cell r="T119" t="str">
            <v/>
          </cell>
          <cell r="U119" t="str">
            <v/>
          </cell>
          <cell r="V119" t="str">
            <v/>
          </cell>
          <cell r="W119" t="str">
            <v/>
          </cell>
          <cell r="X119" t="str">
            <v/>
          </cell>
          <cell r="Y119" t="str">
            <v/>
          </cell>
          <cell r="Z119" t="str">
            <v/>
          </cell>
          <cell r="AA119" t="str">
            <v/>
          </cell>
          <cell r="AB119" t="str">
            <v/>
          </cell>
          <cell r="AC119" t="str">
            <v/>
          </cell>
          <cell r="AD119" t="str">
            <v/>
          </cell>
          <cell r="AE119" t="str">
            <v>ر1</v>
          </cell>
          <cell r="AF119" t="str">
            <v/>
          </cell>
          <cell r="AG119" t="str">
            <v/>
          </cell>
          <cell r="AH119" t="str">
            <v/>
          </cell>
          <cell r="AI119" t="str">
            <v>ر2</v>
          </cell>
          <cell r="AJ119" t="str">
            <v>ر2</v>
          </cell>
          <cell r="AK119" t="str">
            <v>ج</v>
          </cell>
          <cell r="AL119" t="str">
            <v>ر2</v>
          </cell>
          <cell r="AM119" t="str">
            <v>ر2</v>
          </cell>
          <cell r="AN119" t="str">
            <v>ج</v>
          </cell>
          <cell r="AO119" t="str">
            <v>ر1</v>
          </cell>
          <cell r="AP119" t="str">
            <v>ر2</v>
          </cell>
          <cell r="AQ119" t="str">
            <v>ر2</v>
          </cell>
          <cell r="AR119" t="str">
            <v>ج</v>
          </cell>
          <cell r="AS119"/>
          <cell r="AT119" t="str">
            <v>الرابعة</v>
          </cell>
          <cell r="AU119" t="str">
            <v/>
          </cell>
          <cell r="AV119"/>
        </row>
        <row r="120">
          <cell r="A120">
            <v>413560</v>
          </cell>
          <cell r="B120" t="str">
            <v>الرابعة</v>
          </cell>
          <cell r="C120" t="str">
            <v/>
          </cell>
          <cell r="D120" t="str">
            <v/>
          </cell>
          <cell r="E120" t="str">
            <v/>
          </cell>
          <cell r="F120" t="str">
            <v/>
          </cell>
          <cell r="G120" t="str">
            <v/>
          </cell>
          <cell r="H120" t="str">
            <v/>
          </cell>
          <cell r="I120" t="str">
            <v>A</v>
          </cell>
          <cell r="J120" t="str">
            <v/>
          </cell>
          <cell r="K120" t="str">
            <v/>
          </cell>
          <cell r="L120" t="str">
            <v/>
          </cell>
          <cell r="M120" t="str">
            <v/>
          </cell>
          <cell r="N120" t="str">
            <v/>
          </cell>
          <cell r="O120" t="str">
            <v/>
          </cell>
          <cell r="P120" t="str">
            <v/>
          </cell>
          <cell r="Q120" t="str">
            <v/>
          </cell>
          <cell r="R120" t="str">
            <v/>
          </cell>
          <cell r="S120" t="str">
            <v/>
          </cell>
          <cell r="T120" t="str">
            <v/>
          </cell>
          <cell r="U120" t="str">
            <v/>
          </cell>
          <cell r="V120" t="str">
            <v/>
          </cell>
          <cell r="W120" t="str">
            <v/>
          </cell>
          <cell r="X120" t="str">
            <v/>
          </cell>
          <cell r="Y120" t="str">
            <v/>
          </cell>
          <cell r="Z120" t="str">
            <v/>
          </cell>
          <cell r="AA120" t="str">
            <v>A</v>
          </cell>
          <cell r="AB120" t="str">
            <v/>
          </cell>
          <cell r="AC120" t="str">
            <v>A</v>
          </cell>
          <cell r="AD120" t="str">
            <v>A</v>
          </cell>
          <cell r="AE120" t="str">
            <v/>
          </cell>
          <cell r="AF120" t="str">
            <v>A</v>
          </cell>
          <cell r="AG120" t="str">
            <v/>
          </cell>
          <cell r="AH120" t="str">
            <v>A</v>
          </cell>
          <cell r="AI120" t="str">
            <v>A</v>
          </cell>
          <cell r="AJ120" t="str">
            <v>A</v>
          </cell>
          <cell r="AK120" t="str">
            <v>A</v>
          </cell>
          <cell r="AL120" t="str">
            <v>A</v>
          </cell>
          <cell r="AM120" t="str">
            <v>A</v>
          </cell>
          <cell r="AN120" t="str">
            <v>A</v>
          </cell>
          <cell r="AO120" t="str">
            <v>A</v>
          </cell>
          <cell r="AP120" t="str">
            <v>A</v>
          </cell>
          <cell r="AQ120" t="str">
            <v>A</v>
          </cell>
          <cell r="AR120" t="str">
            <v>A</v>
          </cell>
          <cell r="AS120" t="str">
            <v>مستنفذ فصل ثاني 2020-2021</v>
          </cell>
          <cell r="AT120" t="str">
            <v>الرابعة</v>
          </cell>
          <cell r="AU120" t="str">
            <v>م</v>
          </cell>
          <cell r="AV120"/>
        </row>
        <row r="121">
          <cell r="A121">
            <v>413571</v>
          </cell>
          <cell r="B121" t="str">
            <v>الرابعة</v>
          </cell>
          <cell r="C121" t="str">
            <v/>
          </cell>
          <cell r="D121" t="str">
            <v/>
          </cell>
          <cell r="E121" t="str">
            <v/>
          </cell>
          <cell r="F121" t="str">
            <v/>
          </cell>
          <cell r="G121" t="str">
            <v/>
          </cell>
          <cell r="H121" t="str">
            <v/>
          </cell>
          <cell r="I121" t="str">
            <v/>
          </cell>
          <cell r="J121" t="str">
            <v/>
          </cell>
          <cell r="K121" t="str">
            <v/>
          </cell>
          <cell r="L121" t="str">
            <v>A</v>
          </cell>
          <cell r="M121" t="str">
            <v/>
          </cell>
          <cell r="N121" t="str">
            <v/>
          </cell>
          <cell r="O121" t="str">
            <v/>
          </cell>
          <cell r="P121" t="str">
            <v/>
          </cell>
          <cell r="Q121" t="str">
            <v/>
          </cell>
          <cell r="R121" t="str">
            <v>A</v>
          </cell>
          <cell r="S121" t="str">
            <v>A</v>
          </cell>
          <cell r="T121" t="str">
            <v/>
          </cell>
          <cell r="U121" t="str">
            <v/>
          </cell>
          <cell r="V121" t="str">
            <v/>
          </cell>
          <cell r="W121" t="str">
            <v/>
          </cell>
          <cell r="X121" t="str">
            <v/>
          </cell>
          <cell r="Y121" t="str">
            <v/>
          </cell>
          <cell r="Z121" t="str">
            <v/>
          </cell>
          <cell r="AA121" t="str">
            <v/>
          </cell>
          <cell r="AB121" t="str">
            <v/>
          </cell>
          <cell r="AC121" t="str">
            <v/>
          </cell>
          <cell r="AD121" t="str">
            <v/>
          </cell>
          <cell r="AE121" t="str">
            <v>A</v>
          </cell>
          <cell r="AF121" t="str">
            <v/>
          </cell>
          <cell r="AG121" t="str">
            <v/>
          </cell>
          <cell r="AH121" t="str">
            <v/>
          </cell>
          <cell r="AI121" t="str">
            <v>A</v>
          </cell>
          <cell r="AJ121" t="str">
            <v>A</v>
          </cell>
          <cell r="AK121" t="str">
            <v>A</v>
          </cell>
          <cell r="AL121" t="str">
            <v>A</v>
          </cell>
          <cell r="AM121" t="str">
            <v>A</v>
          </cell>
          <cell r="AN121" t="str">
            <v>A</v>
          </cell>
          <cell r="AO121" t="str">
            <v>A</v>
          </cell>
          <cell r="AP121" t="str">
            <v>A</v>
          </cell>
          <cell r="AQ121" t="str">
            <v>A</v>
          </cell>
          <cell r="AR121" t="str">
            <v>A</v>
          </cell>
          <cell r="AS121" t="str">
            <v>مستنفذ فصل أول 2021-2022</v>
          </cell>
          <cell r="AT121" t="str">
            <v>الرابعة</v>
          </cell>
          <cell r="AU121" t="str">
            <v>م</v>
          </cell>
          <cell r="AV121"/>
        </row>
        <row r="122">
          <cell r="A122">
            <v>413597</v>
          </cell>
          <cell r="B122" t="str">
            <v>الرابعة</v>
          </cell>
          <cell r="C122" t="str">
            <v/>
          </cell>
          <cell r="D122" t="str">
            <v/>
          </cell>
          <cell r="E122" t="str">
            <v/>
          </cell>
          <cell r="F122" t="str">
            <v/>
          </cell>
          <cell r="G122" t="str">
            <v/>
          </cell>
          <cell r="H122" t="str">
            <v/>
          </cell>
          <cell r="I122" t="str">
            <v/>
          </cell>
          <cell r="J122" t="str">
            <v/>
          </cell>
          <cell r="K122" t="str">
            <v/>
          </cell>
          <cell r="L122" t="str">
            <v/>
          </cell>
          <cell r="M122" t="str">
            <v/>
          </cell>
          <cell r="N122" t="str">
            <v/>
          </cell>
          <cell r="O122" t="str">
            <v/>
          </cell>
          <cell r="P122" t="str">
            <v/>
          </cell>
          <cell r="Q122" t="str">
            <v/>
          </cell>
          <cell r="R122" t="str">
            <v/>
          </cell>
          <cell r="S122" t="str">
            <v/>
          </cell>
          <cell r="T122" t="str">
            <v/>
          </cell>
          <cell r="U122" t="str">
            <v/>
          </cell>
          <cell r="V122" t="str">
            <v/>
          </cell>
          <cell r="W122" t="str">
            <v/>
          </cell>
          <cell r="X122" t="str">
            <v/>
          </cell>
          <cell r="Y122" t="str">
            <v>A</v>
          </cell>
          <cell r="Z122" t="str">
            <v>A</v>
          </cell>
          <cell r="AA122" t="str">
            <v/>
          </cell>
          <cell r="AB122" t="str">
            <v/>
          </cell>
          <cell r="AC122" t="str">
            <v/>
          </cell>
          <cell r="AD122" t="str">
            <v/>
          </cell>
          <cell r="AE122" t="str">
            <v>A</v>
          </cell>
          <cell r="AF122" t="str">
            <v>A</v>
          </cell>
          <cell r="AG122" t="str">
            <v/>
          </cell>
          <cell r="AH122" t="str">
            <v/>
          </cell>
          <cell r="AI122" t="str">
            <v>A</v>
          </cell>
          <cell r="AJ122" t="str">
            <v>A</v>
          </cell>
          <cell r="AK122" t="str">
            <v>A</v>
          </cell>
          <cell r="AL122" t="str">
            <v>A</v>
          </cell>
          <cell r="AM122" t="str">
            <v>A</v>
          </cell>
          <cell r="AN122" t="str">
            <v>A</v>
          </cell>
          <cell r="AO122" t="str">
            <v>A</v>
          </cell>
          <cell r="AP122" t="str">
            <v>A</v>
          </cell>
          <cell r="AQ122" t="str">
            <v>A</v>
          </cell>
          <cell r="AR122" t="str">
            <v>A</v>
          </cell>
          <cell r="AS122" t="str">
            <v>مستنفذ فصل ثاني 2020-2021</v>
          </cell>
          <cell r="AT122" t="str">
            <v>الرابعة</v>
          </cell>
          <cell r="AU122" t="str">
            <v/>
          </cell>
          <cell r="AV122"/>
        </row>
        <row r="123">
          <cell r="A123">
            <v>413635</v>
          </cell>
          <cell r="B123" t="str">
            <v>الرابعة</v>
          </cell>
          <cell r="C123" t="str">
            <v/>
          </cell>
          <cell r="D123" t="str">
            <v/>
          </cell>
          <cell r="E123" t="str">
            <v/>
          </cell>
          <cell r="F123" t="str">
            <v/>
          </cell>
          <cell r="G123" t="str">
            <v/>
          </cell>
          <cell r="H123" t="str">
            <v/>
          </cell>
          <cell r="I123" t="str">
            <v/>
          </cell>
          <cell r="J123" t="str">
            <v/>
          </cell>
          <cell r="K123" t="str">
            <v/>
          </cell>
          <cell r="L123" t="str">
            <v/>
          </cell>
          <cell r="M123" t="str">
            <v/>
          </cell>
          <cell r="N123" t="str">
            <v/>
          </cell>
          <cell r="O123" t="str">
            <v/>
          </cell>
          <cell r="P123" t="str">
            <v/>
          </cell>
          <cell r="Q123" t="str">
            <v/>
          </cell>
          <cell r="R123" t="str">
            <v/>
          </cell>
          <cell r="S123" t="str">
            <v/>
          </cell>
          <cell r="T123" t="str">
            <v/>
          </cell>
          <cell r="U123" t="str">
            <v/>
          </cell>
          <cell r="V123" t="str">
            <v/>
          </cell>
          <cell r="W123" t="str">
            <v/>
          </cell>
          <cell r="X123" t="str">
            <v/>
          </cell>
          <cell r="Y123" t="str">
            <v/>
          </cell>
          <cell r="Z123" t="str">
            <v/>
          </cell>
          <cell r="AA123" t="str">
            <v/>
          </cell>
          <cell r="AB123" t="str">
            <v/>
          </cell>
          <cell r="AC123" t="str">
            <v/>
          </cell>
          <cell r="AD123" t="str">
            <v/>
          </cell>
          <cell r="AE123" t="str">
            <v/>
          </cell>
          <cell r="AF123" t="str">
            <v>ر1</v>
          </cell>
          <cell r="AG123" t="str">
            <v/>
          </cell>
          <cell r="AH123" t="str">
            <v/>
          </cell>
          <cell r="AI123" t="str">
            <v/>
          </cell>
          <cell r="AJ123" t="str">
            <v/>
          </cell>
          <cell r="AK123" t="str">
            <v/>
          </cell>
          <cell r="AL123" t="str">
            <v>ر1</v>
          </cell>
          <cell r="AM123" t="str">
            <v>ر1</v>
          </cell>
          <cell r="AN123" t="str">
            <v>ر1</v>
          </cell>
          <cell r="AO123" t="str">
            <v>ر1</v>
          </cell>
          <cell r="AP123" t="str">
            <v>ر1</v>
          </cell>
          <cell r="AQ123" t="str">
            <v>ر1</v>
          </cell>
          <cell r="AR123" t="str">
            <v/>
          </cell>
          <cell r="AS123"/>
          <cell r="AT123" t="str">
            <v>الرابعة</v>
          </cell>
          <cell r="AU123" t="str">
            <v/>
          </cell>
          <cell r="AV123"/>
        </row>
        <row r="124">
          <cell r="A124">
            <v>413730</v>
          </cell>
          <cell r="B124" t="str">
            <v>الرابعة</v>
          </cell>
          <cell r="C124" t="str">
            <v/>
          </cell>
          <cell r="D124" t="str">
            <v/>
          </cell>
          <cell r="E124" t="str">
            <v/>
          </cell>
          <cell r="F124" t="str">
            <v/>
          </cell>
          <cell r="G124" t="str">
            <v/>
          </cell>
          <cell r="H124" t="str">
            <v/>
          </cell>
          <cell r="I124" t="str">
            <v/>
          </cell>
          <cell r="J124" t="str">
            <v/>
          </cell>
          <cell r="K124" t="str">
            <v/>
          </cell>
          <cell r="L124" t="str">
            <v/>
          </cell>
          <cell r="M124" t="str">
            <v/>
          </cell>
          <cell r="N124" t="str">
            <v/>
          </cell>
          <cell r="O124" t="str">
            <v/>
          </cell>
          <cell r="P124" t="str">
            <v/>
          </cell>
          <cell r="Q124" t="str">
            <v/>
          </cell>
          <cell r="R124" t="str">
            <v/>
          </cell>
          <cell r="S124" t="str">
            <v/>
          </cell>
          <cell r="T124" t="str">
            <v/>
          </cell>
          <cell r="U124" t="str">
            <v/>
          </cell>
          <cell r="V124" t="str">
            <v/>
          </cell>
          <cell r="W124" t="str">
            <v/>
          </cell>
          <cell r="X124" t="str">
            <v/>
          </cell>
          <cell r="Y124" t="str">
            <v/>
          </cell>
          <cell r="Z124" t="str">
            <v/>
          </cell>
          <cell r="AA124" t="str">
            <v/>
          </cell>
          <cell r="AB124" t="str">
            <v>A</v>
          </cell>
          <cell r="AC124" t="str">
            <v/>
          </cell>
          <cell r="AD124" t="str">
            <v/>
          </cell>
          <cell r="AE124" t="str">
            <v/>
          </cell>
          <cell r="AF124" t="str">
            <v>A</v>
          </cell>
          <cell r="AG124" t="str">
            <v/>
          </cell>
          <cell r="AH124" t="str">
            <v/>
          </cell>
          <cell r="AI124" t="str">
            <v/>
          </cell>
          <cell r="AJ124" t="str">
            <v/>
          </cell>
          <cell r="AK124" t="str">
            <v/>
          </cell>
          <cell r="AL124" t="str">
            <v/>
          </cell>
          <cell r="AM124" t="str">
            <v>A</v>
          </cell>
          <cell r="AN124" t="str">
            <v/>
          </cell>
          <cell r="AO124" t="str">
            <v>A</v>
          </cell>
          <cell r="AP124" t="str">
            <v/>
          </cell>
          <cell r="AQ124" t="str">
            <v/>
          </cell>
          <cell r="AR124" t="str">
            <v/>
          </cell>
          <cell r="AS124" t="str">
            <v>مستنفذ</v>
          </cell>
          <cell r="AT124" t="str">
            <v>الرابعة</v>
          </cell>
          <cell r="AU124" t="str">
            <v/>
          </cell>
          <cell r="AV124"/>
        </row>
        <row r="125">
          <cell r="A125">
            <v>413731</v>
          </cell>
          <cell r="B125" t="str">
            <v>الرابعة</v>
          </cell>
          <cell r="C125" t="str">
            <v/>
          </cell>
          <cell r="D125" t="str">
            <v/>
          </cell>
          <cell r="E125" t="str">
            <v/>
          </cell>
          <cell r="F125" t="str">
            <v/>
          </cell>
          <cell r="G125" t="str">
            <v/>
          </cell>
          <cell r="H125" t="str">
            <v/>
          </cell>
          <cell r="I125" t="str">
            <v/>
          </cell>
          <cell r="J125" t="str">
            <v/>
          </cell>
          <cell r="K125" t="str">
            <v/>
          </cell>
          <cell r="L125" t="str">
            <v/>
          </cell>
          <cell r="M125" t="str">
            <v/>
          </cell>
          <cell r="N125" t="str">
            <v/>
          </cell>
          <cell r="O125" t="str">
            <v/>
          </cell>
          <cell r="P125" t="str">
            <v/>
          </cell>
          <cell r="Q125" t="str">
            <v/>
          </cell>
          <cell r="R125" t="str">
            <v/>
          </cell>
          <cell r="S125" t="str">
            <v/>
          </cell>
          <cell r="T125" t="str">
            <v/>
          </cell>
          <cell r="U125" t="str">
            <v/>
          </cell>
          <cell r="V125" t="str">
            <v/>
          </cell>
          <cell r="W125" t="str">
            <v/>
          </cell>
          <cell r="X125" t="str">
            <v/>
          </cell>
          <cell r="Y125" t="str">
            <v/>
          </cell>
          <cell r="Z125" t="str">
            <v/>
          </cell>
          <cell r="AA125" t="str">
            <v/>
          </cell>
          <cell r="AB125" t="str">
            <v/>
          </cell>
          <cell r="AC125" t="str">
            <v/>
          </cell>
          <cell r="AD125" t="str">
            <v/>
          </cell>
          <cell r="AE125" t="str">
            <v/>
          </cell>
          <cell r="AF125" t="str">
            <v>A</v>
          </cell>
          <cell r="AG125" t="str">
            <v/>
          </cell>
          <cell r="AH125" t="str">
            <v/>
          </cell>
          <cell r="AI125" t="str">
            <v/>
          </cell>
          <cell r="AJ125" t="str">
            <v/>
          </cell>
          <cell r="AK125" t="str">
            <v/>
          </cell>
          <cell r="AL125" t="str">
            <v/>
          </cell>
          <cell r="AM125" t="str">
            <v>A</v>
          </cell>
          <cell r="AN125" t="str">
            <v/>
          </cell>
          <cell r="AO125" t="str">
            <v>A</v>
          </cell>
          <cell r="AP125" t="str">
            <v>A</v>
          </cell>
          <cell r="AQ125" t="str">
            <v/>
          </cell>
          <cell r="AR125" t="str">
            <v/>
          </cell>
          <cell r="AS125" t="str">
            <v>مستنفذ فصل ثاني 2022-2023</v>
          </cell>
          <cell r="AT125" t="str">
            <v>الرابعة</v>
          </cell>
          <cell r="AU125" t="str">
            <v/>
          </cell>
          <cell r="AV125"/>
        </row>
        <row r="126">
          <cell r="A126">
            <v>413783</v>
          </cell>
          <cell r="B126" t="str">
            <v>الرابعة</v>
          </cell>
          <cell r="C126" t="str">
            <v/>
          </cell>
          <cell r="D126" t="str">
            <v/>
          </cell>
          <cell r="E126" t="str">
            <v/>
          </cell>
          <cell r="F126" t="str">
            <v/>
          </cell>
          <cell r="G126" t="str">
            <v/>
          </cell>
          <cell r="H126" t="str">
            <v/>
          </cell>
          <cell r="I126" t="str">
            <v/>
          </cell>
          <cell r="J126" t="str">
            <v/>
          </cell>
          <cell r="K126" t="str">
            <v/>
          </cell>
          <cell r="L126" t="str">
            <v/>
          </cell>
          <cell r="M126" t="str">
            <v/>
          </cell>
          <cell r="N126" t="str">
            <v/>
          </cell>
          <cell r="O126" t="str">
            <v/>
          </cell>
          <cell r="P126" t="str">
            <v/>
          </cell>
          <cell r="Q126" t="str">
            <v/>
          </cell>
          <cell r="R126" t="str">
            <v/>
          </cell>
          <cell r="S126" t="str">
            <v/>
          </cell>
          <cell r="T126" t="str">
            <v/>
          </cell>
          <cell r="U126" t="str">
            <v/>
          </cell>
          <cell r="V126" t="str">
            <v/>
          </cell>
          <cell r="W126" t="str">
            <v/>
          </cell>
          <cell r="X126" t="str">
            <v/>
          </cell>
          <cell r="Y126" t="str">
            <v>A</v>
          </cell>
          <cell r="Z126" t="str">
            <v/>
          </cell>
          <cell r="AA126" t="str">
            <v/>
          </cell>
          <cell r="AB126" t="str">
            <v/>
          </cell>
          <cell r="AC126" t="str">
            <v/>
          </cell>
          <cell r="AD126" t="str">
            <v/>
          </cell>
          <cell r="AE126" t="str">
            <v>A</v>
          </cell>
          <cell r="AF126" t="str">
            <v>A</v>
          </cell>
          <cell r="AG126" t="str">
            <v/>
          </cell>
          <cell r="AH126" t="str">
            <v/>
          </cell>
          <cell r="AI126" t="str">
            <v>A</v>
          </cell>
          <cell r="AJ126" t="str">
            <v/>
          </cell>
          <cell r="AK126" t="str">
            <v>A</v>
          </cell>
          <cell r="AL126" t="str">
            <v>A</v>
          </cell>
          <cell r="AM126" t="str">
            <v>A</v>
          </cell>
          <cell r="AN126" t="str">
            <v>A</v>
          </cell>
          <cell r="AO126" t="str">
            <v>A</v>
          </cell>
          <cell r="AP126" t="str">
            <v>A</v>
          </cell>
          <cell r="AQ126" t="str">
            <v>A</v>
          </cell>
          <cell r="AR126" t="str">
            <v>A</v>
          </cell>
          <cell r="AS126" t="str">
            <v>مستنفذ فصل ثاني 2020-2021</v>
          </cell>
          <cell r="AT126" t="str">
            <v>الرابعة</v>
          </cell>
          <cell r="AU126" t="str">
            <v/>
          </cell>
          <cell r="AV126"/>
        </row>
        <row r="127">
          <cell r="A127">
            <v>413813</v>
          </cell>
          <cell r="B127" t="str">
            <v>الرابعة</v>
          </cell>
          <cell r="C127" t="str">
            <v/>
          </cell>
          <cell r="D127" t="str">
            <v/>
          </cell>
          <cell r="E127" t="str">
            <v/>
          </cell>
          <cell r="F127" t="str">
            <v/>
          </cell>
          <cell r="G127" t="str">
            <v/>
          </cell>
          <cell r="H127" t="str">
            <v/>
          </cell>
          <cell r="I127" t="str">
            <v/>
          </cell>
          <cell r="J127" t="str">
            <v/>
          </cell>
          <cell r="K127" t="str">
            <v/>
          </cell>
          <cell r="L127" t="str">
            <v/>
          </cell>
          <cell r="M127" t="str">
            <v/>
          </cell>
          <cell r="N127" t="str">
            <v/>
          </cell>
          <cell r="O127" t="str">
            <v/>
          </cell>
          <cell r="P127" t="str">
            <v/>
          </cell>
          <cell r="Q127" t="str">
            <v/>
          </cell>
          <cell r="R127" t="str">
            <v/>
          </cell>
          <cell r="S127" t="str">
            <v/>
          </cell>
          <cell r="T127" t="str">
            <v/>
          </cell>
          <cell r="U127" t="str">
            <v/>
          </cell>
          <cell r="V127" t="str">
            <v/>
          </cell>
          <cell r="W127" t="str">
            <v/>
          </cell>
          <cell r="X127" t="str">
            <v/>
          </cell>
          <cell r="Y127" t="str">
            <v/>
          </cell>
          <cell r="Z127" t="str">
            <v/>
          </cell>
          <cell r="AA127" t="str">
            <v/>
          </cell>
          <cell r="AB127" t="str">
            <v/>
          </cell>
          <cell r="AC127" t="str">
            <v/>
          </cell>
          <cell r="AD127" t="str">
            <v/>
          </cell>
          <cell r="AE127" t="str">
            <v/>
          </cell>
          <cell r="AF127" t="str">
            <v/>
          </cell>
          <cell r="AG127" t="str">
            <v>A</v>
          </cell>
          <cell r="AH127" t="str">
            <v/>
          </cell>
          <cell r="AI127" t="str">
            <v/>
          </cell>
          <cell r="AJ127" t="str">
            <v>A</v>
          </cell>
          <cell r="AK127" t="str">
            <v>A</v>
          </cell>
          <cell r="AL127" t="str">
            <v/>
          </cell>
          <cell r="AM127" t="str">
            <v>A</v>
          </cell>
          <cell r="AN127" t="str">
            <v>A</v>
          </cell>
          <cell r="AO127" t="str">
            <v/>
          </cell>
          <cell r="AP127" t="str">
            <v/>
          </cell>
          <cell r="AQ127" t="str">
            <v/>
          </cell>
          <cell r="AR127" t="str">
            <v/>
          </cell>
          <cell r="AS127" t="str">
            <v>مستنفذ</v>
          </cell>
          <cell r="AT127" t="str">
            <v>الرابعة</v>
          </cell>
          <cell r="AU127" t="str">
            <v/>
          </cell>
          <cell r="AV127"/>
        </row>
        <row r="128">
          <cell r="A128">
            <v>413912</v>
          </cell>
          <cell r="B128" t="str">
            <v>الرابعة</v>
          </cell>
          <cell r="C128" t="str">
            <v/>
          </cell>
          <cell r="D128" t="str">
            <v/>
          </cell>
          <cell r="E128" t="str">
            <v/>
          </cell>
          <cell r="F128" t="str">
            <v/>
          </cell>
          <cell r="G128" t="str">
            <v/>
          </cell>
          <cell r="H128" t="str">
            <v/>
          </cell>
          <cell r="I128" t="str">
            <v/>
          </cell>
          <cell r="J128" t="str">
            <v/>
          </cell>
          <cell r="K128" t="str">
            <v/>
          </cell>
          <cell r="L128" t="str">
            <v/>
          </cell>
          <cell r="M128" t="str">
            <v/>
          </cell>
          <cell r="N128" t="str">
            <v/>
          </cell>
          <cell r="O128" t="str">
            <v/>
          </cell>
          <cell r="P128" t="str">
            <v/>
          </cell>
          <cell r="Q128" t="str">
            <v/>
          </cell>
          <cell r="R128" t="str">
            <v/>
          </cell>
          <cell r="S128" t="str">
            <v/>
          </cell>
          <cell r="T128" t="str">
            <v/>
          </cell>
          <cell r="U128" t="str">
            <v/>
          </cell>
          <cell r="V128" t="str">
            <v/>
          </cell>
          <cell r="W128" t="str">
            <v>ر2</v>
          </cell>
          <cell r="X128" t="str">
            <v/>
          </cell>
          <cell r="Y128" t="str">
            <v/>
          </cell>
          <cell r="Z128" t="str">
            <v/>
          </cell>
          <cell r="AA128" t="str">
            <v/>
          </cell>
          <cell r="AB128" t="str">
            <v/>
          </cell>
          <cell r="AC128" t="str">
            <v/>
          </cell>
          <cell r="AD128" t="str">
            <v/>
          </cell>
          <cell r="AE128" t="str">
            <v>ر2</v>
          </cell>
          <cell r="AF128" t="str">
            <v/>
          </cell>
          <cell r="AG128" t="str">
            <v>ر2</v>
          </cell>
          <cell r="AH128" t="str">
            <v/>
          </cell>
          <cell r="AI128" t="str">
            <v>ر2</v>
          </cell>
          <cell r="AJ128" t="str">
            <v>ر2</v>
          </cell>
          <cell r="AK128" t="str">
            <v>ر1</v>
          </cell>
          <cell r="AL128" t="str">
            <v>ر2</v>
          </cell>
          <cell r="AM128" t="str">
            <v>ر1</v>
          </cell>
          <cell r="AN128" t="str">
            <v>ر1</v>
          </cell>
          <cell r="AO128" t="str">
            <v>ر1</v>
          </cell>
          <cell r="AP128" t="str">
            <v>ج</v>
          </cell>
          <cell r="AQ128" t="str">
            <v>ر1</v>
          </cell>
          <cell r="AR128" t="str">
            <v>ر1</v>
          </cell>
          <cell r="AS128"/>
          <cell r="AT128" t="str">
            <v>الرابعة</v>
          </cell>
          <cell r="AU128" t="str">
            <v/>
          </cell>
          <cell r="AV128"/>
        </row>
        <row r="129">
          <cell r="A129">
            <v>413963</v>
          </cell>
          <cell r="B129" t="str">
            <v>الرابعة</v>
          </cell>
          <cell r="C129" t="str">
            <v/>
          </cell>
          <cell r="D129" t="str">
            <v/>
          </cell>
          <cell r="E129" t="str">
            <v/>
          </cell>
          <cell r="F129" t="str">
            <v/>
          </cell>
          <cell r="G129" t="str">
            <v/>
          </cell>
          <cell r="H129" t="str">
            <v/>
          </cell>
          <cell r="I129" t="str">
            <v/>
          </cell>
          <cell r="J129" t="str">
            <v/>
          </cell>
          <cell r="K129" t="str">
            <v/>
          </cell>
          <cell r="L129" t="str">
            <v/>
          </cell>
          <cell r="M129" t="str">
            <v/>
          </cell>
          <cell r="N129" t="str">
            <v/>
          </cell>
          <cell r="O129" t="str">
            <v/>
          </cell>
          <cell r="P129" t="str">
            <v/>
          </cell>
          <cell r="Q129" t="str">
            <v/>
          </cell>
          <cell r="R129" t="str">
            <v/>
          </cell>
          <cell r="S129" t="str">
            <v/>
          </cell>
          <cell r="T129" t="str">
            <v/>
          </cell>
          <cell r="U129" t="str">
            <v/>
          </cell>
          <cell r="V129" t="str">
            <v/>
          </cell>
          <cell r="W129" t="str">
            <v/>
          </cell>
          <cell r="X129" t="str">
            <v/>
          </cell>
          <cell r="Y129" t="str">
            <v/>
          </cell>
          <cell r="Z129" t="str">
            <v/>
          </cell>
          <cell r="AA129" t="str">
            <v/>
          </cell>
          <cell r="AB129" t="str">
            <v/>
          </cell>
          <cell r="AC129" t="str">
            <v/>
          </cell>
          <cell r="AD129" t="str">
            <v/>
          </cell>
          <cell r="AE129" t="str">
            <v/>
          </cell>
          <cell r="AF129" t="str">
            <v/>
          </cell>
          <cell r="AG129" t="str">
            <v/>
          </cell>
          <cell r="AH129" t="str">
            <v/>
          </cell>
          <cell r="AI129" t="str">
            <v/>
          </cell>
          <cell r="AJ129" t="str">
            <v>ر1</v>
          </cell>
          <cell r="AK129" t="str">
            <v>ج</v>
          </cell>
          <cell r="AL129" t="str">
            <v>ج</v>
          </cell>
          <cell r="AM129" t="str">
            <v>ج</v>
          </cell>
          <cell r="AN129" t="str">
            <v>ج</v>
          </cell>
          <cell r="AO129" t="str">
            <v>ج</v>
          </cell>
          <cell r="AP129" t="str">
            <v>ج</v>
          </cell>
          <cell r="AQ129" t="str">
            <v>ر1</v>
          </cell>
          <cell r="AR129" t="str">
            <v>ج</v>
          </cell>
          <cell r="AS129"/>
          <cell r="AT129" t="str">
            <v>الرابعة</v>
          </cell>
          <cell r="AU129" t="str">
            <v/>
          </cell>
          <cell r="AV129"/>
        </row>
        <row r="130">
          <cell r="A130">
            <v>413971</v>
          </cell>
          <cell r="B130" t="str">
            <v>الرابعة</v>
          </cell>
          <cell r="C130" t="str">
            <v/>
          </cell>
          <cell r="D130" t="str">
            <v/>
          </cell>
          <cell r="E130" t="str">
            <v/>
          </cell>
          <cell r="F130" t="str">
            <v/>
          </cell>
          <cell r="G130" t="str">
            <v/>
          </cell>
          <cell r="H130" t="str">
            <v/>
          </cell>
          <cell r="I130" t="str">
            <v/>
          </cell>
          <cell r="J130" t="str">
            <v/>
          </cell>
          <cell r="K130" t="str">
            <v/>
          </cell>
          <cell r="L130" t="str">
            <v/>
          </cell>
          <cell r="M130" t="str">
            <v/>
          </cell>
          <cell r="N130" t="str">
            <v/>
          </cell>
          <cell r="O130" t="str">
            <v/>
          </cell>
          <cell r="P130" t="str">
            <v/>
          </cell>
          <cell r="Q130" t="str">
            <v/>
          </cell>
          <cell r="R130" t="str">
            <v/>
          </cell>
          <cell r="S130" t="str">
            <v/>
          </cell>
          <cell r="T130" t="str">
            <v/>
          </cell>
          <cell r="U130" t="str">
            <v/>
          </cell>
          <cell r="V130" t="str">
            <v/>
          </cell>
          <cell r="W130" t="str">
            <v/>
          </cell>
          <cell r="X130" t="str">
            <v/>
          </cell>
          <cell r="Y130" t="str">
            <v/>
          </cell>
          <cell r="Z130" t="str">
            <v/>
          </cell>
          <cell r="AA130" t="str">
            <v/>
          </cell>
          <cell r="AB130" t="str">
            <v/>
          </cell>
          <cell r="AC130" t="str">
            <v/>
          </cell>
          <cell r="AD130" t="str">
            <v/>
          </cell>
          <cell r="AE130" t="str">
            <v>A</v>
          </cell>
          <cell r="AF130" t="str">
            <v>A</v>
          </cell>
          <cell r="AG130" t="str">
            <v/>
          </cell>
          <cell r="AH130" t="str">
            <v/>
          </cell>
          <cell r="AI130" t="str">
            <v/>
          </cell>
          <cell r="AJ130" t="str">
            <v>A</v>
          </cell>
          <cell r="AK130" t="str">
            <v/>
          </cell>
          <cell r="AL130" t="str">
            <v/>
          </cell>
          <cell r="AM130" t="str">
            <v/>
          </cell>
          <cell r="AN130" t="str">
            <v/>
          </cell>
          <cell r="AO130" t="str">
            <v>A</v>
          </cell>
          <cell r="AP130" t="str">
            <v>A</v>
          </cell>
          <cell r="AQ130" t="str">
            <v/>
          </cell>
          <cell r="AR130" t="str">
            <v>A</v>
          </cell>
          <cell r="AS130" t="str">
            <v>مستنفذ فصل ثاني 2021-2022</v>
          </cell>
          <cell r="AT130" t="str">
            <v>الرابعة</v>
          </cell>
          <cell r="AU130" t="str">
            <v/>
          </cell>
          <cell r="AV130"/>
        </row>
        <row r="131">
          <cell r="A131">
            <v>413975</v>
          </cell>
          <cell r="B131" t="str">
            <v>الرابعة</v>
          </cell>
          <cell r="C131" t="str">
            <v/>
          </cell>
          <cell r="D131" t="str">
            <v/>
          </cell>
          <cell r="E131" t="str">
            <v/>
          </cell>
          <cell r="F131" t="str">
            <v/>
          </cell>
          <cell r="G131" t="str">
            <v/>
          </cell>
          <cell r="H131" t="str">
            <v/>
          </cell>
          <cell r="I131" t="str">
            <v/>
          </cell>
          <cell r="J131" t="str">
            <v/>
          </cell>
          <cell r="K131" t="str">
            <v/>
          </cell>
          <cell r="L131" t="str">
            <v>ر2</v>
          </cell>
          <cell r="M131" t="str">
            <v/>
          </cell>
          <cell r="N131" t="str">
            <v/>
          </cell>
          <cell r="O131" t="str">
            <v/>
          </cell>
          <cell r="P131" t="str">
            <v/>
          </cell>
          <cell r="Q131" t="str">
            <v/>
          </cell>
          <cell r="R131" t="str">
            <v/>
          </cell>
          <cell r="S131" t="str">
            <v/>
          </cell>
          <cell r="T131" t="str">
            <v/>
          </cell>
          <cell r="U131" t="str">
            <v/>
          </cell>
          <cell r="V131" t="str">
            <v/>
          </cell>
          <cell r="W131" t="str">
            <v/>
          </cell>
          <cell r="X131" t="str">
            <v/>
          </cell>
          <cell r="Y131" t="str">
            <v>ر1</v>
          </cell>
          <cell r="Z131" t="str">
            <v/>
          </cell>
          <cell r="AA131" t="str">
            <v/>
          </cell>
          <cell r="AB131" t="str">
            <v/>
          </cell>
          <cell r="AC131" t="str">
            <v/>
          </cell>
          <cell r="AD131" t="str">
            <v/>
          </cell>
          <cell r="AE131" t="str">
            <v>ر1</v>
          </cell>
          <cell r="AF131" t="str">
            <v>ر1</v>
          </cell>
          <cell r="AG131" t="str">
            <v/>
          </cell>
          <cell r="AH131" t="str">
            <v/>
          </cell>
          <cell r="AI131" t="str">
            <v>ج</v>
          </cell>
          <cell r="AJ131" t="str">
            <v>ج</v>
          </cell>
          <cell r="AK131" t="str">
            <v>ج</v>
          </cell>
          <cell r="AL131" t="str">
            <v>ج</v>
          </cell>
          <cell r="AM131" t="str">
            <v>ج</v>
          </cell>
          <cell r="AN131" t="str">
            <v>ج</v>
          </cell>
          <cell r="AO131" t="str">
            <v>ج</v>
          </cell>
          <cell r="AP131" t="str">
            <v>ج</v>
          </cell>
          <cell r="AQ131" t="str">
            <v>ج</v>
          </cell>
          <cell r="AR131" t="str">
            <v>ج</v>
          </cell>
        </row>
        <row r="132">
          <cell r="A132">
            <v>414268</v>
          </cell>
          <cell r="B132" t="str">
            <v>الرابعة</v>
          </cell>
          <cell r="C132" t="str">
            <v/>
          </cell>
          <cell r="D132" t="str">
            <v/>
          </cell>
          <cell r="E132" t="str">
            <v/>
          </cell>
          <cell r="F132" t="str">
            <v/>
          </cell>
          <cell r="G132" t="str">
            <v/>
          </cell>
          <cell r="H132" t="str">
            <v/>
          </cell>
          <cell r="I132" t="str">
            <v/>
          </cell>
          <cell r="J132" t="str">
            <v/>
          </cell>
          <cell r="K132" t="str">
            <v/>
          </cell>
          <cell r="L132" t="str">
            <v/>
          </cell>
          <cell r="M132" t="str">
            <v/>
          </cell>
          <cell r="N132" t="str">
            <v/>
          </cell>
          <cell r="O132" t="str">
            <v/>
          </cell>
          <cell r="P132" t="str">
            <v/>
          </cell>
          <cell r="Q132" t="str">
            <v/>
          </cell>
          <cell r="R132" t="str">
            <v/>
          </cell>
          <cell r="S132" t="str">
            <v/>
          </cell>
          <cell r="T132" t="str">
            <v/>
          </cell>
          <cell r="U132" t="str">
            <v/>
          </cell>
          <cell r="V132" t="str">
            <v/>
          </cell>
          <cell r="W132" t="str">
            <v/>
          </cell>
          <cell r="X132" t="str">
            <v/>
          </cell>
          <cell r="Y132" t="str">
            <v/>
          </cell>
          <cell r="Z132" t="str">
            <v/>
          </cell>
          <cell r="AA132" t="str">
            <v/>
          </cell>
          <cell r="AB132" t="str">
            <v/>
          </cell>
          <cell r="AC132" t="str">
            <v/>
          </cell>
          <cell r="AD132" t="str">
            <v/>
          </cell>
          <cell r="AE132" t="str">
            <v/>
          </cell>
          <cell r="AF132" t="str">
            <v/>
          </cell>
          <cell r="AG132" t="str">
            <v/>
          </cell>
          <cell r="AH132" t="str">
            <v/>
          </cell>
          <cell r="AI132" t="str">
            <v>A</v>
          </cell>
          <cell r="AJ132" t="str">
            <v/>
          </cell>
          <cell r="AK132" t="str">
            <v/>
          </cell>
          <cell r="AL132" t="str">
            <v/>
          </cell>
          <cell r="AM132" t="str">
            <v/>
          </cell>
          <cell r="AN132" t="str">
            <v/>
          </cell>
          <cell r="AO132" t="str">
            <v/>
          </cell>
          <cell r="AP132" t="str">
            <v/>
          </cell>
          <cell r="AQ132" t="str">
            <v/>
          </cell>
          <cell r="AR132" t="str">
            <v/>
          </cell>
          <cell r="AS132" t="str">
            <v>مستنفذ فصل أول 2021-2022</v>
          </cell>
          <cell r="AT132" t="str">
            <v>الرابعة</v>
          </cell>
          <cell r="AU132" t="str">
            <v/>
          </cell>
          <cell r="AV132"/>
        </row>
        <row r="133">
          <cell r="A133">
            <v>414292</v>
          </cell>
          <cell r="B133" t="str">
            <v>الرابعة</v>
          </cell>
          <cell r="C133" t="str">
            <v/>
          </cell>
          <cell r="D133" t="str">
            <v/>
          </cell>
          <cell r="E133" t="str">
            <v/>
          </cell>
          <cell r="F133" t="str">
            <v/>
          </cell>
          <cell r="G133" t="str">
            <v/>
          </cell>
          <cell r="H133" t="str">
            <v/>
          </cell>
          <cell r="I133" t="str">
            <v/>
          </cell>
          <cell r="J133" t="str">
            <v/>
          </cell>
          <cell r="K133" t="str">
            <v/>
          </cell>
          <cell r="L133" t="str">
            <v/>
          </cell>
          <cell r="M133" t="str">
            <v/>
          </cell>
          <cell r="N133" t="str">
            <v/>
          </cell>
          <cell r="O133" t="str">
            <v/>
          </cell>
          <cell r="P133" t="str">
            <v/>
          </cell>
          <cell r="Q133" t="str">
            <v/>
          </cell>
          <cell r="R133" t="str">
            <v/>
          </cell>
          <cell r="S133" t="str">
            <v/>
          </cell>
          <cell r="T133" t="str">
            <v/>
          </cell>
          <cell r="U133" t="str">
            <v/>
          </cell>
          <cell r="V133" t="str">
            <v/>
          </cell>
          <cell r="W133" t="str">
            <v/>
          </cell>
          <cell r="X133" t="str">
            <v/>
          </cell>
          <cell r="Y133" t="str">
            <v/>
          </cell>
          <cell r="Z133" t="str">
            <v/>
          </cell>
          <cell r="AA133" t="str">
            <v>A</v>
          </cell>
          <cell r="AB133" t="str">
            <v/>
          </cell>
          <cell r="AC133" t="str">
            <v/>
          </cell>
          <cell r="AD133" t="str">
            <v/>
          </cell>
          <cell r="AE133" t="str">
            <v/>
          </cell>
          <cell r="AF133" t="str">
            <v>A</v>
          </cell>
          <cell r="AG133" t="str">
            <v/>
          </cell>
          <cell r="AH133" t="str">
            <v/>
          </cell>
          <cell r="AI133" t="str">
            <v/>
          </cell>
          <cell r="AJ133" t="str">
            <v/>
          </cell>
          <cell r="AK133" t="str">
            <v/>
          </cell>
          <cell r="AL133" t="str">
            <v/>
          </cell>
          <cell r="AM133" t="str">
            <v>A</v>
          </cell>
          <cell r="AN133" t="str">
            <v/>
          </cell>
          <cell r="AO133" t="str">
            <v>A</v>
          </cell>
          <cell r="AP133" t="str">
            <v>A</v>
          </cell>
          <cell r="AQ133" t="str">
            <v>A</v>
          </cell>
          <cell r="AR133" t="str">
            <v/>
          </cell>
          <cell r="AS133" t="str">
            <v>مستنفذ فصل ثاني 2022-2023</v>
          </cell>
          <cell r="AT133" t="str">
            <v>الرابعة</v>
          </cell>
          <cell r="AU133" t="str">
            <v/>
          </cell>
          <cell r="AV133"/>
        </row>
        <row r="134">
          <cell r="A134">
            <v>414669</v>
          </cell>
          <cell r="B134" t="str">
            <v>الرابعة</v>
          </cell>
          <cell r="C134" t="str">
            <v/>
          </cell>
          <cell r="D134" t="str">
            <v/>
          </cell>
          <cell r="E134" t="str">
            <v/>
          </cell>
          <cell r="F134" t="str">
            <v/>
          </cell>
          <cell r="G134" t="str">
            <v/>
          </cell>
          <cell r="H134" t="str">
            <v/>
          </cell>
          <cell r="I134" t="str">
            <v/>
          </cell>
          <cell r="J134" t="str">
            <v/>
          </cell>
          <cell r="K134" t="str">
            <v/>
          </cell>
          <cell r="L134" t="str">
            <v/>
          </cell>
          <cell r="M134" t="str">
            <v/>
          </cell>
          <cell r="N134" t="str">
            <v/>
          </cell>
          <cell r="O134" t="str">
            <v/>
          </cell>
          <cell r="P134" t="str">
            <v/>
          </cell>
          <cell r="Q134" t="str">
            <v/>
          </cell>
          <cell r="R134" t="str">
            <v/>
          </cell>
          <cell r="S134" t="str">
            <v/>
          </cell>
          <cell r="T134" t="str">
            <v/>
          </cell>
          <cell r="U134" t="str">
            <v/>
          </cell>
          <cell r="V134" t="str">
            <v/>
          </cell>
          <cell r="W134" t="str">
            <v/>
          </cell>
          <cell r="X134" t="str">
            <v/>
          </cell>
          <cell r="Y134" t="str">
            <v/>
          </cell>
          <cell r="Z134" t="str">
            <v/>
          </cell>
          <cell r="AA134" t="str">
            <v/>
          </cell>
          <cell r="AB134" t="str">
            <v/>
          </cell>
          <cell r="AC134" t="str">
            <v/>
          </cell>
          <cell r="AD134" t="str">
            <v/>
          </cell>
          <cell r="AE134" t="str">
            <v/>
          </cell>
          <cell r="AF134" t="str">
            <v/>
          </cell>
          <cell r="AG134" t="str">
            <v/>
          </cell>
          <cell r="AH134" t="str">
            <v/>
          </cell>
          <cell r="AI134" t="str">
            <v/>
          </cell>
          <cell r="AJ134" t="str">
            <v/>
          </cell>
          <cell r="AK134" t="str">
            <v>A</v>
          </cell>
          <cell r="AL134" t="str">
            <v/>
          </cell>
          <cell r="AM134" t="str">
            <v>A</v>
          </cell>
          <cell r="AN134" t="str">
            <v/>
          </cell>
          <cell r="AO134" t="str">
            <v/>
          </cell>
          <cell r="AP134" t="str">
            <v/>
          </cell>
          <cell r="AQ134" t="str">
            <v>A</v>
          </cell>
          <cell r="AR134" t="str">
            <v>A</v>
          </cell>
          <cell r="AS134" t="str">
            <v>مستنفذ</v>
          </cell>
          <cell r="AT134" t="str">
            <v>الرابعة</v>
          </cell>
          <cell r="AU134" t="str">
            <v>م</v>
          </cell>
          <cell r="AV134"/>
        </row>
        <row r="135">
          <cell r="A135">
            <v>414730</v>
          </cell>
          <cell r="B135" t="str">
            <v>الرابعة</v>
          </cell>
          <cell r="C135" t="str">
            <v/>
          </cell>
          <cell r="D135" t="str">
            <v/>
          </cell>
          <cell r="E135" t="str">
            <v/>
          </cell>
          <cell r="F135" t="str">
            <v/>
          </cell>
          <cell r="G135" t="str">
            <v/>
          </cell>
          <cell r="H135" t="str">
            <v/>
          </cell>
          <cell r="I135" t="str">
            <v/>
          </cell>
          <cell r="J135" t="str">
            <v>A</v>
          </cell>
          <cell r="K135" t="str">
            <v/>
          </cell>
          <cell r="L135" t="str">
            <v/>
          </cell>
          <cell r="M135" t="str">
            <v/>
          </cell>
          <cell r="N135" t="str">
            <v/>
          </cell>
          <cell r="O135" t="str">
            <v/>
          </cell>
          <cell r="P135" t="str">
            <v/>
          </cell>
          <cell r="Q135" t="str">
            <v/>
          </cell>
          <cell r="R135" t="str">
            <v/>
          </cell>
          <cell r="S135" t="str">
            <v/>
          </cell>
          <cell r="T135" t="str">
            <v/>
          </cell>
          <cell r="U135" t="str">
            <v/>
          </cell>
          <cell r="V135" t="str">
            <v/>
          </cell>
          <cell r="W135" t="str">
            <v/>
          </cell>
          <cell r="X135" t="str">
            <v/>
          </cell>
          <cell r="Y135" t="str">
            <v/>
          </cell>
          <cell r="Z135" t="str">
            <v/>
          </cell>
          <cell r="AA135" t="str">
            <v/>
          </cell>
          <cell r="AB135" t="str">
            <v/>
          </cell>
          <cell r="AC135" t="str">
            <v/>
          </cell>
          <cell r="AD135" t="str">
            <v>A</v>
          </cell>
          <cell r="AE135" t="str">
            <v>A</v>
          </cell>
          <cell r="AF135" t="str">
            <v/>
          </cell>
          <cell r="AG135" t="str">
            <v/>
          </cell>
          <cell r="AH135" t="str">
            <v/>
          </cell>
          <cell r="AI135" t="str">
            <v>A</v>
          </cell>
          <cell r="AJ135" t="str">
            <v/>
          </cell>
          <cell r="AK135" t="str">
            <v>A</v>
          </cell>
          <cell r="AL135" t="str">
            <v>A</v>
          </cell>
          <cell r="AM135" t="str">
            <v>A</v>
          </cell>
          <cell r="AN135" t="str">
            <v>A</v>
          </cell>
          <cell r="AO135" t="str">
            <v>A</v>
          </cell>
          <cell r="AP135" t="str">
            <v>A</v>
          </cell>
          <cell r="AQ135" t="str">
            <v>A</v>
          </cell>
          <cell r="AR135" t="str">
            <v>A</v>
          </cell>
          <cell r="AS135" t="str">
            <v>مستنفذ</v>
          </cell>
          <cell r="AT135" t="str">
            <v>الرابعة</v>
          </cell>
          <cell r="AU135" t="str">
            <v/>
          </cell>
          <cell r="AV135"/>
        </row>
        <row r="136">
          <cell r="A136">
            <v>414869</v>
          </cell>
          <cell r="B136" t="str">
            <v>الرابعة</v>
          </cell>
          <cell r="C136" t="str">
            <v/>
          </cell>
          <cell r="D136" t="str">
            <v/>
          </cell>
          <cell r="E136" t="str">
            <v/>
          </cell>
          <cell r="F136" t="str">
            <v/>
          </cell>
          <cell r="G136" t="str">
            <v/>
          </cell>
          <cell r="H136" t="str">
            <v/>
          </cell>
          <cell r="I136" t="str">
            <v/>
          </cell>
          <cell r="J136" t="str">
            <v/>
          </cell>
          <cell r="K136" t="str">
            <v/>
          </cell>
          <cell r="L136" t="str">
            <v/>
          </cell>
          <cell r="M136" t="str">
            <v/>
          </cell>
          <cell r="N136" t="str">
            <v/>
          </cell>
          <cell r="O136" t="str">
            <v/>
          </cell>
          <cell r="P136" t="str">
            <v/>
          </cell>
          <cell r="Q136" t="str">
            <v/>
          </cell>
          <cell r="R136" t="str">
            <v/>
          </cell>
          <cell r="S136" t="str">
            <v>A</v>
          </cell>
          <cell r="T136" t="str">
            <v/>
          </cell>
          <cell r="U136" t="str">
            <v/>
          </cell>
          <cell r="V136" t="str">
            <v/>
          </cell>
          <cell r="W136" t="str">
            <v/>
          </cell>
          <cell r="X136" t="str">
            <v/>
          </cell>
          <cell r="Y136" t="str">
            <v/>
          </cell>
          <cell r="Z136" t="str">
            <v/>
          </cell>
          <cell r="AA136" t="str">
            <v/>
          </cell>
          <cell r="AB136" t="str">
            <v/>
          </cell>
          <cell r="AC136" t="str">
            <v>A</v>
          </cell>
          <cell r="AD136" t="str">
            <v/>
          </cell>
          <cell r="AE136" t="str">
            <v/>
          </cell>
          <cell r="AF136" t="str">
            <v/>
          </cell>
          <cell r="AG136" t="str">
            <v>A</v>
          </cell>
          <cell r="AH136" t="str">
            <v/>
          </cell>
          <cell r="AI136" t="str">
            <v>A</v>
          </cell>
          <cell r="AJ136" t="str">
            <v/>
          </cell>
          <cell r="AK136" t="str">
            <v/>
          </cell>
          <cell r="AL136" t="str">
            <v/>
          </cell>
          <cell r="AM136" t="str">
            <v>A</v>
          </cell>
          <cell r="AN136" t="str">
            <v>A</v>
          </cell>
          <cell r="AO136" t="str">
            <v>A</v>
          </cell>
          <cell r="AP136" t="str">
            <v/>
          </cell>
          <cell r="AQ136" t="str">
            <v>A</v>
          </cell>
          <cell r="AR136" t="str">
            <v>A</v>
          </cell>
          <cell r="AS136" t="str">
            <v>مستنفذ</v>
          </cell>
          <cell r="AT136" t="str">
            <v>الرابعة</v>
          </cell>
          <cell r="AU136" t="str">
            <v/>
          </cell>
          <cell r="AV136"/>
        </row>
        <row r="137">
          <cell r="A137">
            <v>414933</v>
          </cell>
          <cell r="B137" t="str">
            <v>الرابعة</v>
          </cell>
          <cell r="C137" t="str">
            <v/>
          </cell>
          <cell r="D137" t="str">
            <v/>
          </cell>
          <cell r="E137" t="str">
            <v/>
          </cell>
          <cell r="F137" t="str">
            <v/>
          </cell>
          <cell r="G137" t="str">
            <v/>
          </cell>
          <cell r="H137" t="str">
            <v/>
          </cell>
          <cell r="I137" t="str">
            <v/>
          </cell>
          <cell r="J137" t="str">
            <v/>
          </cell>
          <cell r="K137" t="str">
            <v/>
          </cell>
          <cell r="L137" t="str">
            <v/>
          </cell>
          <cell r="M137" t="str">
            <v/>
          </cell>
          <cell r="N137" t="str">
            <v/>
          </cell>
          <cell r="O137" t="str">
            <v/>
          </cell>
          <cell r="P137" t="str">
            <v/>
          </cell>
          <cell r="Q137" t="str">
            <v/>
          </cell>
          <cell r="R137" t="str">
            <v/>
          </cell>
          <cell r="S137" t="str">
            <v/>
          </cell>
          <cell r="T137" t="str">
            <v/>
          </cell>
          <cell r="U137" t="str">
            <v/>
          </cell>
          <cell r="V137" t="str">
            <v/>
          </cell>
          <cell r="W137" t="str">
            <v/>
          </cell>
          <cell r="X137" t="str">
            <v/>
          </cell>
          <cell r="Y137" t="str">
            <v/>
          </cell>
          <cell r="Z137" t="str">
            <v/>
          </cell>
          <cell r="AA137" t="str">
            <v/>
          </cell>
          <cell r="AB137" t="str">
            <v/>
          </cell>
          <cell r="AC137" t="str">
            <v/>
          </cell>
          <cell r="AD137" t="str">
            <v/>
          </cell>
          <cell r="AE137" t="str">
            <v/>
          </cell>
          <cell r="AF137" t="str">
            <v>A</v>
          </cell>
          <cell r="AG137" t="str">
            <v/>
          </cell>
          <cell r="AH137" t="str">
            <v/>
          </cell>
          <cell r="AI137" t="str">
            <v/>
          </cell>
          <cell r="AJ137" t="str">
            <v/>
          </cell>
          <cell r="AK137" t="str">
            <v/>
          </cell>
          <cell r="AL137" t="str">
            <v/>
          </cell>
          <cell r="AM137" t="str">
            <v>A</v>
          </cell>
          <cell r="AN137" t="str">
            <v>A</v>
          </cell>
          <cell r="AO137" t="str">
            <v>A</v>
          </cell>
          <cell r="AP137" t="str">
            <v>A</v>
          </cell>
          <cell r="AQ137" t="str">
            <v>A</v>
          </cell>
          <cell r="AR137" t="str">
            <v>A</v>
          </cell>
          <cell r="AS137" t="str">
            <v>مستنفذ فصل ثاني 2022-2023</v>
          </cell>
          <cell r="AT137" t="str">
            <v>الرابعة</v>
          </cell>
          <cell r="AU137" t="str">
            <v/>
          </cell>
          <cell r="AV137"/>
        </row>
        <row r="138">
          <cell r="A138">
            <v>414985</v>
          </cell>
          <cell r="B138" t="str">
            <v>الرابعة</v>
          </cell>
          <cell r="C138" t="str">
            <v/>
          </cell>
          <cell r="D138" t="str">
            <v/>
          </cell>
          <cell r="E138" t="str">
            <v/>
          </cell>
          <cell r="F138" t="str">
            <v/>
          </cell>
          <cell r="G138" t="str">
            <v/>
          </cell>
          <cell r="H138" t="str">
            <v/>
          </cell>
          <cell r="I138" t="str">
            <v/>
          </cell>
          <cell r="J138" t="str">
            <v/>
          </cell>
          <cell r="K138" t="str">
            <v/>
          </cell>
          <cell r="L138" t="str">
            <v>ر2</v>
          </cell>
          <cell r="M138" t="str">
            <v/>
          </cell>
          <cell r="N138" t="str">
            <v/>
          </cell>
          <cell r="O138" t="str">
            <v/>
          </cell>
          <cell r="P138" t="str">
            <v/>
          </cell>
          <cell r="Q138" t="str">
            <v/>
          </cell>
          <cell r="R138" t="str">
            <v/>
          </cell>
          <cell r="S138" t="str">
            <v/>
          </cell>
          <cell r="T138" t="str">
            <v/>
          </cell>
          <cell r="U138" t="str">
            <v/>
          </cell>
          <cell r="V138" t="str">
            <v/>
          </cell>
          <cell r="W138" t="str">
            <v/>
          </cell>
          <cell r="X138" t="str">
            <v/>
          </cell>
          <cell r="Y138" t="str">
            <v/>
          </cell>
          <cell r="Z138" t="str">
            <v/>
          </cell>
          <cell r="AA138" t="str">
            <v/>
          </cell>
          <cell r="AB138" t="str">
            <v/>
          </cell>
          <cell r="AC138" t="str">
            <v/>
          </cell>
          <cell r="AD138" t="str">
            <v/>
          </cell>
          <cell r="AE138" t="str">
            <v/>
          </cell>
          <cell r="AF138" t="str">
            <v/>
          </cell>
          <cell r="AG138" t="str">
            <v/>
          </cell>
          <cell r="AH138" t="str">
            <v/>
          </cell>
          <cell r="AI138" t="str">
            <v/>
          </cell>
          <cell r="AJ138" t="str">
            <v/>
          </cell>
          <cell r="AK138" t="str">
            <v>ج</v>
          </cell>
          <cell r="AL138" t="str">
            <v>ر1</v>
          </cell>
          <cell r="AM138" t="str">
            <v/>
          </cell>
          <cell r="AN138" t="str">
            <v>ج</v>
          </cell>
          <cell r="AO138" t="str">
            <v>ج</v>
          </cell>
          <cell r="AP138" t="str">
            <v>ج</v>
          </cell>
          <cell r="AQ138" t="str">
            <v/>
          </cell>
          <cell r="AR138" t="str">
            <v>ج</v>
          </cell>
          <cell r="AS138"/>
          <cell r="AT138" t="str">
            <v>الرابعة</v>
          </cell>
          <cell r="AU138" t="str">
            <v/>
          </cell>
          <cell r="AV138"/>
        </row>
        <row r="139">
          <cell r="A139">
            <v>415041</v>
          </cell>
          <cell r="B139" t="str">
            <v>الرابعة</v>
          </cell>
          <cell r="C139" t="str">
            <v/>
          </cell>
          <cell r="D139" t="str">
            <v/>
          </cell>
          <cell r="E139" t="str">
            <v/>
          </cell>
          <cell r="F139" t="str">
            <v/>
          </cell>
          <cell r="G139" t="str">
            <v/>
          </cell>
          <cell r="H139" t="str">
            <v/>
          </cell>
          <cell r="I139" t="str">
            <v/>
          </cell>
          <cell r="J139" t="str">
            <v/>
          </cell>
          <cell r="K139" t="str">
            <v/>
          </cell>
          <cell r="L139" t="str">
            <v/>
          </cell>
          <cell r="M139" t="str">
            <v/>
          </cell>
          <cell r="N139" t="str">
            <v/>
          </cell>
          <cell r="O139" t="str">
            <v/>
          </cell>
          <cell r="P139" t="str">
            <v/>
          </cell>
          <cell r="Q139" t="str">
            <v/>
          </cell>
          <cell r="R139" t="str">
            <v/>
          </cell>
          <cell r="S139" t="str">
            <v/>
          </cell>
          <cell r="T139" t="str">
            <v/>
          </cell>
          <cell r="U139" t="str">
            <v/>
          </cell>
          <cell r="V139" t="str">
            <v/>
          </cell>
          <cell r="W139" t="str">
            <v/>
          </cell>
          <cell r="X139" t="str">
            <v/>
          </cell>
          <cell r="Y139" t="str">
            <v/>
          </cell>
          <cell r="Z139" t="str">
            <v>ر2</v>
          </cell>
          <cell r="AA139" t="str">
            <v/>
          </cell>
          <cell r="AB139" t="str">
            <v/>
          </cell>
          <cell r="AC139" t="str">
            <v/>
          </cell>
          <cell r="AD139" t="str">
            <v>ر2</v>
          </cell>
          <cell r="AE139" t="str">
            <v>ر2</v>
          </cell>
          <cell r="AF139" t="str">
            <v>ر2</v>
          </cell>
          <cell r="AG139" t="str">
            <v>ر2</v>
          </cell>
          <cell r="AH139" t="str">
            <v/>
          </cell>
          <cell r="AI139" t="str">
            <v>ج</v>
          </cell>
          <cell r="AJ139" t="str">
            <v>ج</v>
          </cell>
          <cell r="AK139" t="str">
            <v>ج</v>
          </cell>
          <cell r="AL139" t="str">
            <v>ج</v>
          </cell>
          <cell r="AM139" t="str">
            <v>ج</v>
          </cell>
          <cell r="AN139" t="str">
            <v>ج</v>
          </cell>
          <cell r="AO139" t="str">
            <v>ج</v>
          </cell>
          <cell r="AP139" t="str">
            <v>ج</v>
          </cell>
          <cell r="AQ139" t="str">
            <v>ج</v>
          </cell>
          <cell r="AR139" t="str">
            <v>ج</v>
          </cell>
          <cell r="AS139"/>
          <cell r="AT139" t="str">
            <v>الرابعة</v>
          </cell>
          <cell r="AU139" t="str">
            <v/>
          </cell>
          <cell r="AV139"/>
        </row>
        <row r="140">
          <cell r="A140">
            <v>415058</v>
          </cell>
          <cell r="B140" t="str">
            <v>الرابعة</v>
          </cell>
          <cell r="C140" t="str">
            <v/>
          </cell>
          <cell r="D140" t="str">
            <v/>
          </cell>
          <cell r="E140" t="str">
            <v/>
          </cell>
          <cell r="F140" t="str">
            <v/>
          </cell>
          <cell r="G140" t="str">
            <v/>
          </cell>
          <cell r="H140" t="str">
            <v/>
          </cell>
          <cell r="I140" t="str">
            <v/>
          </cell>
          <cell r="J140" t="str">
            <v/>
          </cell>
          <cell r="K140" t="str">
            <v/>
          </cell>
          <cell r="L140" t="str">
            <v/>
          </cell>
          <cell r="M140" t="str">
            <v/>
          </cell>
          <cell r="N140" t="str">
            <v/>
          </cell>
          <cell r="O140" t="str">
            <v/>
          </cell>
          <cell r="P140" t="str">
            <v/>
          </cell>
          <cell r="Q140" t="str">
            <v>A</v>
          </cell>
          <cell r="R140" t="str">
            <v/>
          </cell>
          <cell r="S140" t="str">
            <v/>
          </cell>
          <cell r="T140" t="str">
            <v/>
          </cell>
          <cell r="U140" t="str">
            <v/>
          </cell>
          <cell r="V140" t="str">
            <v/>
          </cell>
          <cell r="W140" t="str">
            <v/>
          </cell>
          <cell r="X140" t="str">
            <v>A</v>
          </cell>
          <cell r="Y140" t="str">
            <v>A</v>
          </cell>
          <cell r="Z140" t="str">
            <v/>
          </cell>
          <cell r="AA140" t="str">
            <v/>
          </cell>
          <cell r="AB140" t="str">
            <v>A</v>
          </cell>
          <cell r="AC140" t="str">
            <v/>
          </cell>
          <cell r="AD140" t="str">
            <v/>
          </cell>
          <cell r="AE140" t="str">
            <v/>
          </cell>
          <cell r="AF140" t="str">
            <v>A</v>
          </cell>
          <cell r="AG140" t="str">
            <v/>
          </cell>
          <cell r="AH140" t="str">
            <v/>
          </cell>
          <cell r="AI140" t="str">
            <v>A</v>
          </cell>
          <cell r="AJ140" t="str">
            <v/>
          </cell>
          <cell r="AK140" t="str">
            <v/>
          </cell>
          <cell r="AL140" t="str">
            <v>A</v>
          </cell>
          <cell r="AM140" t="str">
            <v>A</v>
          </cell>
          <cell r="AN140" t="str">
            <v>A</v>
          </cell>
          <cell r="AO140" t="str">
            <v>A</v>
          </cell>
          <cell r="AP140" t="str">
            <v>A</v>
          </cell>
          <cell r="AQ140" t="str">
            <v>A</v>
          </cell>
          <cell r="AR140" t="str">
            <v>A</v>
          </cell>
          <cell r="AS140" t="str">
            <v>مستنفذ</v>
          </cell>
          <cell r="AT140" t="str">
            <v>الرابعة</v>
          </cell>
          <cell r="AU140" t="str">
            <v/>
          </cell>
          <cell r="AV140"/>
        </row>
        <row r="141">
          <cell r="A141">
            <v>415112</v>
          </cell>
          <cell r="B141" t="str">
            <v>الرابعة</v>
          </cell>
          <cell r="C141" t="str">
            <v/>
          </cell>
          <cell r="D141" t="str">
            <v/>
          </cell>
          <cell r="E141" t="str">
            <v/>
          </cell>
          <cell r="F141" t="str">
            <v/>
          </cell>
          <cell r="G141" t="str">
            <v/>
          </cell>
          <cell r="H141" t="str">
            <v/>
          </cell>
          <cell r="I141" t="str">
            <v/>
          </cell>
          <cell r="J141" t="str">
            <v/>
          </cell>
          <cell r="K141" t="str">
            <v/>
          </cell>
          <cell r="L141" t="str">
            <v/>
          </cell>
          <cell r="M141" t="str">
            <v/>
          </cell>
          <cell r="N141" t="str">
            <v/>
          </cell>
          <cell r="O141" t="str">
            <v/>
          </cell>
          <cell r="P141" t="str">
            <v/>
          </cell>
          <cell r="Q141" t="str">
            <v/>
          </cell>
          <cell r="R141" t="str">
            <v/>
          </cell>
          <cell r="S141" t="str">
            <v/>
          </cell>
          <cell r="T141" t="str">
            <v/>
          </cell>
          <cell r="U141" t="str">
            <v/>
          </cell>
          <cell r="V141" t="str">
            <v/>
          </cell>
          <cell r="W141" t="str">
            <v>A</v>
          </cell>
          <cell r="X141" t="str">
            <v>A</v>
          </cell>
          <cell r="Y141" t="str">
            <v/>
          </cell>
          <cell r="Z141" t="str">
            <v/>
          </cell>
          <cell r="AA141" t="str">
            <v>A</v>
          </cell>
          <cell r="AB141" t="str">
            <v>A</v>
          </cell>
          <cell r="AC141" t="str">
            <v/>
          </cell>
          <cell r="AD141" t="str">
            <v>A</v>
          </cell>
          <cell r="AE141" t="str">
            <v/>
          </cell>
          <cell r="AF141" t="str">
            <v>A</v>
          </cell>
          <cell r="AG141" t="str">
            <v/>
          </cell>
          <cell r="AH141" t="str">
            <v/>
          </cell>
          <cell r="AI141" t="str">
            <v>A</v>
          </cell>
          <cell r="AJ141" t="str">
            <v>A</v>
          </cell>
          <cell r="AK141" t="str">
            <v>A</v>
          </cell>
          <cell r="AL141" t="str">
            <v>A</v>
          </cell>
          <cell r="AM141" t="str">
            <v>A</v>
          </cell>
          <cell r="AN141" t="str">
            <v>A</v>
          </cell>
          <cell r="AO141" t="str">
            <v>A</v>
          </cell>
          <cell r="AP141" t="str">
            <v>A</v>
          </cell>
          <cell r="AQ141" t="str">
            <v>A</v>
          </cell>
          <cell r="AR141" t="str">
            <v>A</v>
          </cell>
          <cell r="AS141" t="str">
            <v>مستنفذ فصل ثاني 2020-2021</v>
          </cell>
          <cell r="AT141" t="str">
            <v>الرابعة</v>
          </cell>
          <cell r="AU141" t="str">
            <v/>
          </cell>
          <cell r="AV141"/>
        </row>
        <row r="142">
          <cell r="A142">
            <v>415130</v>
          </cell>
          <cell r="B142" t="str">
            <v>الرابعة</v>
          </cell>
          <cell r="C142" t="str">
            <v/>
          </cell>
          <cell r="D142" t="str">
            <v/>
          </cell>
          <cell r="E142" t="str">
            <v/>
          </cell>
          <cell r="F142" t="str">
            <v/>
          </cell>
          <cell r="G142" t="str">
            <v/>
          </cell>
          <cell r="H142" t="str">
            <v/>
          </cell>
          <cell r="I142" t="str">
            <v/>
          </cell>
          <cell r="J142" t="str">
            <v/>
          </cell>
          <cell r="K142" t="str">
            <v/>
          </cell>
          <cell r="L142" t="str">
            <v/>
          </cell>
          <cell r="M142" t="str">
            <v/>
          </cell>
          <cell r="N142" t="str">
            <v/>
          </cell>
          <cell r="O142" t="str">
            <v/>
          </cell>
          <cell r="P142" t="str">
            <v/>
          </cell>
          <cell r="Q142" t="str">
            <v/>
          </cell>
          <cell r="R142" t="str">
            <v/>
          </cell>
          <cell r="S142" t="str">
            <v/>
          </cell>
          <cell r="T142" t="str">
            <v/>
          </cell>
          <cell r="U142" t="str">
            <v/>
          </cell>
          <cell r="V142" t="str">
            <v/>
          </cell>
          <cell r="W142" t="str">
            <v>A</v>
          </cell>
          <cell r="X142" t="str">
            <v/>
          </cell>
          <cell r="Y142" t="str">
            <v/>
          </cell>
          <cell r="Z142" t="str">
            <v/>
          </cell>
          <cell r="AA142" t="str">
            <v/>
          </cell>
          <cell r="AB142" t="str">
            <v/>
          </cell>
          <cell r="AC142" t="str">
            <v/>
          </cell>
          <cell r="AD142" t="str">
            <v/>
          </cell>
          <cell r="AE142" t="str">
            <v>A</v>
          </cell>
          <cell r="AF142" t="str">
            <v/>
          </cell>
          <cell r="AG142" t="str">
            <v/>
          </cell>
          <cell r="AH142" t="str">
            <v/>
          </cell>
          <cell r="AI142" t="str">
            <v/>
          </cell>
          <cell r="AJ142" t="str">
            <v/>
          </cell>
          <cell r="AK142" t="str">
            <v>A</v>
          </cell>
          <cell r="AL142" t="str">
            <v>A</v>
          </cell>
          <cell r="AM142" t="str">
            <v>A</v>
          </cell>
          <cell r="AN142" t="str">
            <v>A</v>
          </cell>
          <cell r="AO142" t="str">
            <v/>
          </cell>
          <cell r="AP142" t="str">
            <v>A</v>
          </cell>
          <cell r="AQ142" t="str">
            <v/>
          </cell>
          <cell r="AR142" t="str">
            <v>A</v>
          </cell>
          <cell r="AS142" t="str">
            <v>مستنفذ</v>
          </cell>
          <cell r="AT142" t="str">
            <v>الرابعة</v>
          </cell>
          <cell r="AU142" t="str">
            <v/>
          </cell>
          <cell r="AV142"/>
        </row>
        <row r="143">
          <cell r="A143">
            <v>415137</v>
          </cell>
          <cell r="B143" t="str">
            <v>الرابعة</v>
          </cell>
          <cell r="C143" t="str">
            <v/>
          </cell>
          <cell r="D143" t="str">
            <v/>
          </cell>
          <cell r="E143" t="str">
            <v/>
          </cell>
          <cell r="F143" t="str">
            <v/>
          </cell>
          <cell r="G143" t="str">
            <v/>
          </cell>
          <cell r="H143" t="str">
            <v/>
          </cell>
          <cell r="I143" t="str">
            <v/>
          </cell>
          <cell r="J143" t="str">
            <v/>
          </cell>
          <cell r="K143" t="str">
            <v/>
          </cell>
          <cell r="L143" t="str">
            <v/>
          </cell>
          <cell r="M143" t="str">
            <v/>
          </cell>
          <cell r="N143" t="str">
            <v/>
          </cell>
          <cell r="O143" t="str">
            <v/>
          </cell>
          <cell r="P143" t="str">
            <v/>
          </cell>
          <cell r="Q143" t="str">
            <v>A</v>
          </cell>
          <cell r="R143" t="str">
            <v/>
          </cell>
          <cell r="S143" t="str">
            <v/>
          </cell>
          <cell r="T143" t="str">
            <v/>
          </cell>
          <cell r="U143" t="str">
            <v/>
          </cell>
          <cell r="V143" t="str">
            <v/>
          </cell>
          <cell r="W143" t="str">
            <v/>
          </cell>
          <cell r="X143" t="str">
            <v/>
          </cell>
          <cell r="Y143" t="str">
            <v/>
          </cell>
          <cell r="Z143" t="str">
            <v/>
          </cell>
          <cell r="AA143" t="str">
            <v/>
          </cell>
          <cell r="AB143" t="str">
            <v/>
          </cell>
          <cell r="AC143" t="str">
            <v/>
          </cell>
          <cell r="AD143" t="str">
            <v/>
          </cell>
          <cell r="AE143" t="str">
            <v/>
          </cell>
          <cell r="AF143" t="str">
            <v>A</v>
          </cell>
          <cell r="AG143" t="str">
            <v/>
          </cell>
          <cell r="AH143" t="str">
            <v/>
          </cell>
          <cell r="AI143" t="str">
            <v/>
          </cell>
          <cell r="AJ143" t="str">
            <v/>
          </cell>
          <cell r="AK143" t="str">
            <v/>
          </cell>
          <cell r="AL143" t="str">
            <v/>
          </cell>
          <cell r="AM143" t="str">
            <v>A</v>
          </cell>
          <cell r="AN143" t="str">
            <v/>
          </cell>
          <cell r="AO143" t="str">
            <v>A</v>
          </cell>
          <cell r="AP143" t="str">
            <v/>
          </cell>
          <cell r="AQ143" t="str">
            <v/>
          </cell>
          <cell r="AR143" t="str">
            <v/>
          </cell>
          <cell r="AS143" t="str">
            <v>مستنفذ فصل ثاني 2020-2021</v>
          </cell>
          <cell r="AT143" t="str">
            <v>الرابعة</v>
          </cell>
          <cell r="AU143" t="str">
            <v/>
          </cell>
          <cell r="AV143"/>
        </row>
        <row r="144">
          <cell r="A144">
            <v>415209</v>
          </cell>
          <cell r="B144" t="str">
            <v>الرابعة</v>
          </cell>
          <cell r="C144" t="str">
            <v/>
          </cell>
          <cell r="D144" t="str">
            <v/>
          </cell>
          <cell r="E144" t="str">
            <v/>
          </cell>
          <cell r="F144" t="str">
            <v/>
          </cell>
          <cell r="G144" t="str">
            <v/>
          </cell>
          <cell r="H144" t="str">
            <v/>
          </cell>
          <cell r="I144" t="str">
            <v/>
          </cell>
          <cell r="J144" t="str">
            <v/>
          </cell>
          <cell r="K144" t="str">
            <v/>
          </cell>
          <cell r="L144" t="str">
            <v/>
          </cell>
          <cell r="M144" t="str">
            <v/>
          </cell>
          <cell r="N144" t="str">
            <v/>
          </cell>
          <cell r="O144" t="str">
            <v/>
          </cell>
          <cell r="P144" t="str">
            <v/>
          </cell>
          <cell r="Q144" t="str">
            <v/>
          </cell>
          <cell r="R144" t="str">
            <v/>
          </cell>
          <cell r="S144" t="str">
            <v/>
          </cell>
          <cell r="T144" t="str">
            <v/>
          </cell>
          <cell r="U144" t="str">
            <v/>
          </cell>
          <cell r="V144" t="str">
            <v/>
          </cell>
          <cell r="W144" t="str">
            <v/>
          </cell>
          <cell r="X144" t="str">
            <v/>
          </cell>
          <cell r="Y144" t="str">
            <v/>
          </cell>
          <cell r="Z144" t="str">
            <v/>
          </cell>
          <cell r="AA144" t="str">
            <v/>
          </cell>
          <cell r="AB144" t="str">
            <v/>
          </cell>
          <cell r="AC144" t="str">
            <v/>
          </cell>
          <cell r="AD144" t="str">
            <v/>
          </cell>
          <cell r="AE144" t="str">
            <v/>
          </cell>
          <cell r="AF144" t="str">
            <v/>
          </cell>
          <cell r="AG144" t="str">
            <v/>
          </cell>
          <cell r="AH144" t="str">
            <v/>
          </cell>
          <cell r="AI144" t="str">
            <v/>
          </cell>
          <cell r="AJ144" t="str">
            <v/>
          </cell>
          <cell r="AK144" t="str">
            <v/>
          </cell>
          <cell r="AL144" t="str">
            <v>A</v>
          </cell>
          <cell r="AM144" t="str">
            <v/>
          </cell>
          <cell r="AN144" t="str">
            <v/>
          </cell>
          <cell r="AO144" t="str">
            <v/>
          </cell>
          <cell r="AP144" t="str">
            <v/>
          </cell>
          <cell r="AQ144" t="str">
            <v/>
          </cell>
          <cell r="AR144" t="str">
            <v/>
          </cell>
          <cell r="AS144" t="str">
            <v>مستنفذ فصل ثاني 2022-2023</v>
          </cell>
          <cell r="AT144" t="str">
            <v>الرابعة</v>
          </cell>
          <cell r="AU144" t="str">
            <v/>
          </cell>
          <cell r="AV144"/>
        </row>
        <row r="145">
          <cell r="A145">
            <v>415221</v>
          </cell>
          <cell r="B145" t="str">
            <v>الرابعة حديث</v>
          </cell>
          <cell r="C145" t="str">
            <v/>
          </cell>
          <cell r="D145" t="str">
            <v/>
          </cell>
          <cell r="E145" t="str">
            <v/>
          </cell>
          <cell r="F145" t="str">
            <v/>
          </cell>
          <cell r="G145" t="str">
            <v>A</v>
          </cell>
          <cell r="H145" t="str">
            <v/>
          </cell>
          <cell r="I145" t="str">
            <v/>
          </cell>
          <cell r="J145" t="str">
            <v/>
          </cell>
          <cell r="K145" t="str">
            <v/>
          </cell>
          <cell r="L145" t="str">
            <v/>
          </cell>
          <cell r="M145" t="str">
            <v/>
          </cell>
          <cell r="N145" t="str">
            <v/>
          </cell>
          <cell r="O145" t="str">
            <v/>
          </cell>
          <cell r="P145" t="str">
            <v/>
          </cell>
          <cell r="Q145" t="str">
            <v/>
          </cell>
          <cell r="R145" t="str">
            <v/>
          </cell>
          <cell r="S145" t="str">
            <v/>
          </cell>
          <cell r="T145" t="str">
            <v/>
          </cell>
          <cell r="U145" t="str">
            <v/>
          </cell>
          <cell r="V145" t="str">
            <v/>
          </cell>
          <cell r="W145" t="str">
            <v/>
          </cell>
          <cell r="X145" t="str">
            <v/>
          </cell>
          <cell r="Y145" t="str">
            <v/>
          </cell>
          <cell r="Z145" t="str">
            <v/>
          </cell>
          <cell r="AA145" t="str">
            <v>A</v>
          </cell>
          <cell r="AB145" t="str">
            <v/>
          </cell>
          <cell r="AC145" t="str">
            <v/>
          </cell>
          <cell r="AD145" t="str">
            <v/>
          </cell>
          <cell r="AE145" t="str">
            <v>A</v>
          </cell>
          <cell r="AF145" t="str">
            <v>A</v>
          </cell>
          <cell r="AG145" t="str">
            <v/>
          </cell>
          <cell r="AH145" t="str">
            <v/>
          </cell>
          <cell r="AI145" t="str">
            <v>A</v>
          </cell>
          <cell r="AJ145" t="str">
            <v>A</v>
          </cell>
          <cell r="AK145" t="str">
            <v>A</v>
          </cell>
          <cell r="AL145" t="str">
            <v>A</v>
          </cell>
          <cell r="AM145" t="str">
            <v>A</v>
          </cell>
          <cell r="AN145" t="str">
            <v/>
          </cell>
          <cell r="AO145" t="str">
            <v/>
          </cell>
          <cell r="AP145" t="str">
            <v/>
          </cell>
          <cell r="AQ145" t="str">
            <v/>
          </cell>
          <cell r="AR145" t="str">
            <v/>
          </cell>
          <cell r="AS145" t="str">
            <v>مستنفذ فصل ثاني 2022-2023</v>
          </cell>
          <cell r="AT145" t="str">
            <v>الرابعة حديث</v>
          </cell>
          <cell r="AU145" t="str">
            <v/>
          </cell>
          <cell r="AV145"/>
        </row>
        <row r="146">
          <cell r="A146">
            <v>415227</v>
          </cell>
          <cell r="B146" t="str">
            <v>الرابعة</v>
          </cell>
          <cell r="C146" t="str">
            <v/>
          </cell>
          <cell r="D146" t="str">
            <v/>
          </cell>
          <cell r="E146" t="str">
            <v/>
          </cell>
          <cell r="F146" t="str">
            <v/>
          </cell>
          <cell r="G146" t="str">
            <v/>
          </cell>
          <cell r="H146" t="str">
            <v/>
          </cell>
          <cell r="I146" t="str">
            <v/>
          </cell>
          <cell r="J146" t="str">
            <v/>
          </cell>
          <cell r="K146" t="str">
            <v/>
          </cell>
          <cell r="L146" t="str">
            <v>ج</v>
          </cell>
          <cell r="M146" t="str">
            <v/>
          </cell>
          <cell r="N146" t="str">
            <v/>
          </cell>
          <cell r="O146" t="str">
            <v/>
          </cell>
          <cell r="P146" t="str">
            <v/>
          </cell>
          <cell r="Q146" t="str">
            <v/>
          </cell>
          <cell r="R146" t="str">
            <v>ج</v>
          </cell>
          <cell r="S146" t="str">
            <v>ر2</v>
          </cell>
          <cell r="T146" t="str">
            <v/>
          </cell>
          <cell r="U146" t="str">
            <v/>
          </cell>
          <cell r="V146" t="str">
            <v/>
          </cell>
          <cell r="W146" t="str">
            <v/>
          </cell>
          <cell r="X146" t="str">
            <v/>
          </cell>
          <cell r="Y146" t="str">
            <v/>
          </cell>
          <cell r="Z146" t="str">
            <v/>
          </cell>
          <cell r="AA146" t="str">
            <v/>
          </cell>
          <cell r="AB146" t="str">
            <v/>
          </cell>
          <cell r="AC146" t="str">
            <v/>
          </cell>
          <cell r="AD146" t="str">
            <v/>
          </cell>
          <cell r="AE146" t="str">
            <v>ج</v>
          </cell>
          <cell r="AF146" t="str">
            <v/>
          </cell>
          <cell r="AG146" t="str">
            <v/>
          </cell>
          <cell r="AH146" t="str">
            <v/>
          </cell>
          <cell r="AI146" t="str">
            <v>ج</v>
          </cell>
          <cell r="AJ146" t="str">
            <v/>
          </cell>
          <cell r="AK146" t="str">
            <v>ج</v>
          </cell>
          <cell r="AL146" t="str">
            <v>ر2</v>
          </cell>
          <cell r="AM146" t="str">
            <v>ج</v>
          </cell>
          <cell r="AN146" t="str">
            <v>ج</v>
          </cell>
          <cell r="AO146" t="str">
            <v>ج</v>
          </cell>
          <cell r="AP146" t="str">
            <v>ر1</v>
          </cell>
          <cell r="AQ146" t="str">
            <v>ر1</v>
          </cell>
          <cell r="AR146" t="str">
            <v>ج</v>
          </cell>
        </row>
        <row r="147">
          <cell r="A147">
            <v>415286</v>
          </cell>
          <cell r="B147" t="str">
            <v>الرابعة</v>
          </cell>
          <cell r="C147" t="str">
            <v/>
          </cell>
          <cell r="D147" t="str">
            <v/>
          </cell>
          <cell r="E147" t="str">
            <v/>
          </cell>
          <cell r="F147" t="str">
            <v/>
          </cell>
          <cell r="G147" t="str">
            <v/>
          </cell>
          <cell r="H147" t="str">
            <v/>
          </cell>
          <cell r="I147" t="str">
            <v/>
          </cell>
          <cell r="J147" t="str">
            <v/>
          </cell>
          <cell r="K147" t="str">
            <v/>
          </cell>
          <cell r="L147" t="str">
            <v/>
          </cell>
          <cell r="M147" t="str">
            <v/>
          </cell>
          <cell r="N147" t="str">
            <v/>
          </cell>
          <cell r="O147" t="str">
            <v/>
          </cell>
          <cell r="P147" t="str">
            <v/>
          </cell>
          <cell r="Q147" t="str">
            <v>A</v>
          </cell>
          <cell r="R147" t="str">
            <v/>
          </cell>
          <cell r="S147" t="str">
            <v/>
          </cell>
          <cell r="T147" t="str">
            <v/>
          </cell>
          <cell r="U147" t="str">
            <v/>
          </cell>
          <cell r="V147" t="str">
            <v/>
          </cell>
          <cell r="W147" t="str">
            <v/>
          </cell>
          <cell r="X147" t="str">
            <v/>
          </cell>
          <cell r="Y147" t="str">
            <v/>
          </cell>
          <cell r="Z147" t="str">
            <v/>
          </cell>
          <cell r="AA147" t="str">
            <v>A</v>
          </cell>
          <cell r="AB147" t="str">
            <v/>
          </cell>
          <cell r="AC147" t="str">
            <v>A</v>
          </cell>
          <cell r="AD147" t="str">
            <v/>
          </cell>
          <cell r="AE147" t="str">
            <v/>
          </cell>
          <cell r="AF147" t="str">
            <v>A</v>
          </cell>
          <cell r="AG147" t="str">
            <v/>
          </cell>
          <cell r="AH147" t="str">
            <v/>
          </cell>
          <cell r="AI147" t="str">
            <v>A</v>
          </cell>
          <cell r="AJ147" t="str">
            <v>A</v>
          </cell>
          <cell r="AK147" t="str">
            <v>A</v>
          </cell>
          <cell r="AL147" t="str">
            <v>A</v>
          </cell>
          <cell r="AM147" t="str">
            <v>A</v>
          </cell>
          <cell r="AN147" t="str">
            <v>A</v>
          </cell>
          <cell r="AO147" t="str">
            <v>A</v>
          </cell>
          <cell r="AP147" t="str">
            <v>A</v>
          </cell>
          <cell r="AQ147" t="str">
            <v>A</v>
          </cell>
          <cell r="AR147" t="str">
            <v>A</v>
          </cell>
          <cell r="AS147" t="str">
            <v>مستنفذ فصل ثاني 2022-2023</v>
          </cell>
          <cell r="AT147" t="str">
            <v>الرابعة</v>
          </cell>
          <cell r="AU147" t="str">
            <v/>
          </cell>
          <cell r="AV147"/>
        </row>
        <row r="148">
          <cell r="A148">
            <v>415382</v>
          </cell>
          <cell r="B148" t="str">
            <v>الرابعة</v>
          </cell>
          <cell r="C148" t="str">
            <v/>
          </cell>
          <cell r="D148" t="str">
            <v/>
          </cell>
          <cell r="E148" t="str">
            <v/>
          </cell>
          <cell r="F148" t="str">
            <v/>
          </cell>
          <cell r="G148" t="str">
            <v/>
          </cell>
          <cell r="H148" t="str">
            <v/>
          </cell>
          <cell r="I148" t="str">
            <v/>
          </cell>
          <cell r="J148" t="str">
            <v/>
          </cell>
          <cell r="K148" t="str">
            <v/>
          </cell>
          <cell r="L148" t="str">
            <v>ر2</v>
          </cell>
          <cell r="M148" t="str">
            <v/>
          </cell>
          <cell r="N148" t="str">
            <v/>
          </cell>
          <cell r="O148" t="str">
            <v/>
          </cell>
          <cell r="P148" t="str">
            <v/>
          </cell>
          <cell r="Q148" t="str">
            <v/>
          </cell>
          <cell r="R148" t="str">
            <v/>
          </cell>
          <cell r="S148" t="str">
            <v/>
          </cell>
          <cell r="T148" t="str">
            <v/>
          </cell>
          <cell r="U148" t="str">
            <v/>
          </cell>
          <cell r="V148" t="str">
            <v/>
          </cell>
          <cell r="W148" t="str">
            <v/>
          </cell>
          <cell r="X148" t="str">
            <v/>
          </cell>
          <cell r="Y148" t="str">
            <v/>
          </cell>
          <cell r="Z148" t="str">
            <v/>
          </cell>
          <cell r="AA148" t="str">
            <v/>
          </cell>
          <cell r="AB148" t="str">
            <v/>
          </cell>
          <cell r="AC148" t="str">
            <v/>
          </cell>
          <cell r="AD148" t="str">
            <v/>
          </cell>
          <cell r="AE148" t="str">
            <v>ر2</v>
          </cell>
          <cell r="AF148" t="str">
            <v/>
          </cell>
          <cell r="AG148" t="str">
            <v/>
          </cell>
          <cell r="AH148" t="str">
            <v>ر2</v>
          </cell>
          <cell r="AI148" t="str">
            <v>ر2</v>
          </cell>
          <cell r="AJ148" t="str">
            <v/>
          </cell>
          <cell r="AK148" t="str">
            <v>ر2</v>
          </cell>
          <cell r="AL148" t="str">
            <v>ر2</v>
          </cell>
          <cell r="AM148" t="str">
            <v>ر2</v>
          </cell>
          <cell r="AN148" t="str">
            <v>ج</v>
          </cell>
          <cell r="AO148" t="str">
            <v>ج</v>
          </cell>
          <cell r="AP148" t="str">
            <v>ج</v>
          </cell>
          <cell r="AQ148" t="str">
            <v>ج</v>
          </cell>
          <cell r="AR148" t="str">
            <v>ج</v>
          </cell>
          <cell r="AS148"/>
          <cell r="AT148" t="str">
            <v>الرابعة</v>
          </cell>
          <cell r="AU148" t="str">
            <v/>
          </cell>
          <cell r="AV148"/>
        </row>
        <row r="149">
          <cell r="A149">
            <v>415552</v>
          </cell>
          <cell r="B149" t="str">
            <v>الرابعة</v>
          </cell>
          <cell r="C149" t="str">
            <v/>
          </cell>
          <cell r="D149" t="str">
            <v/>
          </cell>
          <cell r="E149" t="str">
            <v/>
          </cell>
          <cell r="F149" t="str">
            <v/>
          </cell>
          <cell r="G149" t="str">
            <v/>
          </cell>
          <cell r="H149" t="str">
            <v/>
          </cell>
          <cell r="I149" t="str">
            <v/>
          </cell>
          <cell r="J149" t="str">
            <v/>
          </cell>
          <cell r="K149" t="str">
            <v/>
          </cell>
          <cell r="L149" t="str">
            <v/>
          </cell>
          <cell r="M149" t="str">
            <v/>
          </cell>
          <cell r="N149" t="str">
            <v/>
          </cell>
          <cell r="O149" t="str">
            <v/>
          </cell>
          <cell r="P149" t="str">
            <v/>
          </cell>
          <cell r="Q149" t="str">
            <v/>
          </cell>
          <cell r="R149" t="str">
            <v/>
          </cell>
          <cell r="S149" t="str">
            <v/>
          </cell>
          <cell r="T149" t="str">
            <v/>
          </cell>
          <cell r="U149" t="str">
            <v/>
          </cell>
          <cell r="V149" t="str">
            <v/>
          </cell>
          <cell r="W149" t="str">
            <v/>
          </cell>
          <cell r="X149" t="str">
            <v/>
          </cell>
          <cell r="Y149" t="str">
            <v/>
          </cell>
          <cell r="Z149" t="str">
            <v/>
          </cell>
          <cell r="AA149" t="str">
            <v/>
          </cell>
          <cell r="AB149" t="str">
            <v/>
          </cell>
          <cell r="AC149" t="str">
            <v/>
          </cell>
          <cell r="AD149" t="str">
            <v/>
          </cell>
          <cell r="AE149" t="str">
            <v/>
          </cell>
          <cell r="AF149" t="str">
            <v/>
          </cell>
          <cell r="AG149" t="str">
            <v/>
          </cell>
          <cell r="AH149" t="str">
            <v/>
          </cell>
          <cell r="AI149" t="str">
            <v/>
          </cell>
          <cell r="AJ149" t="str">
            <v/>
          </cell>
          <cell r="AK149" t="str">
            <v/>
          </cell>
          <cell r="AL149" t="str">
            <v>A</v>
          </cell>
          <cell r="AM149" t="str">
            <v/>
          </cell>
          <cell r="AN149" t="str">
            <v/>
          </cell>
          <cell r="AO149" t="str">
            <v/>
          </cell>
          <cell r="AP149" t="str">
            <v>A</v>
          </cell>
          <cell r="AQ149" t="str">
            <v/>
          </cell>
          <cell r="AR149" t="str">
            <v/>
          </cell>
          <cell r="AS149" t="str">
            <v>مستنفذ فصل أول 2021-2022</v>
          </cell>
          <cell r="AT149" t="str">
            <v>الرابعة</v>
          </cell>
          <cell r="AU149" t="str">
            <v/>
          </cell>
          <cell r="AV149"/>
        </row>
        <row r="150">
          <cell r="A150">
            <v>415597</v>
          </cell>
          <cell r="B150" t="str">
            <v>الرابعة</v>
          </cell>
          <cell r="C150" t="str">
            <v/>
          </cell>
          <cell r="D150" t="str">
            <v/>
          </cell>
          <cell r="E150" t="str">
            <v/>
          </cell>
          <cell r="F150" t="str">
            <v/>
          </cell>
          <cell r="G150" t="str">
            <v/>
          </cell>
          <cell r="H150" t="str">
            <v/>
          </cell>
          <cell r="I150" t="str">
            <v>A</v>
          </cell>
          <cell r="J150" t="str">
            <v/>
          </cell>
          <cell r="K150" t="str">
            <v/>
          </cell>
          <cell r="L150" t="str">
            <v/>
          </cell>
          <cell r="M150" t="str">
            <v/>
          </cell>
          <cell r="N150" t="str">
            <v/>
          </cell>
          <cell r="O150" t="str">
            <v/>
          </cell>
          <cell r="P150" t="str">
            <v/>
          </cell>
          <cell r="Q150" t="str">
            <v>A</v>
          </cell>
          <cell r="R150" t="str">
            <v/>
          </cell>
          <cell r="S150" t="str">
            <v/>
          </cell>
          <cell r="T150" t="str">
            <v/>
          </cell>
          <cell r="U150" t="str">
            <v/>
          </cell>
          <cell r="V150" t="str">
            <v/>
          </cell>
          <cell r="W150" t="str">
            <v/>
          </cell>
          <cell r="X150" t="str">
            <v/>
          </cell>
          <cell r="Y150" t="str">
            <v/>
          </cell>
          <cell r="Z150" t="str">
            <v/>
          </cell>
          <cell r="AA150" t="str">
            <v/>
          </cell>
          <cell r="AB150" t="str">
            <v/>
          </cell>
          <cell r="AC150" t="str">
            <v/>
          </cell>
          <cell r="AD150" t="str">
            <v/>
          </cell>
          <cell r="AE150" t="str">
            <v/>
          </cell>
          <cell r="AF150" t="str">
            <v/>
          </cell>
          <cell r="AG150" t="str">
            <v/>
          </cell>
          <cell r="AH150" t="str">
            <v/>
          </cell>
          <cell r="AI150" t="str">
            <v>A</v>
          </cell>
          <cell r="AJ150" t="str">
            <v/>
          </cell>
          <cell r="AK150" t="str">
            <v/>
          </cell>
          <cell r="AL150" t="str">
            <v>A</v>
          </cell>
          <cell r="AM150" t="str">
            <v>A</v>
          </cell>
          <cell r="AN150" t="str">
            <v>A</v>
          </cell>
          <cell r="AO150" t="str">
            <v/>
          </cell>
          <cell r="AP150" t="str">
            <v/>
          </cell>
          <cell r="AQ150" t="str">
            <v/>
          </cell>
          <cell r="AR150" t="str">
            <v/>
          </cell>
          <cell r="AS150" t="str">
            <v>مستنفذ فصل أول 2021-2022</v>
          </cell>
          <cell r="AT150" t="str">
            <v>الرابعة</v>
          </cell>
          <cell r="AU150" t="str">
            <v/>
          </cell>
          <cell r="AV150"/>
        </row>
        <row r="151">
          <cell r="A151">
            <v>415635</v>
          </cell>
          <cell r="B151" t="str">
            <v>الرابعة</v>
          </cell>
          <cell r="C151" t="str">
            <v/>
          </cell>
          <cell r="D151" t="str">
            <v/>
          </cell>
          <cell r="E151" t="str">
            <v/>
          </cell>
          <cell r="F151" t="str">
            <v/>
          </cell>
          <cell r="G151" t="str">
            <v/>
          </cell>
          <cell r="H151" t="str">
            <v/>
          </cell>
          <cell r="I151" t="str">
            <v/>
          </cell>
          <cell r="J151" t="str">
            <v/>
          </cell>
          <cell r="K151" t="str">
            <v/>
          </cell>
          <cell r="L151" t="str">
            <v/>
          </cell>
          <cell r="M151" t="str">
            <v/>
          </cell>
          <cell r="N151" t="str">
            <v/>
          </cell>
          <cell r="O151" t="str">
            <v/>
          </cell>
          <cell r="P151" t="str">
            <v/>
          </cell>
          <cell r="Q151" t="str">
            <v/>
          </cell>
          <cell r="R151" t="str">
            <v/>
          </cell>
          <cell r="S151" t="str">
            <v/>
          </cell>
          <cell r="T151" t="str">
            <v/>
          </cell>
          <cell r="U151" t="str">
            <v/>
          </cell>
          <cell r="V151" t="str">
            <v/>
          </cell>
          <cell r="W151" t="str">
            <v/>
          </cell>
          <cell r="X151" t="str">
            <v/>
          </cell>
          <cell r="Y151" t="str">
            <v/>
          </cell>
          <cell r="Z151" t="str">
            <v/>
          </cell>
          <cell r="AA151" t="str">
            <v/>
          </cell>
          <cell r="AB151" t="str">
            <v/>
          </cell>
          <cell r="AC151" t="str">
            <v/>
          </cell>
          <cell r="AD151" t="str">
            <v/>
          </cell>
          <cell r="AE151" t="str">
            <v/>
          </cell>
          <cell r="AF151" t="str">
            <v/>
          </cell>
          <cell r="AG151" t="str">
            <v/>
          </cell>
          <cell r="AH151" t="str">
            <v/>
          </cell>
          <cell r="AI151" t="str">
            <v>A</v>
          </cell>
          <cell r="AJ151" t="str">
            <v>A</v>
          </cell>
          <cell r="AK151" t="str">
            <v>A</v>
          </cell>
          <cell r="AL151" t="str">
            <v/>
          </cell>
          <cell r="AM151" t="str">
            <v>A</v>
          </cell>
          <cell r="AN151" t="str">
            <v>A</v>
          </cell>
          <cell r="AO151" t="str">
            <v>A</v>
          </cell>
          <cell r="AP151" t="str">
            <v/>
          </cell>
          <cell r="AQ151" t="str">
            <v/>
          </cell>
          <cell r="AR151" t="str">
            <v>A</v>
          </cell>
          <cell r="AS151" t="str">
            <v>مستنفذ فصل ثاني 2022-2023</v>
          </cell>
          <cell r="AT151" t="str">
            <v>الرابعة</v>
          </cell>
          <cell r="AU151" t="str">
            <v/>
          </cell>
          <cell r="AV151"/>
        </row>
        <row r="152">
          <cell r="A152">
            <v>415652</v>
          </cell>
          <cell r="B152" t="str">
            <v>الرابعة</v>
          </cell>
          <cell r="C152" t="str">
            <v/>
          </cell>
          <cell r="D152" t="str">
            <v/>
          </cell>
          <cell r="E152" t="str">
            <v/>
          </cell>
          <cell r="F152" t="str">
            <v/>
          </cell>
          <cell r="G152" t="str">
            <v/>
          </cell>
          <cell r="H152" t="str">
            <v>ر2</v>
          </cell>
          <cell r="I152" t="str">
            <v/>
          </cell>
          <cell r="J152" t="str">
            <v/>
          </cell>
          <cell r="K152" t="str">
            <v/>
          </cell>
          <cell r="L152" t="str">
            <v/>
          </cell>
          <cell r="M152" t="str">
            <v/>
          </cell>
          <cell r="N152" t="str">
            <v/>
          </cell>
          <cell r="O152" t="str">
            <v/>
          </cell>
          <cell r="P152" t="str">
            <v/>
          </cell>
          <cell r="Q152" t="str">
            <v/>
          </cell>
          <cell r="R152" t="str">
            <v/>
          </cell>
          <cell r="S152" t="str">
            <v/>
          </cell>
          <cell r="T152" t="str">
            <v/>
          </cell>
          <cell r="U152" t="str">
            <v/>
          </cell>
          <cell r="V152" t="str">
            <v/>
          </cell>
          <cell r="W152" t="str">
            <v>ر2</v>
          </cell>
          <cell r="X152" t="str">
            <v/>
          </cell>
          <cell r="Y152" t="str">
            <v/>
          </cell>
          <cell r="Z152" t="str">
            <v/>
          </cell>
          <cell r="AA152" t="str">
            <v/>
          </cell>
          <cell r="AB152" t="str">
            <v/>
          </cell>
          <cell r="AC152" t="str">
            <v/>
          </cell>
          <cell r="AD152" t="str">
            <v>ر2</v>
          </cell>
          <cell r="AE152" t="str">
            <v>ر1</v>
          </cell>
          <cell r="AF152" t="str">
            <v/>
          </cell>
          <cell r="AG152" t="str">
            <v/>
          </cell>
          <cell r="AH152" t="str">
            <v/>
          </cell>
          <cell r="AI152" t="str">
            <v>ج</v>
          </cell>
          <cell r="AJ152" t="str">
            <v>ج</v>
          </cell>
          <cell r="AK152" t="str">
            <v>ر2</v>
          </cell>
          <cell r="AL152" t="str">
            <v/>
          </cell>
          <cell r="AM152" t="str">
            <v>ر2</v>
          </cell>
          <cell r="AN152" t="str">
            <v>ر1</v>
          </cell>
          <cell r="AO152" t="str">
            <v>ج</v>
          </cell>
          <cell r="AP152" t="str">
            <v>ر1</v>
          </cell>
          <cell r="AQ152" t="str">
            <v>ر1</v>
          </cell>
          <cell r="AR152" t="str">
            <v>ر1</v>
          </cell>
        </row>
        <row r="153">
          <cell r="A153">
            <v>415683</v>
          </cell>
          <cell r="B153" t="str">
            <v>الرابعة</v>
          </cell>
          <cell r="C153" t="str">
            <v/>
          </cell>
          <cell r="D153" t="str">
            <v/>
          </cell>
          <cell r="E153" t="str">
            <v/>
          </cell>
          <cell r="F153" t="str">
            <v/>
          </cell>
          <cell r="G153" t="str">
            <v/>
          </cell>
          <cell r="H153" t="str">
            <v/>
          </cell>
          <cell r="I153" t="str">
            <v/>
          </cell>
          <cell r="J153" t="str">
            <v/>
          </cell>
          <cell r="K153" t="str">
            <v/>
          </cell>
          <cell r="L153" t="str">
            <v/>
          </cell>
          <cell r="M153" t="str">
            <v/>
          </cell>
          <cell r="N153" t="str">
            <v/>
          </cell>
          <cell r="O153" t="str">
            <v/>
          </cell>
          <cell r="P153" t="str">
            <v/>
          </cell>
          <cell r="Q153" t="str">
            <v>A</v>
          </cell>
          <cell r="R153" t="str">
            <v/>
          </cell>
          <cell r="S153" t="str">
            <v/>
          </cell>
          <cell r="T153" t="str">
            <v/>
          </cell>
          <cell r="U153" t="str">
            <v/>
          </cell>
          <cell r="V153" t="str">
            <v/>
          </cell>
          <cell r="W153" t="str">
            <v/>
          </cell>
          <cell r="X153" t="str">
            <v/>
          </cell>
          <cell r="Y153" t="str">
            <v/>
          </cell>
          <cell r="Z153" t="str">
            <v/>
          </cell>
          <cell r="AA153" t="str">
            <v/>
          </cell>
          <cell r="AB153" t="str">
            <v/>
          </cell>
          <cell r="AC153" t="str">
            <v/>
          </cell>
          <cell r="AD153" t="str">
            <v/>
          </cell>
          <cell r="AE153" t="str">
            <v/>
          </cell>
          <cell r="AF153" t="str">
            <v/>
          </cell>
          <cell r="AG153" t="str">
            <v/>
          </cell>
          <cell r="AH153" t="str">
            <v/>
          </cell>
          <cell r="AI153" t="str">
            <v/>
          </cell>
          <cell r="AJ153" t="str">
            <v/>
          </cell>
          <cell r="AK153" t="str">
            <v/>
          </cell>
          <cell r="AL153" t="str">
            <v/>
          </cell>
          <cell r="AM153" t="str">
            <v/>
          </cell>
          <cell r="AN153" t="str">
            <v/>
          </cell>
          <cell r="AO153" t="str">
            <v/>
          </cell>
          <cell r="AP153" t="str">
            <v>A</v>
          </cell>
          <cell r="AQ153" t="str">
            <v>A</v>
          </cell>
          <cell r="AR153" t="str">
            <v/>
          </cell>
          <cell r="AS153" t="str">
            <v>مستنفذ فصل أول 2021-2022</v>
          </cell>
          <cell r="AT153" t="str">
            <v>الرابعة</v>
          </cell>
          <cell r="AU153" t="str">
            <v/>
          </cell>
          <cell r="AV153"/>
        </row>
        <row r="154">
          <cell r="A154">
            <v>415904</v>
          </cell>
          <cell r="B154" t="str">
            <v>الرابعة</v>
          </cell>
          <cell r="C154" t="str">
            <v/>
          </cell>
          <cell r="D154" t="str">
            <v/>
          </cell>
          <cell r="E154" t="str">
            <v/>
          </cell>
          <cell r="F154" t="str">
            <v/>
          </cell>
          <cell r="G154" t="str">
            <v/>
          </cell>
          <cell r="H154" t="str">
            <v/>
          </cell>
          <cell r="I154" t="str">
            <v/>
          </cell>
          <cell r="J154" t="str">
            <v/>
          </cell>
          <cell r="K154" t="str">
            <v/>
          </cell>
          <cell r="L154" t="str">
            <v/>
          </cell>
          <cell r="M154" t="str">
            <v/>
          </cell>
          <cell r="N154" t="str">
            <v/>
          </cell>
          <cell r="O154" t="str">
            <v/>
          </cell>
          <cell r="P154" t="str">
            <v/>
          </cell>
          <cell r="Q154" t="str">
            <v/>
          </cell>
          <cell r="R154" t="str">
            <v/>
          </cell>
          <cell r="S154" t="str">
            <v/>
          </cell>
          <cell r="T154" t="str">
            <v/>
          </cell>
          <cell r="U154" t="str">
            <v/>
          </cell>
          <cell r="V154" t="str">
            <v/>
          </cell>
          <cell r="W154" t="str">
            <v/>
          </cell>
          <cell r="X154" t="str">
            <v/>
          </cell>
          <cell r="Y154" t="str">
            <v/>
          </cell>
          <cell r="Z154" t="str">
            <v/>
          </cell>
          <cell r="AA154" t="str">
            <v/>
          </cell>
          <cell r="AB154" t="str">
            <v/>
          </cell>
          <cell r="AC154" t="str">
            <v/>
          </cell>
          <cell r="AD154" t="str">
            <v/>
          </cell>
          <cell r="AE154" t="str">
            <v/>
          </cell>
          <cell r="AF154" t="str">
            <v/>
          </cell>
          <cell r="AG154" t="str">
            <v/>
          </cell>
          <cell r="AH154" t="str">
            <v/>
          </cell>
          <cell r="AI154" t="str">
            <v/>
          </cell>
          <cell r="AJ154" t="str">
            <v/>
          </cell>
          <cell r="AK154" t="str">
            <v/>
          </cell>
          <cell r="AL154" t="str">
            <v>ج</v>
          </cell>
          <cell r="AM154" t="str">
            <v>ج</v>
          </cell>
          <cell r="AN154" t="str">
            <v>ج</v>
          </cell>
          <cell r="AO154" t="str">
            <v>ج</v>
          </cell>
          <cell r="AP154" t="str">
            <v>ج</v>
          </cell>
          <cell r="AQ154" t="str">
            <v>ج</v>
          </cell>
          <cell r="AR154" t="str">
            <v>ج</v>
          </cell>
          <cell r="AS154"/>
          <cell r="AT154" t="str">
            <v>الرابعة</v>
          </cell>
          <cell r="AU154" t="str">
            <v/>
          </cell>
          <cell r="AV154"/>
        </row>
        <row r="155">
          <cell r="A155">
            <v>415943</v>
          </cell>
          <cell r="B155" t="str">
            <v>الرابعة</v>
          </cell>
          <cell r="C155" t="str">
            <v/>
          </cell>
          <cell r="D155" t="str">
            <v/>
          </cell>
          <cell r="E155" t="str">
            <v/>
          </cell>
          <cell r="F155" t="str">
            <v/>
          </cell>
          <cell r="G155" t="str">
            <v/>
          </cell>
          <cell r="H155" t="str">
            <v/>
          </cell>
          <cell r="I155" t="str">
            <v/>
          </cell>
          <cell r="J155" t="str">
            <v/>
          </cell>
          <cell r="K155" t="str">
            <v/>
          </cell>
          <cell r="L155" t="str">
            <v/>
          </cell>
          <cell r="M155" t="str">
            <v/>
          </cell>
          <cell r="N155" t="str">
            <v/>
          </cell>
          <cell r="O155" t="str">
            <v/>
          </cell>
          <cell r="P155" t="str">
            <v/>
          </cell>
          <cell r="Q155" t="str">
            <v/>
          </cell>
          <cell r="R155" t="str">
            <v>ر2</v>
          </cell>
          <cell r="S155" t="str">
            <v/>
          </cell>
          <cell r="T155" t="str">
            <v/>
          </cell>
          <cell r="U155" t="str">
            <v/>
          </cell>
          <cell r="V155" t="str">
            <v/>
          </cell>
          <cell r="W155" t="str">
            <v/>
          </cell>
          <cell r="X155" t="str">
            <v/>
          </cell>
          <cell r="Y155" t="str">
            <v>ر2</v>
          </cell>
          <cell r="Z155" t="str">
            <v/>
          </cell>
          <cell r="AA155" t="str">
            <v/>
          </cell>
          <cell r="AB155" t="str">
            <v/>
          </cell>
          <cell r="AC155" t="str">
            <v/>
          </cell>
          <cell r="AD155" t="str">
            <v/>
          </cell>
          <cell r="AE155" t="str">
            <v>ج</v>
          </cell>
          <cell r="AF155" t="str">
            <v/>
          </cell>
          <cell r="AG155" t="str">
            <v/>
          </cell>
          <cell r="AH155" t="str">
            <v/>
          </cell>
          <cell r="AI155" t="str">
            <v>ر1</v>
          </cell>
          <cell r="AJ155" t="str">
            <v>ر2</v>
          </cell>
          <cell r="AK155" t="str">
            <v>ج</v>
          </cell>
          <cell r="AL155" t="str">
            <v>ر2</v>
          </cell>
          <cell r="AM155" t="str">
            <v>ر2</v>
          </cell>
          <cell r="AN155" t="str">
            <v>ج</v>
          </cell>
          <cell r="AO155" t="str">
            <v>ج</v>
          </cell>
          <cell r="AP155" t="str">
            <v>ج</v>
          </cell>
          <cell r="AQ155" t="str">
            <v>ج</v>
          </cell>
          <cell r="AR155" t="str">
            <v>ج</v>
          </cell>
        </row>
        <row r="156">
          <cell r="A156">
            <v>415979</v>
          </cell>
          <cell r="B156" t="str">
            <v>الرابعة</v>
          </cell>
          <cell r="C156" t="str">
            <v/>
          </cell>
          <cell r="D156" t="str">
            <v/>
          </cell>
          <cell r="E156" t="str">
            <v/>
          </cell>
          <cell r="F156" t="str">
            <v/>
          </cell>
          <cell r="G156" t="str">
            <v/>
          </cell>
          <cell r="H156" t="str">
            <v/>
          </cell>
          <cell r="I156" t="str">
            <v/>
          </cell>
          <cell r="J156" t="str">
            <v>A</v>
          </cell>
          <cell r="K156" t="str">
            <v/>
          </cell>
          <cell r="L156" t="str">
            <v/>
          </cell>
          <cell r="M156" t="str">
            <v/>
          </cell>
          <cell r="N156" t="str">
            <v/>
          </cell>
          <cell r="O156" t="str">
            <v/>
          </cell>
          <cell r="P156" t="str">
            <v/>
          </cell>
          <cell r="Q156" t="str">
            <v/>
          </cell>
          <cell r="R156" t="str">
            <v/>
          </cell>
          <cell r="S156" t="str">
            <v/>
          </cell>
          <cell r="T156" t="str">
            <v/>
          </cell>
          <cell r="U156" t="str">
            <v/>
          </cell>
          <cell r="V156" t="str">
            <v/>
          </cell>
          <cell r="W156" t="str">
            <v/>
          </cell>
          <cell r="X156" t="str">
            <v/>
          </cell>
          <cell r="Y156" t="str">
            <v>A</v>
          </cell>
          <cell r="Z156" t="str">
            <v/>
          </cell>
          <cell r="AA156" t="str">
            <v/>
          </cell>
          <cell r="AB156" t="str">
            <v/>
          </cell>
          <cell r="AC156" t="str">
            <v/>
          </cell>
          <cell r="AD156" t="str">
            <v/>
          </cell>
          <cell r="AE156" t="str">
            <v/>
          </cell>
          <cell r="AF156" t="str">
            <v/>
          </cell>
          <cell r="AG156" t="str">
            <v/>
          </cell>
          <cell r="AH156" t="str">
            <v/>
          </cell>
          <cell r="AI156" t="str">
            <v/>
          </cell>
          <cell r="AJ156" t="str">
            <v/>
          </cell>
          <cell r="AK156" t="str">
            <v/>
          </cell>
          <cell r="AL156" t="str">
            <v/>
          </cell>
          <cell r="AM156" t="str">
            <v>A</v>
          </cell>
          <cell r="AN156" t="str">
            <v/>
          </cell>
          <cell r="AO156" t="str">
            <v>A</v>
          </cell>
          <cell r="AP156" t="str">
            <v/>
          </cell>
          <cell r="AQ156" t="str">
            <v>A</v>
          </cell>
          <cell r="AR156" t="str">
            <v/>
          </cell>
          <cell r="AS156" t="str">
            <v>مستنفذ فصل ثاني 2022-2023</v>
          </cell>
          <cell r="AT156" t="str">
            <v>الرابعة</v>
          </cell>
          <cell r="AU156" t="str">
            <v/>
          </cell>
          <cell r="AV156"/>
        </row>
        <row r="157">
          <cell r="A157">
            <v>416009</v>
          </cell>
          <cell r="B157" t="str">
            <v>الرابعة</v>
          </cell>
          <cell r="C157" t="str">
            <v/>
          </cell>
          <cell r="D157" t="str">
            <v/>
          </cell>
          <cell r="E157" t="str">
            <v/>
          </cell>
          <cell r="F157" t="str">
            <v/>
          </cell>
          <cell r="G157" t="str">
            <v/>
          </cell>
          <cell r="H157" t="str">
            <v/>
          </cell>
          <cell r="I157" t="str">
            <v/>
          </cell>
          <cell r="J157" t="str">
            <v/>
          </cell>
          <cell r="K157" t="str">
            <v/>
          </cell>
          <cell r="L157" t="str">
            <v/>
          </cell>
          <cell r="M157" t="str">
            <v/>
          </cell>
          <cell r="N157" t="str">
            <v/>
          </cell>
          <cell r="O157" t="str">
            <v/>
          </cell>
          <cell r="P157" t="str">
            <v>A</v>
          </cell>
          <cell r="Q157" t="str">
            <v/>
          </cell>
          <cell r="R157" t="str">
            <v/>
          </cell>
          <cell r="S157" t="str">
            <v/>
          </cell>
          <cell r="T157" t="str">
            <v/>
          </cell>
          <cell r="U157" t="str">
            <v/>
          </cell>
          <cell r="V157" t="str">
            <v/>
          </cell>
          <cell r="W157" t="str">
            <v/>
          </cell>
          <cell r="X157" t="str">
            <v>A</v>
          </cell>
          <cell r="Y157" t="str">
            <v/>
          </cell>
          <cell r="Z157" t="str">
            <v/>
          </cell>
          <cell r="AA157" t="str">
            <v>A</v>
          </cell>
          <cell r="AB157" t="str">
            <v/>
          </cell>
          <cell r="AC157" t="str">
            <v/>
          </cell>
          <cell r="AD157" t="str">
            <v/>
          </cell>
          <cell r="AE157" t="str">
            <v/>
          </cell>
          <cell r="AF157" t="str">
            <v>A</v>
          </cell>
          <cell r="AG157" t="str">
            <v/>
          </cell>
          <cell r="AH157" t="str">
            <v/>
          </cell>
          <cell r="AI157" t="str">
            <v/>
          </cell>
          <cell r="AJ157" t="str">
            <v>A</v>
          </cell>
          <cell r="AK157" t="str">
            <v>A</v>
          </cell>
          <cell r="AL157" t="str">
            <v>A</v>
          </cell>
          <cell r="AM157" t="str">
            <v>A</v>
          </cell>
          <cell r="AN157" t="str">
            <v>A</v>
          </cell>
          <cell r="AO157" t="str">
            <v>A</v>
          </cell>
          <cell r="AP157" t="str">
            <v>A</v>
          </cell>
          <cell r="AQ157" t="str">
            <v>A</v>
          </cell>
          <cell r="AR157" t="str">
            <v>A</v>
          </cell>
          <cell r="AS157" t="str">
            <v>مستنفذ فصل ثاني 2022-2023</v>
          </cell>
          <cell r="AT157" t="str">
            <v>الرابعة</v>
          </cell>
          <cell r="AU157" t="str">
            <v/>
          </cell>
          <cell r="AV157"/>
        </row>
        <row r="158">
          <cell r="A158">
            <v>416033</v>
          </cell>
          <cell r="B158" t="str">
            <v>الرابعة</v>
          </cell>
          <cell r="C158" t="str">
            <v/>
          </cell>
          <cell r="D158" t="str">
            <v/>
          </cell>
          <cell r="E158" t="str">
            <v/>
          </cell>
          <cell r="F158" t="str">
            <v/>
          </cell>
          <cell r="G158" t="str">
            <v/>
          </cell>
          <cell r="H158" t="str">
            <v/>
          </cell>
          <cell r="I158" t="str">
            <v/>
          </cell>
          <cell r="J158" t="str">
            <v/>
          </cell>
          <cell r="K158" t="str">
            <v/>
          </cell>
          <cell r="L158" t="str">
            <v/>
          </cell>
          <cell r="M158" t="str">
            <v/>
          </cell>
          <cell r="N158" t="str">
            <v/>
          </cell>
          <cell r="O158" t="str">
            <v/>
          </cell>
          <cell r="P158" t="str">
            <v/>
          </cell>
          <cell r="Q158" t="str">
            <v/>
          </cell>
          <cell r="R158" t="str">
            <v/>
          </cell>
          <cell r="S158" t="str">
            <v/>
          </cell>
          <cell r="T158" t="str">
            <v/>
          </cell>
          <cell r="U158" t="str">
            <v/>
          </cell>
          <cell r="V158" t="str">
            <v/>
          </cell>
          <cell r="W158" t="str">
            <v/>
          </cell>
          <cell r="X158" t="str">
            <v/>
          </cell>
          <cell r="Y158" t="str">
            <v/>
          </cell>
          <cell r="Z158" t="str">
            <v/>
          </cell>
          <cell r="AA158" t="str">
            <v/>
          </cell>
          <cell r="AB158" t="str">
            <v/>
          </cell>
          <cell r="AC158" t="str">
            <v/>
          </cell>
          <cell r="AD158" t="str">
            <v/>
          </cell>
          <cell r="AE158" t="str">
            <v/>
          </cell>
          <cell r="AF158" t="str">
            <v/>
          </cell>
          <cell r="AG158" t="str">
            <v/>
          </cell>
          <cell r="AH158" t="str">
            <v/>
          </cell>
          <cell r="AI158" t="str">
            <v>A</v>
          </cell>
          <cell r="AJ158" t="str">
            <v>A</v>
          </cell>
          <cell r="AK158" t="str">
            <v/>
          </cell>
          <cell r="AL158" t="str">
            <v/>
          </cell>
          <cell r="AM158" t="str">
            <v>A</v>
          </cell>
          <cell r="AN158" t="str">
            <v>A</v>
          </cell>
          <cell r="AO158" t="str">
            <v>A</v>
          </cell>
          <cell r="AP158" t="str">
            <v>A</v>
          </cell>
          <cell r="AQ158" t="str">
            <v/>
          </cell>
          <cell r="AR158" t="str">
            <v/>
          </cell>
          <cell r="AS158" t="str">
            <v>مستنفذ فصل اول 2023-2024</v>
          </cell>
          <cell r="AT158" t="str">
            <v>الرابعة</v>
          </cell>
          <cell r="AU158" t="str">
            <v/>
          </cell>
        </row>
        <row r="159">
          <cell r="A159">
            <v>416044</v>
          </cell>
          <cell r="B159" t="str">
            <v>الرابعة</v>
          </cell>
          <cell r="C159" t="str">
            <v/>
          </cell>
          <cell r="D159" t="str">
            <v/>
          </cell>
          <cell r="E159" t="str">
            <v/>
          </cell>
          <cell r="F159" t="str">
            <v/>
          </cell>
          <cell r="G159" t="str">
            <v/>
          </cell>
          <cell r="H159" t="str">
            <v/>
          </cell>
          <cell r="I159" t="str">
            <v/>
          </cell>
          <cell r="J159" t="str">
            <v>ر2</v>
          </cell>
          <cell r="K159" t="str">
            <v/>
          </cell>
          <cell r="L159" t="str">
            <v/>
          </cell>
          <cell r="M159" t="str">
            <v/>
          </cell>
          <cell r="N159" t="str">
            <v/>
          </cell>
          <cell r="O159" t="str">
            <v/>
          </cell>
          <cell r="P159" t="str">
            <v/>
          </cell>
          <cell r="Q159" t="str">
            <v/>
          </cell>
          <cell r="R159" t="str">
            <v/>
          </cell>
          <cell r="S159" t="str">
            <v/>
          </cell>
          <cell r="T159" t="str">
            <v/>
          </cell>
          <cell r="U159" t="str">
            <v/>
          </cell>
          <cell r="V159" t="str">
            <v/>
          </cell>
          <cell r="W159" t="str">
            <v/>
          </cell>
          <cell r="X159" t="str">
            <v/>
          </cell>
          <cell r="Y159" t="str">
            <v/>
          </cell>
          <cell r="Z159" t="str">
            <v/>
          </cell>
          <cell r="AA159" t="str">
            <v/>
          </cell>
          <cell r="AB159" t="str">
            <v/>
          </cell>
          <cell r="AC159" t="str">
            <v/>
          </cell>
          <cell r="AD159" t="str">
            <v/>
          </cell>
          <cell r="AE159" t="str">
            <v/>
          </cell>
          <cell r="AF159" t="str">
            <v/>
          </cell>
          <cell r="AG159" t="str">
            <v/>
          </cell>
          <cell r="AH159" t="str">
            <v/>
          </cell>
          <cell r="AI159" t="str">
            <v/>
          </cell>
          <cell r="AJ159" t="str">
            <v/>
          </cell>
          <cell r="AK159" t="str">
            <v/>
          </cell>
          <cell r="AL159" t="str">
            <v/>
          </cell>
          <cell r="AM159" t="str">
            <v/>
          </cell>
          <cell r="AN159" t="str">
            <v>ج</v>
          </cell>
          <cell r="AO159" t="str">
            <v>ر1</v>
          </cell>
          <cell r="AP159" t="str">
            <v/>
          </cell>
          <cell r="AQ159" t="str">
            <v>ر1</v>
          </cell>
          <cell r="AR159" t="str">
            <v>ج</v>
          </cell>
          <cell r="AS159"/>
          <cell r="AT159" t="str">
            <v>الرابعة</v>
          </cell>
          <cell r="AU159" t="str">
            <v/>
          </cell>
        </row>
        <row r="160">
          <cell r="A160">
            <v>416046</v>
          </cell>
          <cell r="B160" t="str">
            <v>الرابعة</v>
          </cell>
          <cell r="C160" t="str">
            <v/>
          </cell>
          <cell r="D160" t="str">
            <v/>
          </cell>
          <cell r="E160" t="str">
            <v/>
          </cell>
          <cell r="F160" t="str">
            <v/>
          </cell>
          <cell r="G160" t="str">
            <v/>
          </cell>
          <cell r="H160" t="str">
            <v/>
          </cell>
          <cell r="I160" t="str">
            <v/>
          </cell>
          <cell r="J160" t="str">
            <v/>
          </cell>
          <cell r="K160" t="str">
            <v/>
          </cell>
          <cell r="L160" t="str">
            <v/>
          </cell>
          <cell r="M160" t="str">
            <v/>
          </cell>
          <cell r="N160" t="str">
            <v/>
          </cell>
          <cell r="O160" t="str">
            <v/>
          </cell>
          <cell r="P160" t="str">
            <v/>
          </cell>
          <cell r="Q160" t="str">
            <v/>
          </cell>
          <cell r="R160" t="str">
            <v/>
          </cell>
          <cell r="S160" t="str">
            <v/>
          </cell>
          <cell r="T160" t="str">
            <v/>
          </cell>
          <cell r="U160" t="str">
            <v/>
          </cell>
          <cell r="V160" t="str">
            <v/>
          </cell>
          <cell r="W160" t="str">
            <v/>
          </cell>
          <cell r="X160" t="str">
            <v>ر2</v>
          </cell>
          <cell r="Y160" t="str">
            <v/>
          </cell>
          <cell r="Z160" t="str">
            <v/>
          </cell>
          <cell r="AA160" t="str">
            <v/>
          </cell>
          <cell r="AB160" t="str">
            <v/>
          </cell>
          <cell r="AC160" t="str">
            <v/>
          </cell>
          <cell r="AD160" t="str">
            <v/>
          </cell>
          <cell r="AE160" t="str">
            <v/>
          </cell>
          <cell r="AF160" t="str">
            <v/>
          </cell>
          <cell r="AG160" t="str">
            <v/>
          </cell>
          <cell r="AH160" t="str">
            <v/>
          </cell>
          <cell r="AI160" t="str">
            <v>ر1</v>
          </cell>
          <cell r="AJ160" t="str">
            <v/>
          </cell>
          <cell r="AK160" t="str">
            <v/>
          </cell>
          <cell r="AL160" t="str">
            <v/>
          </cell>
          <cell r="AM160" t="str">
            <v>ر2</v>
          </cell>
          <cell r="AN160" t="str">
            <v>ر1</v>
          </cell>
          <cell r="AO160" t="str">
            <v/>
          </cell>
          <cell r="AP160" t="str">
            <v>ر1</v>
          </cell>
          <cell r="AQ160" t="str">
            <v/>
          </cell>
          <cell r="AR160" t="str">
            <v>ج</v>
          </cell>
          <cell r="AS160"/>
          <cell r="AT160" t="str">
            <v>الرابعة</v>
          </cell>
          <cell r="AU160" t="str">
            <v/>
          </cell>
        </row>
        <row r="161">
          <cell r="A161">
            <v>416117</v>
          </cell>
          <cell r="B161" t="str">
            <v>الرابعة</v>
          </cell>
          <cell r="C161" t="str">
            <v/>
          </cell>
          <cell r="D161" t="str">
            <v/>
          </cell>
          <cell r="E161" t="str">
            <v/>
          </cell>
          <cell r="F161" t="str">
            <v/>
          </cell>
          <cell r="G161" t="str">
            <v/>
          </cell>
          <cell r="H161" t="str">
            <v/>
          </cell>
          <cell r="I161" t="str">
            <v/>
          </cell>
          <cell r="J161" t="str">
            <v/>
          </cell>
          <cell r="K161" t="str">
            <v/>
          </cell>
          <cell r="L161" t="str">
            <v/>
          </cell>
          <cell r="M161" t="str">
            <v/>
          </cell>
          <cell r="N161" t="str">
            <v/>
          </cell>
          <cell r="O161" t="str">
            <v/>
          </cell>
          <cell r="P161" t="str">
            <v/>
          </cell>
          <cell r="Q161" t="str">
            <v/>
          </cell>
          <cell r="R161" t="str">
            <v/>
          </cell>
          <cell r="S161" t="str">
            <v/>
          </cell>
          <cell r="T161" t="str">
            <v/>
          </cell>
          <cell r="U161" t="str">
            <v/>
          </cell>
          <cell r="V161" t="str">
            <v/>
          </cell>
          <cell r="W161" t="str">
            <v/>
          </cell>
          <cell r="X161" t="str">
            <v/>
          </cell>
          <cell r="Y161" t="str">
            <v/>
          </cell>
          <cell r="Z161" t="str">
            <v/>
          </cell>
          <cell r="AA161" t="str">
            <v/>
          </cell>
          <cell r="AB161" t="str">
            <v/>
          </cell>
          <cell r="AC161" t="str">
            <v/>
          </cell>
          <cell r="AD161" t="str">
            <v/>
          </cell>
          <cell r="AE161" t="str">
            <v/>
          </cell>
          <cell r="AF161" t="str">
            <v>A</v>
          </cell>
          <cell r="AG161" t="str">
            <v/>
          </cell>
          <cell r="AH161" t="str">
            <v/>
          </cell>
          <cell r="AI161" t="str">
            <v/>
          </cell>
          <cell r="AJ161" t="str">
            <v/>
          </cell>
          <cell r="AK161" t="str">
            <v/>
          </cell>
          <cell r="AL161" t="str">
            <v/>
          </cell>
          <cell r="AM161" t="str">
            <v/>
          </cell>
          <cell r="AN161" t="str">
            <v/>
          </cell>
          <cell r="AO161" t="str">
            <v/>
          </cell>
          <cell r="AP161" t="str">
            <v/>
          </cell>
          <cell r="AQ161" t="str">
            <v/>
          </cell>
          <cell r="AR161" t="str">
            <v/>
          </cell>
          <cell r="AS161" t="str">
            <v>مستنفذ فصل ثاني 2022-2023</v>
          </cell>
          <cell r="AT161" t="str">
            <v>الرابعة</v>
          </cell>
          <cell r="AU161" t="str">
            <v/>
          </cell>
        </row>
        <row r="162">
          <cell r="A162">
            <v>416136</v>
          </cell>
          <cell r="B162" t="str">
            <v>الرابعة</v>
          </cell>
          <cell r="C162" t="str">
            <v/>
          </cell>
          <cell r="D162" t="str">
            <v/>
          </cell>
          <cell r="E162" t="str">
            <v/>
          </cell>
          <cell r="F162" t="str">
            <v/>
          </cell>
          <cell r="G162" t="str">
            <v/>
          </cell>
          <cell r="H162" t="str">
            <v/>
          </cell>
          <cell r="I162" t="str">
            <v/>
          </cell>
          <cell r="J162" t="str">
            <v/>
          </cell>
          <cell r="K162" t="str">
            <v/>
          </cell>
          <cell r="L162" t="str">
            <v/>
          </cell>
          <cell r="M162" t="str">
            <v/>
          </cell>
          <cell r="N162" t="str">
            <v/>
          </cell>
          <cell r="O162" t="str">
            <v/>
          </cell>
          <cell r="P162" t="str">
            <v/>
          </cell>
          <cell r="Q162" t="str">
            <v/>
          </cell>
          <cell r="R162" t="str">
            <v/>
          </cell>
          <cell r="S162" t="str">
            <v/>
          </cell>
          <cell r="T162" t="str">
            <v/>
          </cell>
          <cell r="U162" t="str">
            <v/>
          </cell>
          <cell r="V162" t="str">
            <v/>
          </cell>
          <cell r="W162" t="str">
            <v/>
          </cell>
          <cell r="X162" t="str">
            <v/>
          </cell>
          <cell r="Y162" t="str">
            <v/>
          </cell>
          <cell r="Z162" t="str">
            <v/>
          </cell>
          <cell r="AA162" t="str">
            <v/>
          </cell>
          <cell r="AB162" t="str">
            <v/>
          </cell>
          <cell r="AC162" t="str">
            <v/>
          </cell>
          <cell r="AD162" t="str">
            <v>ر2</v>
          </cell>
          <cell r="AE162" t="str">
            <v>ر2</v>
          </cell>
          <cell r="AF162" t="str">
            <v/>
          </cell>
          <cell r="AG162" t="str">
            <v/>
          </cell>
          <cell r="AH162" t="str">
            <v/>
          </cell>
          <cell r="AI162" t="str">
            <v/>
          </cell>
          <cell r="AJ162" t="str">
            <v/>
          </cell>
          <cell r="AK162" t="str">
            <v>ج</v>
          </cell>
          <cell r="AL162" t="str">
            <v/>
          </cell>
          <cell r="AM162" t="str">
            <v/>
          </cell>
          <cell r="AN162" t="str">
            <v>ج</v>
          </cell>
          <cell r="AO162" t="str">
            <v>ج</v>
          </cell>
          <cell r="AP162" t="str">
            <v/>
          </cell>
          <cell r="AQ162" t="str">
            <v/>
          </cell>
          <cell r="AR162" t="str">
            <v/>
          </cell>
          <cell r="AS162"/>
          <cell r="AT162" t="str">
            <v>الرابعة</v>
          </cell>
          <cell r="AU162" t="str">
            <v/>
          </cell>
        </row>
        <row r="163">
          <cell r="A163">
            <v>416163</v>
          </cell>
          <cell r="B163" t="str">
            <v>الرابعة</v>
          </cell>
          <cell r="C163" t="str">
            <v/>
          </cell>
          <cell r="D163" t="str">
            <v/>
          </cell>
          <cell r="E163" t="str">
            <v/>
          </cell>
          <cell r="F163" t="str">
            <v/>
          </cell>
          <cell r="G163" t="str">
            <v/>
          </cell>
          <cell r="H163" t="str">
            <v/>
          </cell>
          <cell r="I163" t="str">
            <v/>
          </cell>
          <cell r="J163" t="str">
            <v/>
          </cell>
          <cell r="K163" t="str">
            <v/>
          </cell>
          <cell r="L163" t="str">
            <v/>
          </cell>
          <cell r="M163" t="str">
            <v/>
          </cell>
          <cell r="N163" t="str">
            <v/>
          </cell>
          <cell r="O163" t="str">
            <v/>
          </cell>
          <cell r="P163" t="str">
            <v/>
          </cell>
          <cell r="Q163" t="str">
            <v/>
          </cell>
          <cell r="R163" t="str">
            <v/>
          </cell>
          <cell r="S163" t="str">
            <v/>
          </cell>
          <cell r="T163" t="str">
            <v/>
          </cell>
          <cell r="U163" t="str">
            <v/>
          </cell>
          <cell r="V163" t="str">
            <v/>
          </cell>
          <cell r="W163" t="str">
            <v/>
          </cell>
          <cell r="X163" t="str">
            <v/>
          </cell>
          <cell r="Y163" t="str">
            <v/>
          </cell>
          <cell r="Z163" t="str">
            <v/>
          </cell>
          <cell r="AA163" t="str">
            <v>A</v>
          </cell>
          <cell r="AB163" t="str">
            <v/>
          </cell>
          <cell r="AC163" t="str">
            <v/>
          </cell>
          <cell r="AD163" t="str">
            <v>A</v>
          </cell>
          <cell r="AE163" t="str">
            <v/>
          </cell>
          <cell r="AF163" t="str">
            <v/>
          </cell>
          <cell r="AG163" t="str">
            <v/>
          </cell>
          <cell r="AH163" t="str">
            <v/>
          </cell>
          <cell r="AI163" t="str">
            <v>A</v>
          </cell>
          <cell r="AJ163" t="str">
            <v>A</v>
          </cell>
          <cell r="AK163" t="str">
            <v>A</v>
          </cell>
          <cell r="AL163" t="str">
            <v>A</v>
          </cell>
          <cell r="AM163" t="str">
            <v/>
          </cell>
          <cell r="AN163" t="str">
            <v>A</v>
          </cell>
          <cell r="AO163" t="str">
            <v>A</v>
          </cell>
          <cell r="AP163" t="str">
            <v>A</v>
          </cell>
          <cell r="AQ163" t="str">
            <v>A</v>
          </cell>
          <cell r="AR163" t="str">
            <v>A</v>
          </cell>
          <cell r="AS163" t="str">
            <v>مستنفذ فصل اول 2023-2024</v>
          </cell>
          <cell r="AT163" t="str">
            <v>الرابعة</v>
          </cell>
          <cell r="AU163" t="str">
            <v>م</v>
          </cell>
        </row>
        <row r="164">
          <cell r="A164">
            <v>416171</v>
          </cell>
          <cell r="B164" t="str">
            <v>الرابعة</v>
          </cell>
          <cell r="C164" t="str">
            <v/>
          </cell>
          <cell r="D164" t="str">
            <v/>
          </cell>
          <cell r="E164" t="str">
            <v/>
          </cell>
          <cell r="F164" t="str">
            <v/>
          </cell>
          <cell r="G164" t="str">
            <v/>
          </cell>
          <cell r="H164" t="str">
            <v/>
          </cell>
          <cell r="I164" t="str">
            <v/>
          </cell>
          <cell r="J164" t="str">
            <v/>
          </cell>
          <cell r="K164" t="str">
            <v/>
          </cell>
          <cell r="L164" t="str">
            <v/>
          </cell>
          <cell r="M164" t="str">
            <v/>
          </cell>
          <cell r="N164" t="str">
            <v/>
          </cell>
          <cell r="O164" t="str">
            <v/>
          </cell>
          <cell r="P164" t="str">
            <v/>
          </cell>
          <cell r="Q164" t="str">
            <v/>
          </cell>
          <cell r="R164" t="str">
            <v>ر2</v>
          </cell>
          <cell r="S164" t="str">
            <v/>
          </cell>
          <cell r="T164" t="str">
            <v/>
          </cell>
          <cell r="U164" t="str">
            <v/>
          </cell>
          <cell r="V164" t="str">
            <v/>
          </cell>
          <cell r="W164" t="str">
            <v/>
          </cell>
          <cell r="X164" t="str">
            <v/>
          </cell>
          <cell r="Y164" t="str">
            <v/>
          </cell>
          <cell r="Z164" t="str">
            <v/>
          </cell>
          <cell r="AA164" t="str">
            <v/>
          </cell>
          <cell r="AB164" t="str">
            <v/>
          </cell>
          <cell r="AC164" t="str">
            <v/>
          </cell>
          <cell r="AD164" t="str">
            <v/>
          </cell>
          <cell r="AE164" t="str">
            <v>ر1</v>
          </cell>
          <cell r="AF164" t="str">
            <v/>
          </cell>
          <cell r="AG164" t="str">
            <v/>
          </cell>
          <cell r="AH164" t="str">
            <v/>
          </cell>
          <cell r="AI164" t="str">
            <v>ر1</v>
          </cell>
          <cell r="AJ164" t="str">
            <v>ج</v>
          </cell>
          <cell r="AK164" t="str">
            <v>ج</v>
          </cell>
          <cell r="AL164" t="str">
            <v>ج</v>
          </cell>
          <cell r="AM164" t="str">
            <v>ج</v>
          </cell>
          <cell r="AN164" t="str">
            <v>ج</v>
          </cell>
          <cell r="AO164" t="str">
            <v>ج</v>
          </cell>
          <cell r="AP164" t="str">
            <v>ج</v>
          </cell>
          <cell r="AQ164" t="str">
            <v>ج</v>
          </cell>
          <cell r="AR164" t="str">
            <v>ج</v>
          </cell>
          <cell r="AS164"/>
          <cell r="AT164" t="str">
            <v>الرابعة</v>
          </cell>
          <cell r="AU164" t="str">
            <v/>
          </cell>
        </row>
        <row r="165">
          <cell r="A165">
            <v>416181</v>
          </cell>
          <cell r="B165" t="str">
            <v>الرابعة</v>
          </cell>
          <cell r="C165" t="str">
            <v/>
          </cell>
          <cell r="D165" t="str">
            <v/>
          </cell>
          <cell r="E165" t="str">
            <v/>
          </cell>
          <cell r="F165" t="str">
            <v/>
          </cell>
          <cell r="G165" t="str">
            <v/>
          </cell>
          <cell r="H165" t="str">
            <v/>
          </cell>
          <cell r="I165" t="str">
            <v/>
          </cell>
          <cell r="J165" t="str">
            <v/>
          </cell>
          <cell r="K165" t="str">
            <v/>
          </cell>
          <cell r="L165" t="str">
            <v/>
          </cell>
          <cell r="M165" t="str">
            <v/>
          </cell>
          <cell r="N165" t="str">
            <v/>
          </cell>
          <cell r="O165" t="str">
            <v/>
          </cell>
          <cell r="P165" t="str">
            <v/>
          </cell>
          <cell r="Q165" t="str">
            <v/>
          </cell>
          <cell r="R165" t="str">
            <v/>
          </cell>
          <cell r="S165" t="str">
            <v/>
          </cell>
          <cell r="T165" t="str">
            <v/>
          </cell>
          <cell r="U165" t="str">
            <v/>
          </cell>
          <cell r="V165" t="str">
            <v/>
          </cell>
          <cell r="W165" t="str">
            <v/>
          </cell>
          <cell r="X165" t="str">
            <v/>
          </cell>
          <cell r="Y165" t="str">
            <v/>
          </cell>
          <cell r="Z165" t="str">
            <v/>
          </cell>
          <cell r="AA165" t="str">
            <v/>
          </cell>
          <cell r="AB165" t="str">
            <v/>
          </cell>
          <cell r="AC165" t="str">
            <v/>
          </cell>
          <cell r="AD165" t="str">
            <v/>
          </cell>
          <cell r="AE165" t="str">
            <v/>
          </cell>
          <cell r="AF165" t="str">
            <v/>
          </cell>
          <cell r="AG165" t="str">
            <v/>
          </cell>
          <cell r="AH165" t="str">
            <v/>
          </cell>
          <cell r="AI165" t="str">
            <v>A</v>
          </cell>
          <cell r="AJ165" t="str">
            <v/>
          </cell>
          <cell r="AK165" t="str">
            <v/>
          </cell>
          <cell r="AL165" t="str">
            <v/>
          </cell>
          <cell r="AM165" t="str">
            <v/>
          </cell>
          <cell r="AN165" t="str">
            <v/>
          </cell>
          <cell r="AO165" t="str">
            <v/>
          </cell>
          <cell r="AP165" t="str">
            <v/>
          </cell>
          <cell r="AQ165" t="str">
            <v/>
          </cell>
          <cell r="AR165" t="str">
            <v/>
          </cell>
          <cell r="AS165" t="str">
            <v>مستنفذ فصل ثاني 2022-2023</v>
          </cell>
          <cell r="AT165" t="str">
            <v>الرابعة</v>
          </cell>
          <cell r="AU165" t="str">
            <v/>
          </cell>
        </row>
        <row r="166">
          <cell r="A166">
            <v>416203</v>
          </cell>
          <cell r="B166" t="str">
            <v>الرابعة</v>
          </cell>
          <cell r="C166" t="str">
            <v/>
          </cell>
          <cell r="D166" t="str">
            <v/>
          </cell>
          <cell r="E166" t="str">
            <v/>
          </cell>
          <cell r="F166" t="str">
            <v/>
          </cell>
          <cell r="G166" t="str">
            <v/>
          </cell>
          <cell r="H166" t="str">
            <v/>
          </cell>
          <cell r="I166" t="str">
            <v/>
          </cell>
          <cell r="J166" t="str">
            <v/>
          </cell>
          <cell r="K166" t="str">
            <v/>
          </cell>
          <cell r="L166" t="str">
            <v/>
          </cell>
          <cell r="M166" t="str">
            <v/>
          </cell>
          <cell r="N166" t="str">
            <v/>
          </cell>
          <cell r="O166" t="str">
            <v/>
          </cell>
          <cell r="P166" t="str">
            <v/>
          </cell>
          <cell r="Q166" t="str">
            <v/>
          </cell>
          <cell r="R166" t="str">
            <v/>
          </cell>
          <cell r="S166" t="str">
            <v/>
          </cell>
          <cell r="T166" t="str">
            <v/>
          </cell>
          <cell r="U166" t="str">
            <v/>
          </cell>
          <cell r="V166" t="str">
            <v/>
          </cell>
          <cell r="W166" t="str">
            <v/>
          </cell>
          <cell r="X166" t="str">
            <v/>
          </cell>
          <cell r="Y166" t="str">
            <v/>
          </cell>
          <cell r="Z166" t="str">
            <v/>
          </cell>
          <cell r="AA166" t="str">
            <v/>
          </cell>
          <cell r="AB166" t="str">
            <v/>
          </cell>
          <cell r="AC166" t="str">
            <v/>
          </cell>
          <cell r="AD166" t="str">
            <v/>
          </cell>
          <cell r="AE166" t="str">
            <v/>
          </cell>
          <cell r="AF166" t="str">
            <v/>
          </cell>
          <cell r="AG166" t="str">
            <v/>
          </cell>
          <cell r="AH166" t="str">
            <v/>
          </cell>
          <cell r="AI166" t="str">
            <v/>
          </cell>
          <cell r="AJ166" t="str">
            <v/>
          </cell>
          <cell r="AK166" t="str">
            <v/>
          </cell>
          <cell r="AL166" t="str">
            <v/>
          </cell>
          <cell r="AM166" t="str">
            <v>A</v>
          </cell>
          <cell r="AN166" t="str">
            <v/>
          </cell>
          <cell r="AO166" t="str">
            <v/>
          </cell>
          <cell r="AP166" t="str">
            <v/>
          </cell>
          <cell r="AQ166" t="str">
            <v/>
          </cell>
          <cell r="AR166" t="str">
            <v/>
          </cell>
          <cell r="AS166" t="str">
            <v>مستنفذ فصل ثاني 2021-2022</v>
          </cell>
          <cell r="AT166" t="str">
            <v>الرابعة</v>
          </cell>
          <cell r="AU166" t="str">
            <v/>
          </cell>
        </row>
        <row r="167">
          <cell r="A167">
            <v>416252</v>
          </cell>
          <cell r="B167" t="str">
            <v>الرابعة</v>
          </cell>
          <cell r="C167" t="str">
            <v/>
          </cell>
          <cell r="D167" t="str">
            <v/>
          </cell>
          <cell r="E167" t="str">
            <v/>
          </cell>
          <cell r="F167" t="str">
            <v/>
          </cell>
          <cell r="G167" t="str">
            <v/>
          </cell>
          <cell r="H167" t="str">
            <v/>
          </cell>
          <cell r="I167" t="str">
            <v/>
          </cell>
          <cell r="J167" t="str">
            <v/>
          </cell>
          <cell r="K167" t="str">
            <v/>
          </cell>
          <cell r="L167" t="str">
            <v/>
          </cell>
          <cell r="M167" t="str">
            <v/>
          </cell>
          <cell r="N167" t="str">
            <v/>
          </cell>
          <cell r="O167" t="str">
            <v/>
          </cell>
          <cell r="P167" t="str">
            <v/>
          </cell>
          <cell r="Q167" t="str">
            <v>ر2</v>
          </cell>
          <cell r="R167" t="str">
            <v/>
          </cell>
          <cell r="S167" t="str">
            <v>ر2</v>
          </cell>
          <cell r="T167" t="str">
            <v/>
          </cell>
          <cell r="U167" t="str">
            <v/>
          </cell>
          <cell r="V167" t="str">
            <v/>
          </cell>
          <cell r="W167" t="str">
            <v/>
          </cell>
          <cell r="X167" t="str">
            <v/>
          </cell>
          <cell r="Y167" t="str">
            <v/>
          </cell>
          <cell r="Z167" t="str">
            <v/>
          </cell>
          <cell r="AA167" t="str">
            <v/>
          </cell>
          <cell r="AB167" t="str">
            <v/>
          </cell>
          <cell r="AC167" t="str">
            <v/>
          </cell>
          <cell r="AD167" t="str">
            <v>ر2</v>
          </cell>
          <cell r="AE167" t="str">
            <v/>
          </cell>
          <cell r="AF167" t="str">
            <v/>
          </cell>
          <cell r="AG167" t="str">
            <v>ر2</v>
          </cell>
          <cell r="AH167" t="str">
            <v/>
          </cell>
          <cell r="AI167" t="str">
            <v>ر2</v>
          </cell>
          <cell r="AJ167" t="str">
            <v>ر2</v>
          </cell>
          <cell r="AK167" t="str">
            <v/>
          </cell>
          <cell r="AL167" t="str">
            <v>ر2</v>
          </cell>
          <cell r="AM167" t="str">
            <v>ج</v>
          </cell>
          <cell r="AN167" t="str">
            <v>ر2</v>
          </cell>
          <cell r="AO167" t="str">
            <v>ر2</v>
          </cell>
          <cell r="AP167" t="str">
            <v>ر2</v>
          </cell>
          <cell r="AQ167" t="str">
            <v>ج</v>
          </cell>
          <cell r="AR167" t="str">
            <v>ج</v>
          </cell>
          <cell r="AS167"/>
          <cell r="AT167" t="str">
            <v>الرابعة</v>
          </cell>
          <cell r="AU167" t="str">
            <v/>
          </cell>
        </row>
        <row r="168">
          <cell r="A168">
            <v>416381</v>
          </cell>
          <cell r="B168" t="str">
            <v>الرابعة</v>
          </cell>
          <cell r="C168" t="str">
            <v/>
          </cell>
          <cell r="D168" t="str">
            <v/>
          </cell>
          <cell r="E168" t="str">
            <v/>
          </cell>
          <cell r="F168" t="str">
            <v/>
          </cell>
          <cell r="G168" t="str">
            <v/>
          </cell>
          <cell r="H168" t="str">
            <v/>
          </cell>
          <cell r="I168" t="str">
            <v/>
          </cell>
          <cell r="J168" t="str">
            <v/>
          </cell>
          <cell r="K168" t="str">
            <v/>
          </cell>
          <cell r="L168" t="str">
            <v/>
          </cell>
          <cell r="M168" t="str">
            <v/>
          </cell>
          <cell r="N168" t="str">
            <v/>
          </cell>
          <cell r="O168" t="str">
            <v/>
          </cell>
          <cell r="P168" t="str">
            <v/>
          </cell>
          <cell r="Q168" t="str">
            <v/>
          </cell>
          <cell r="R168" t="str">
            <v/>
          </cell>
          <cell r="S168" t="str">
            <v/>
          </cell>
          <cell r="T168" t="str">
            <v/>
          </cell>
          <cell r="U168" t="str">
            <v/>
          </cell>
          <cell r="V168" t="str">
            <v/>
          </cell>
          <cell r="W168" t="str">
            <v/>
          </cell>
          <cell r="X168" t="str">
            <v/>
          </cell>
          <cell r="Y168" t="str">
            <v/>
          </cell>
          <cell r="Z168" t="str">
            <v/>
          </cell>
          <cell r="AA168" t="str">
            <v/>
          </cell>
          <cell r="AB168" t="str">
            <v/>
          </cell>
          <cell r="AC168" t="str">
            <v/>
          </cell>
          <cell r="AD168" t="str">
            <v/>
          </cell>
          <cell r="AE168" t="str">
            <v>ر2</v>
          </cell>
          <cell r="AF168" t="str">
            <v>ر2</v>
          </cell>
          <cell r="AG168" t="str">
            <v/>
          </cell>
          <cell r="AH168" t="str">
            <v/>
          </cell>
          <cell r="AI168" t="str">
            <v>ج</v>
          </cell>
          <cell r="AJ168" t="str">
            <v/>
          </cell>
          <cell r="AK168" t="str">
            <v/>
          </cell>
          <cell r="AL168" t="str">
            <v>ر1</v>
          </cell>
          <cell r="AM168" t="str">
            <v>ج</v>
          </cell>
          <cell r="AN168" t="str">
            <v>ج</v>
          </cell>
          <cell r="AO168" t="str">
            <v>ج</v>
          </cell>
          <cell r="AP168" t="str">
            <v>ج</v>
          </cell>
          <cell r="AQ168" t="str">
            <v>ج</v>
          </cell>
          <cell r="AR168" t="str">
            <v>ج</v>
          </cell>
          <cell r="AS168"/>
          <cell r="AT168" t="str">
            <v>الرابعة</v>
          </cell>
          <cell r="AU168" t="str">
            <v/>
          </cell>
        </row>
        <row r="169">
          <cell r="A169">
            <v>416441</v>
          </cell>
          <cell r="B169" t="str">
            <v>الرابعة</v>
          </cell>
          <cell r="C169" t="str">
            <v/>
          </cell>
          <cell r="D169" t="str">
            <v/>
          </cell>
          <cell r="E169" t="str">
            <v/>
          </cell>
          <cell r="F169" t="str">
            <v/>
          </cell>
          <cell r="G169" t="str">
            <v/>
          </cell>
          <cell r="H169" t="str">
            <v/>
          </cell>
          <cell r="I169" t="str">
            <v/>
          </cell>
          <cell r="J169" t="str">
            <v/>
          </cell>
          <cell r="K169" t="str">
            <v/>
          </cell>
          <cell r="L169" t="str">
            <v/>
          </cell>
          <cell r="M169" t="str">
            <v/>
          </cell>
          <cell r="N169" t="str">
            <v/>
          </cell>
          <cell r="O169" t="str">
            <v/>
          </cell>
          <cell r="P169" t="str">
            <v/>
          </cell>
          <cell r="Q169" t="str">
            <v/>
          </cell>
          <cell r="R169" t="str">
            <v/>
          </cell>
          <cell r="S169" t="str">
            <v/>
          </cell>
          <cell r="T169" t="str">
            <v/>
          </cell>
          <cell r="U169" t="str">
            <v/>
          </cell>
          <cell r="V169" t="str">
            <v/>
          </cell>
          <cell r="W169" t="str">
            <v/>
          </cell>
          <cell r="X169" t="str">
            <v/>
          </cell>
          <cell r="Y169" t="str">
            <v/>
          </cell>
          <cell r="Z169" t="str">
            <v/>
          </cell>
          <cell r="AA169" t="str">
            <v/>
          </cell>
          <cell r="AB169" t="str">
            <v/>
          </cell>
          <cell r="AC169" t="str">
            <v/>
          </cell>
          <cell r="AD169" t="str">
            <v/>
          </cell>
          <cell r="AE169" t="str">
            <v/>
          </cell>
          <cell r="AF169" t="str">
            <v/>
          </cell>
          <cell r="AG169" t="str">
            <v/>
          </cell>
          <cell r="AH169" t="str">
            <v/>
          </cell>
          <cell r="AI169" t="str">
            <v/>
          </cell>
          <cell r="AJ169" t="str">
            <v/>
          </cell>
          <cell r="AK169" t="str">
            <v/>
          </cell>
          <cell r="AL169" t="str">
            <v/>
          </cell>
          <cell r="AM169" t="str">
            <v/>
          </cell>
          <cell r="AN169" t="str">
            <v/>
          </cell>
          <cell r="AO169" t="str">
            <v>A</v>
          </cell>
          <cell r="AP169" t="str">
            <v/>
          </cell>
          <cell r="AQ169" t="str">
            <v/>
          </cell>
          <cell r="AR169" t="str">
            <v>A</v>
          </cell>
          <cell r="AS169" t="str">
            <v>مستنفذ فصل اول 2023-2024</v>
          </cell>
          <cell r="AT169" t="str">
            <v>الرابعة</v>
          </cell>
          <cell r="AU169" t="str">
            <v>م</v>
          </cell>
        </row>
        <row r="170">
          <cell r="A170">
            <v>416444</v>
          </cell>
          <cell r="B170" t="str">
            <v>الرابعة</v>
          </cell>
          <cell r="C170" t="str">
            <v/>
          </cell>
          <cell r="D170" t="str">
            <v/>
          </cell>
          <cell r="E170" t="str">
            <v/>
          </cell>
          <cell r="F170" t="str">
            <v/>
          </cell>
          <cell r="G170" t="str">
            <v/>
          </cell>
          <cell r="H170" t="str">
            <v/>
          </cell>
          <cell r="I170" t="str">
            <v/>
          </cell>
          <cell r="J170" t="str">
            <v/>
          </cell>
          <cell r="K170" t="str">
            <v/>
          </cell>
          <cell r="L170" t="str">
            <v/>
          </cell>
          <cell r="M170" t="str">
            <v/>
          </cell>
          <cell r="N170" t="str">
            <v/>
          </cell>
          <cell r="O170" t="str">
            <v/>
          </cell>
          <cell r="P170" t="str">
            <v/>
          </cell>
          <cell r="Q170" t="str">
            <v/>
          </cell>
          <cell r="R170" t="str">
            <v/>
          </cell>
          <cell r="S170" t="str">
            <v/>
          </cell>
          <cell r="T170" t="str">
            <v/>
          </cell>
          <cell r="U170" t="str">
            <v/>
          </cell>
          <cell r="V170" t="str">
            <v/>
          </cell>
          <cell r="W170" t="str">
            <v/>
          </cell>
          <cell r="X170" t="str">
            <v/>
          </cell>
          <cell r="Y170" t="str">
            <v/>
          </cell>
          <cell r="Z170" t="str">
            <v/>
          </cell>
          <cell r="AA170" t="str">
            <v>A</v>
          </cell>
          <cell r="AB170" t="str">
            <v/>
          </cell>
          <cell r="AC170" t="str">
            <v/>
          </cell>
          <cell r="AD170" t="str">
            <v/>
          </cell>
          <cell r="AE170" t="str">
            <v/>
          </cell>
          <cell r="AF170" t="str">
            <v/>
          </cell>
          <cell r="AG170" t="str">
            <v/>
          </cell>
          <cell r="AH170" t="str">
            <v/>
          </cell>
          <cell r="AI170" t="str">
            <v/>
          </cell>
          <cell r="AJ170" t="str">
            <v/>
          </cell>
          <cell r="AK170" t="str">
            <v/>
          </cell>
          <cell r="AL170" t="str">
            <v/>
          </cell>
          <cell r="AM170" t="str">
            <v/>
          </cell>
          <cell r="AN170" t="str">
            <v/>
          </cell>
          <cell r="AO170" t="str">
            <v/>
          </cell>
          <cell r="AP170" t="str">
            <v/>
          </cell>
          <cell r="AQ170" t="str">
            <v/>
          </cell>
          <cell r="AR170" t="str">
            <v/>
          </cell>
          <cell r="AS170" t="str">
            <v>مستنفذ</v>
          </cell>
          <cell r="AT170" t="str">
            <v>الرابعة</v>
          </cell>
          <cell r="AU170" t="str">
            <v/>
          </cell>
        </row>
        <row r="171">
          <cell r="A171">
            <v>416476</v>
          </cell>
          <cell r="B171" t="str">
            <v>الرابعة</v>
          </cell>
          <cell r="C171" t="str">
            <v/>
          </cell>
          <cell r="D171" t="str">
            <v/>
          </cell>
          <cell r="E171" t="str">
            <v/>
          </cell>
          <cell r="F171" t="str">
            <v/>
          </cell>
          <cell r="G171" t="str">
            <v/>
          </cell>
          <cell r="H171" t="str">
            <v/>
          </cell>
          <cell r="I171" t="str">
            <v/>
          </cell>
          <cell r="J171" t="str">
            <v/>
          </cell>
          <cell r="K171" t="str">
            <v/>
          </cell>
          <cell r="L171" t="str">
            <v/>
          </cell>
          <cell r="M171" t="str">
            <v/>
          </cell>
          <cell r="N171" t="str">
            <v/>
          </cell>
          <cell r="O171" t="str">
            <v/>
          </cell>
          <cell r="P171" t="str">
            <v/>
          </cell>
          <cell r="Q171" t="str">
            <v/>
          </cell>
          <cell r="R171" t="str">
            <v/>
          </cell>
          <cell r="S171" t="str">
            <v/>
          </cell>
          <cell r="T171" t="str">
            <v/>
          </cell>
          <cell r="U171" t="str">
            <v/>
          </cell>
          <cell r="V171" t="str">
            <v/>
          </cell>
          <cell r="W171" t="str">
            <v/>
          </cell>
          <cell r="X171" t="str">
            <v/>
          </cell>
          <cell r="Y171" t="str">
            <v/>
          </cell>
          <cell r="Z171" t="str">
            <v/>
          </cell>
          <cell r="AA171" t="str">
            <v>A</v>
          </cell>
          <cell r="AB171" t="str">
            <v/>
          </cell>
          <cell r="AC171" t="str">
            <v/>
          </cell>
          <cell r="AD171" t="str">
            <v>A</v>
          </cell>
          <cell r="AE171" t="str">
            <v/>
          </cell>
          <cell r="AF171" t="str">
            <v>A</v>
          </cell>
          <cell r="AG171" t="str">
            <v>A</v>
          </cell>
          <cell r="AH171" t="str">
            <v/>
          </cell>
          <cell r="AI171" t="str">
            <v>A</v>
          </cell>
          <cell r="AJ171" t="str">
            <v>A</v>
          </cell>
          <cell r="AK171" t="str">
            <v>A</v>
          </cell>
          <cell r="AL171" t="str">
            <v>A</v>
          </cell>
          <cell r="AM171" t="str">
            <v>A</v>
          </cell>
          <cell r="AN171" t="str">
            <v>A</v>
          </cell>
          <cell r="AO171" t="str">
            <v>A</v>
          </cell>
          <cell r="AP171" t="str">
            <v>A</v>
          </cell>
          <cell r="AQ171" t="str">
            <v>A</v>
          </cell>
          <cell r="AR171" t="str">
            <v>A</v>
          </cell>
          <cell r="AS171" t="str">
            <v>مستنفذ فصل ثاني 2022-2023</v>
          </cell>
          <cell r="AT171" t="str">
            <v>الرابعة</v>
          </cell>
          <cell r="AU171" t="str">
            <v/>
          </cell>
        </row>
        <row r="172">
          <cell r="A172">
            <v>416513</v>
          </cell>
          <cell r="B172" t="str">
            <v>الرابعة</v>
          </cell>
          <cell r="C172" t="str">
            <v/>
          </cell>
          <cell r="D172" t="str">
            <v>ر2</v>
          </cell>
          <cell r="E172" t="str">
            <v/>
          </cell>
          <cell r="F172" t="str">
            <v/>
          </cell>
          <cell r="G172" t="str">
            <v/>
          </cell>
          <cell r="H172" t="str">
            <v/>
          </cell>
          <cell r="I172" t="str">
            <v/>
          </cell>
          <cell r="J172" t="str">
            <v/>
          </cell>
          <cell r="K172" t="str">
            <v/>
          </cell>
          <cell r="L172" t="str">
            <v/>
          </cell>
          <cell r="M172" t="str">
            <v/>
          </cell>
          <cell r="N172" t="str">
            <v/>
          </cell>
          <cell r="O172" t="str">
            <v/>
          </cell>
          <cell r="P172" t="str">
            <v/>
          </cell>
          <cell r="Q172" t="str">
            <v/>
          </cell>
          <cell r="R172" t="str">
            <v/>
          </cell>
          <cell r="S172" t="str">
            <v/>
          </cell>
          <cell r="T172" t="str">
            <v/>
          </cell>
          <cell r="U172" t="str">
            <v/>
          </cell>
          <cell r="V172" t="str">
            <v/>
          </cell>
          <cell r="W172" t="str">
            <v/>
          </cell>
          <cell r="X172" t="str">
            <v/>
          </cell>
          <cell r="Y172" t="str">
            <v>ر2</v>
          </cell>
          <cell r="Z172" t="str">
            <v/>
          </cell>
          <cell r="AA172" t="str">
            <v/>
          </cell>
          <cell r="AB172" t="str">
            <v/>
          </cell>
          <cell r="AC172" t="str">
            <v/>
          </cell>
          <cell r="AD172" t="str">
            <v/>
          </cell>
          <cell r="AE172" t="str">
            <v/>
          </cell>
          <cell r="AF172" t="str">
            <v>ر2</v>
          </cell>
          <cell r="AG172" t="str">
            <v/>
          </cell>
          <cell r="AH172" t="str">
            <v/>
          </cell>
          <cell r="AI172" t="str">
            <v>ر2</v>
          </cell>
          <cell r="AJ172" t="str">
            <v>ر2</v>
          </cell>
          <cell r="AK172" t="str">
            <v/>
          </cell>
          <cell r="AL172" t="str">
            <v>ر1</v>
          </cell>
          <cell r="AM172" t="str">
            <v>ر2</v>
          </cell>
          <cell r="AN172" t="str">
            <v>ج</v>
          </cell>
          <cell r="AO172" t="str">
            <v>ج</v>
          </cell>
          <cell r="AP172" t="str">
            <v>ج</v>
          </cell>
          <cell r="AQ172" t="str">
            <v>ج</v>
          </cell>
          <cell r="AR172" t="str">
            <v>ج</v>
          </cell>
          <cell r="AS172"/>
          <cell r="AT172" t="str">
            <v>الرابعة</v>
          </cell>
          <cell r="AU172" t="str">
            <v/>
          </cell>
        </row>
        <row r="173">
          <cell r="A173">
            <v>416593</v>
          </cell>
          <cell r="B173" t="str">
            <v>الرابعة</v>
          </cell>
          <cell r="C173" t="str">
            <v/>
          </cell>
          <cell r="D173" t="str">
            <v/>
          </cell>
          <cell r="E173" t="str">
            <v/>
          </cell>
          <cell r="F173" t="str">
            <v/>
          </cell>
          <cell r="G173" t="str">
            <v/>
          </cell>
          <cell r="H173" t="str">
            <v/>
          </cell>
          <cell r="I173" t="str">
            <v/>
          </cell>
          <cell r="J173" t="str">
            <v/>
          </cell>
          <cell r="K173" t="str">
            <v/>
          </cell>
          <cell r="L173" t="str">
            <v/>
          </cell>
          <cell r="M173" t="str">
            <v/>
          </cell>
          <cell r="N173" t="str">
            <v/>
          </cell>
          <cell r="O173" t="str">
            <v/>
          </cell>
          <cell r="P173" t="str">
            <v/>
          </cell>
          <cell r="Q173" t="str">
            <v/>
          </cell>
          <cell r="R173" t="str">
            <v>A</v>
          </cell>
          <cell r="S173" t="str">
            <v/>
          </cell>
          <cell r="T173" t="str">
            <v/>
          </cell>
          <cell r="U173" t="str">
            <v/>
          </cell>
          <cell r="V173" t="str">
            <v/>
          </cell>
          <cell r="W173" t="str">
            <v/>
          </cell>
          <cell r="X173" t="str">
            <v/>
          </cell>
          <cell r="Y173" t="str">
            <v/>
          </cell>
          <cell r="Z173" t="str">
            <v/>
          </cell>
          <cell r="AA173" t="str">
            <v/>
          </cell>
          <cell r="AB173" t="str">
            <v/>
          </cell>
          <cell r="AC173" t="str">
            <v/>
          </cell>
          <cell r="AD173" t="str">
            <v>A</v>
          </cell>
          <cell r="AE173" t="str">
            <v>A</v>
          </cell>
          <cell r="AF173" t="str">
            <v>A</v>
          </cell>
          <cell r="AG173" t="str">
            <v/>
          </cell>
          <cell r="AH173" t="str">
            <v>A</v>
          </cell>
          <cell r="AI173" t="str">
            <v>A</v>
          </cell>
          <cell r="AJ173" t="str">
            <v>A</v>
          </cell>
          <cell r="AK173" t="str">
            <v>A</v>
          </cell>
          <cell r="AL173" t="str">
            <v>A</v>
          </cell>
          <cell r="AM173" t="str">
            <v>A</v>
          </cell>
          <cell r="AN173" t="str">
            <v>A</v>
          </cell>
          <cell r="AO173" t="str">
            <v>A</v>
          </cell>
          <cell r="AP173" t="str">
            <v>A</v>
          </cell>
          <cell r="AQ173" t="str">
            <v>A</v>
          </cell>
          <cell r="AR173" t="str">
            <v>A</v>
          </cell>
          <cell r="AS173" t="str">
            <v>مستنفذ</v>
          </cell>
          <cell r="AT173" t="str">
            <v>الرابعة</v>
          </cell>
          <cell r="AU173" t="str">
            <v/>
          </cell>
        </row>
        <row r="174">
          <cell r="A174">
            <v>416864</v>
          </cell>
          <cell r="B174" t="str">
            <v>الرابعة</v>
          </cell>
          <cell r="C174" t="str">
            <v/>
          </cell>
          <cell r="D174" t="str">
            <v/>
          </cell>
          <cell r="E174" t="str">
            <v/>
          </cell>
          <cell r="F174" t="str">
            <v/>
          </cell>
          <cell r="G174" t="str">
            <v/>
          </cell>
          <cell r="H174" t="str">
            <v/>
          </cell>
          <cell r="I174" t="str">
            <v/>
          </cell>
          <cell r="J174" t="str">
            <v/>
          </cell>
          <cell r="K174" t="str">
            <v/>
          </cell>
          <cell r="L174" t="str">
            <v/>
          </cell>
          <cell r="M174" t="str">
            <v/>
          </cell>
          <cell r="N174" t="str">
            <v/>
          </cell>
          <cell r="O174" t="str">
            <v/>
          </cell>
          <cell r="P174" t="str">
            <v/>
          </cell>
          <cell r="Q174" t="str">
            <v/>
          </cell>
          <cell r="R174" t="str">
            <v/>
          </cell>
          <cell r="S174" t="str">
            <v/>
          </cell>
          <cell r="T174" t="str">
            <v/>
          </cell>
          <cell r="U174" t="str">
            <v/>
          </cell>
          <cell r="V174" t="str">
            <v/>
          </cell>
          <cell r="W174" t="str">
            <v/>
          </cell>
          <cell r="X174" t="str">
            <v/>
          </cell>
          <cell r="Y174" t="str">
            <v/>
          </cell>
          <cell r="Z174" t="str">
            <v/>
          </cell>
          <cell r="AA174" t="str">
            <v/>
          </cell>
          <cell r="AB174" t="str">
            <v>ر2</v>
          </cell>
          <cell r="AC174" t="str">
            <v/>
          </cell>
          <cell r="AD174" t="str">
            <v/>
          </cell>
          <cell r="AE174" t="str">
            <v/>
          </cell>
          <cell r="AF174" t="str">
            <v/>
          </cell>
          <cell r="AG174" t="str">
            <v>ر2</v>
          </cell>
          <cell r="AH174" t="str">
            <v/>
          </cell>
          <cell r="AI174" t="str">
            <v>ر1</v>
          </cell>
          <cell r="AJ174" t="str">
            <v>ر1</v>
          </cell>
          <cell r="AK174" t="str">
            <v>ر1</v>
          </cell>
          <cell r="AL174" t="str">
            <v/>
          </cell>
          <cell r="AM174" t="str">
            <v>ر1</v>
          </cell>
          <cell r="AN174" t="str">
            <v>ر1</v>
          </cell>
          <cell r="AO174" t="str">
            <v>ج</v>
          </cell>
          <cell r="AP174" t="str">
            <v>ج</v>
          </cell>
          <cell r="AQ174" t="str">
            <v>ر1</v>
          </cell>
          <cell r="AR174" t="str">
            <v>ج</v>
          </cell>
          <cell r="AS174"/>
          <cell r="AT174"/>
          <cell r="AU174"/>
          <cell r="AV174"/>
        </row>
        <row r="175">
          <cell r="A175">
            <v>416904</v>
          </cell>
          <cell r="B175" t="str">
            <v>الرابعة</v>
          </cell>
          <cell r="C175" t="str">
            <v/>
          </cell>
          <cell r="D175" t="str">
            <v/>
          </cell>
          <cell r="E175" t="str">
            <v/>
          </cell>
          <cell r="F175" t="str">
            <v/>
          </cell>
          <cell r="G175" t="str">
            <v/>
          </cell>
          <cell r="H175" t="str">
            <v/>
          </cell>
          <cell r="I175" t="str">
            <v/>
          </cell>
          <cell r="J175" t="str">
            <v/>
          </cell>
          <cell r="K175" t="str">
            <v/>
          </cell>
          <cell r="L175" t="str">
            <v/>
          </cell>
          <cell r="M175" t="str">
            <v/>
          </cell>
          <cell r="N175" t="str">
            <v/>
          </cell>
          <cell r="O175" t="str">
            <v/>
          </cell>
          <cell r="P175" t="str">
            <v/>
          </cell>
          <cell r="Q175" t="str">
            <v/>
          </cell>
          <cell r="R175" t="str">
            <v/>
          </cell>
          <cell r="S175" t="str">
            <v>ر2</v>
          </cell>
          <cell r="T175" t="str">
            <v/>
          </cell>
          <cell r="U175" t="str">
            <v/>
          </cell>
          <cell r="V175" t="str">
            <v/>
          </cell>
          <cell r="W175" t="str">
            <v/>
          </cell>
          <cell r="X175" t="str">
            <v/>
          </cell>
          <cell r="Y175" t="str">
            <v/>
          </cell>
          <cell r="Z175" t="str">
            <v/>
          </cell>
          <cell r="AA175" t="str">
            <v/>
          </cell>
          <cell r="AB175" t="str">
            <v/>
          </cell>
          <cell r="AC175" t="str">
            <v/>
          </cell>
          <cell r="AD175" t="str">
            <v/>
          </cell>
          <cell r="AE175" t="str">
            <v/>
          </cell>
          <cell r="AF175" t="str">
            <v/>
          </cell>
          <cell r="AG175" t="str">
            <v/>
          </cell>
          <cell r="AH175" t="str">
            <v/>
          </cell>
          <cell r="AI175" t="str">
            <v/>
          </cell>
          <cell r="AJ175" t="str">
            <v/>
          </cell>
          <cell r="AK175" t="str">
            <v/>
          </cell>
          <cell r="AL175" t="str">
            <v/>
          </cell>
          <cell r="AM175" t="str">
            <v/>
          </cell>
          <cell r="AN175" t="str">
            <v/>
          </cell>
          <cell r="AO175" t="str">
            <v/>
          </cell>
          <cell r="AP175" t="str">
            <v/>
          </cell>
          <cell r="AQ175" t="str">
            <v/>
          </cell>
          <cell r="AR175" t="str">
            <v/>
          </cell>
          <cell r="AS175"/>
          <cell r="AT175" t="str">
            <v>الرابعة</v>
          </cell>
          <cell r="AU175" t="str">
            <v/>
          </cell>
        </row>
        <row r="176">
          <cell r="A176">
            <v>416944</v>
          </cell>
          <cell r="B176" t="str">
            <v>الرابعة</v>
          </cell>
          <cell r="C176" t="str">
            <v/>
          </cell>
          <cell r="D176" t="str">
            <v/>
          </cell>
          <cell r="E176" t="str">
            <v/>
          </cell>
          <cell r="F176" t="str">
            <v/>
          </cell>
          <cell r="G176" t="str">
            <v/>
          </cell>
          <cell r="H176" t="str">
            <v/>
          </cell>
          <cell r="I176" t="str">
            <v/>
          </cell>
          <cell r="J176" t="str">
            <v/>
          </cell>
          <cell r="K176" t="str">
            <v/>
          </cell>
          <cell r="L176" t="str">
            <v/>
          </cell>
          <cell r="M176" t="str">
            <v/>
          </cell>
          <cell r="N176" t="str">
            <v/>
          </cell>
          <cell r="O176" t="str">
            <v/>
          </cell>
          <cell r="P176" t="str">
            <v/>
          </cell>
          <cell r="Q176" t="str">
            <v/>
          </cell>
          <cell r="R176" t="str">
            <v/>
          </cell>
          <cell r="S176" t="str">
            <v/>
          </cell>
          <cell r="T176" t="str">
            <v/>
          </cell>
          <cell r="U176" t="str">
            <v/>
          </cell>
          <cell r="V176" t="str">
            <v/>
          </cell>
          <cell r="W176" t="str">
            <v/>
          </cell>
          <cell r="X176" t="str">
            <v/>
          </cell>
          <cell r="Y176" t="str">
            <v/>
          </cell>
          <cell r="Z176" t="str">
            <v/>
          </cell>
          <cell r="AA176" t="str">
            <v/>
          </cell>
          <cell r="AB176" t="str">
            <v/>
          </cell>
          <cell r="AC176" t="str">
            <v/>
          </cell>
          <cell r="AD176" t="str">
            <v/>
          </cell>
          <cell r="AE176" t="str">
            <v/>
          </cell>
          <cell r="AF176" t="str">
            <v/>
          </cell>
          <cell r="AG176" t="str">
            <v/>
          </cell>
          <cell r="AH176" t="str">
            <v/>
          </cell>
          <cell r="AI176" t="str">
            <v/>
          </cell>
          <cell r="AJ176" t="str">
            <v/>
          </cell>
          <cell r="AK176" t="str">
            <v/>
          </cell>
          <cell r="AL176" t="str">
            <v>ج</v>
          </cell>
          <cell r="AM176" t="str">
            <v>ج</v>
          </cell>
          <cell r="AN176" t="str">
            <v>ج</v>
          </cell>
          <cell r="AO176" t="str">
            <v>ج</v>
          </cell>
          <cell r="AP176" t="str">
            <v>ج</v>
          </cell>
          <cell r="AQ176" t="str">
            <v>ج</v>
          </cell>
          <cell r="AR176" t="str">
            <v>ج</v>
          </cell>
          <cell r="AS176"/>
          <cell r="AT176" t="str">
            <v>الرابعة</v>
          </cell>
          <cell r="AU176" t="str">
            <v/>
          </cell>
        </row>
        <row r="177">
          <cell r="A177">
            <v>416997</v>
          </cell>
          <cell r="B177" t="str">
            <v>الرابعة</v>
          </cell>
          <cell r="C177" t="str">
            <v/>
          </cell>
          <cell r="D177" t="str">
            <v/>
          </cell>
          <cell r="E177" t="str">
            <v/>
          </cell>
          <cell r="F177" t="str">
            <v/>
          </cell>
          <cell r="G177" t="str">
            <v/>
          </cell>
          <cell r="H177" t="str">
            <v/>
          </cell>
          <cell r="I177" t="str">
            <v/>
          </cell>
          <cell r="J177" t="str">
            <v/>
          </cell>
          <cell r="K177" t="str">
            <v/>
          </cell>
          <cell r="L177" t="str">
            <v/>
          </cell>
          <cell r="M177" t="str">
            <v/>
          </cell>
          <cell r="N177" t="str">
            <v/>
          </cell>
          <cell r="O177" t="str">
            <v/>
          </cell>
          <cell r="P177" t="str">
            <v/>
          </cell>
          <cell r="Q177" t="str">
            <v/>
          </cell>
          <cell r="R177" t="str">
            <v/>
          </cell>
          <cell r="S177" t="str">
            <v/>
          </cell>
          <cell r="T177" t="str">
            <v/>
          </cell>
          <cell r="U177" t="str">
            <v/>
          </cell>
          <cell r="V177" t="str">
            <v/>
          </cell>
          <cell r="W177" t="str">
            <v/>
          </cell>
          <cell r="X177" t="str">
            <v/>
          </cell>
          <cell r="Y177" t="str">
            <v/>
          </cell>
          <cell r="Z177" t="str">
            <v/>
          </cell>
          <cell r="AA177" t="str">
            <v>ر2</v>
          </cell>
          <cell r="AB177" t="str">
            <v/>
          </cell>
          <cell r="AC177" t="str">
            <v/>
          </cell>
          <cell r="AD177" t="str">
            <v/>
          </cell>
          <cell r="AE177" t="str">
            <v/>
          </cell>
          <cell r="AF177" t="str">
            <v>ر1</v>
          </cell>
          <cell r="AG177" t="str">
            <v/>
          </cell>
          <cell r="AH177" t="str">
            <v/>
          </cell>
          <cell r="AI177" t="str">
            <v>ج</v>
          </cell>
          <cell r="AJ177" t="str">
            <v/>
          </cell>
          <cell r="AK177" t="str">
            <v/>
          </cell>
          <cell r="AL177" t="str">
            <v/>
          </cell>
          <cell r="AM177" t="str">
            <v>ج</v>
          </cell>
          <cell r="AN177" t="str">
            <v>ج</v>
          </cell>
          <cell r="AO177" t="str">
            <v>ر1</v>
          </cell>
          <cell r="AP177" t="str">
            <v>ر1</v>
          </cell>
          <cell r="AQ177" t="str">
            <v>ر2</v>
          </cell>
          <cell r="AR177" t="str">
            <v/>
          </cell>
          <cell r="AS177"/>
          <cell r="AT177" t="str">
            <v>الرابعة</v>
          </cell>
          <cell r="AU177" t="str">
            <v/>
          </cell>
        </row>
        <row r="178">
          <cell r="A178">
            <v>417004</v>
          </cell>
          <cell r="B178" t="str">
            <v>الرابعة</v>
          </cell>
          <cell r="C178" t="str">
            <v/>
          </cell>
          <cell r="D178" t="str">
            <v/>
          </cell>
          <cell r="E178" t="str">
            <v/>
          </cell>
          <cell r="F178" t="str">
            <v/>
          </cell>
          <cell r="G178" t="str">
            <v/>
          </cell>
          <cell r="H178" t="str">
            <v/>
          </cell>
          <cell r="I178" t="str">
            <v>A</v>
          </cell>
          <cell r="J178" t="str">
            <v/>
          </cell>
          <cell r="K178" t="str">
            <v/>
          </cell>
          <cell r="L178" t="str">
            <v/>
          </cell>
          <cell r="M178" t="str">
            <v/>
          </cell>
          <cell r="N178" t="str">
            <v/>
          </cell>
          <cell r="O178" t="str">
            <v/>
          </cell>
          <cell r="P178" t="str">
            <v/>
          </cell>
          <cell r="Q178" t="str">
            <v/>
          </cell>
          <cell r="R178" t="str">
            <v/>
          </cell>
          <cell r="S178" t="str">
            <v/>
          </cell>
          <cell r="T178" t="str">
            <v/>
          </cell>
          <cell r="U178" t="str">
            <v/>
          </cell>
          <cell r="V178" t="str">
            <v/>
          </cell>
          <cell r="W178" t="str">
            <v/>
          </cell>
          <cell r="X178" t="str">
            <v/>
          </cell>
          <cell r="Y178" t="str">
            <v/>
          </cell>
          <cell r="Z178" t="str">
            <v/>
          </cell>
          <cell r="AA178" t="str">
            <v/>
          </cell>
          <cell r="AB178" t="str">
            <v/>
          </cell>
          <cell r="AC178" t="str">
            <v/>
          </cell>
          <cell r="AD178" t="str">
            <v/>
          </cell>
          <cell r="AE178" t="str">
            <v/>
          </cell>
          <cell r="AF178" t="str">
            <v/>
          </cell>
          <cell r="AG178" t="str">
            <v/>
          </cell>
          <cell r="AH178" t="str">
            <v/>
          </cell>
          <cell r="AI178" t="str">
            <v/>
          </cell>
          <cell r="AJ178" t="str">
            <v/>
          </cell>
          <cell r="AK178" t="str">
            <v/>
          </cell>
          <cell r="AL178" t="str">
            <v/>
          </cell>
          <cell r="AM178" t="str">
            <v>A</v>
          </cell>
          <cell r="AN178" t="str">
            <v/>
          </cell>
          <cell r="AO178" t="str">
            <v/>
          </cell>
          <cell r="AP178" t="str">
            <v/>
          </cell>
          <cell r="AQ178" t="str">
            <v/>
          </cell>
          <cell r="AR178" t="str">
            <v/>
          </cell>
          <cell r="AS178" t="str">
            <v>مستنفذ فصل ثاني 2022-2023</v>
          </cell>
          <cell r="AT178" t="str">
            <v>الرابعة</v>
          </cell>
          <cell r="AU178" t="str">
            <v/>
          </cell>
        </row>
        <row r="179">
          <cell r="A179">
            <v>417037</v>
          </cell>
          <cell r="B179" t="str">
            <v>الرابعة</v>
          </cell>
          <cell r="C179" t="str">
            <v/>
          </cell>
          <cell r="D179" t="str">
            <v/>
          </cell>
          <cell r="E179" t="str">
            <v/>
          </cell>
          <cell r="F179" t="str">
            <v/>
          </cell>
          <cell r="G179" t="str">
            <v/>
          </cell>
          <cell r="H179" t="str">
            <v/>
          </cell>
          <cell r="I179" t="str">
            <v/>
          </cell>
          <cell r="J179" t="str">
            <v/>
          </cell>
          <cell r="K179" t="str">
            <v/>
          </cell>
          <cell r="L179" t="str">
            <v/>
          </cell>
          <cell r="M179" t="str">
            <v/>
          </cell>
          <cell r="N179" t="str">
            <v/>
          </cell>
          <cell r="O179" t="str">
            <v/>
          </cell>
          <cell r="P179" t="str">
            <v/>
          </cell>
          <cell r="Q179" t="str">
            <v>ر2</v>
          </cell>
          <cell r="R179" t="str">
            <v/>
          </cell>
          <cell r="S179" t="str">
            <v/>
          </cell>
          <cell r="T179" t="str">
            <v/>
          </cell>
          <cell r="U179" t="str">
            <v/>
          </cell>
          <cell r="V179" t="str">
            <v/>
          </cell>
          <cell r="W179" t="str">
            <v/>
          </cell>
          <cell r="X179" t="str">
            <v/>
          </cell>
          <cell r="Y179" t="str">
            <v/>
          </cell>
          <cell r="Z179" t="str">
            <v/>
          </cell>
          <cell r="AA179" t="str">
            <v/>
          </cell>
          <cell r="AB179" t="str">
            <v/>
          </cell>
          <cell r="AC179" t="str">
            <v/>
          </cell>
          <cell r="AD179" t="str">
            <v/>
          </cell>
          <cell r="AE179" t="str">
            <v>ر2</v>
          </cell>
          <cell r="AF179" t="str">
            <v/>
          </cell>
          <cell r="AG179" t="str">
            <v/>
          </cell>
          <cell r="AH179" t="str">
            <v/>
          </cell>
          <cell r="AI179" t="str">
            <v>ر2</v>
          </cell>
          <cell r="AJ179" t="str">
            <v/>
          </cell>
          <cell r="AK179" t="str">
            <v/>
          </cell>
          <cell r="AL179" t="str">
            <v/>
          </cell>
          <cell r="AM179" t="str">
            <v/>
          </cell>
          <cell r="AN179" t="str">
            <v/>
          </cell>
          <cell r="AO179" t="str">
            <v>ر1</v>
          </cell>
          <cell r="AP179" t="str">
            <v/>
          </cell>
          <cell r="AQ179" t="str">
            <v/>
          </cell>
          <cell r="AR179" t="str">
            <v/>
          </cell>
          <cell r="AS179"/>
          <cell r="AT179" t="str">
            <v>الرابعة</v>
          </cell>
          <cell r="AU179" t="str">
            <v/>
          </cell>
        </row>
        <row r="180">
          <cell r="A180">
            <v>417039</v>
          </cell>
          <cell r="B180" t="str">
            <v>الرابعة</v>
          </cell>
          <cell r="C180" t="str">
            <v/>
          </cell>
          <cell r="D180" t="str">
            <v/>
          </cell>
          <cell r="E180" t="str">
            <v/>
          </cell>
          <cell r="F180" t="str">
            <v/>
          </cell>
          <cell r="G180" t="str">
            <v/>
          </cell>
          <cell r="H180" t="str">
            <v/>
          </cell>
          <cell r="I180" t="str">
            <v/>
          </cell>
          <cell r="J180" t="str">
            <v/>
          </cell>
          <cell r="K180" t="str">
            <v/>
          </cell>
          <cell r="L180" t="str">
            <v/>
          </cell>
          <cell r="M180" t="str">
            <v/>
          </cell>
          <cell r="N180" t="str">
            <v/>
          </cell>
          <cell r="O180" t="str">
            <v/>
          </cell>
          <cell r="P180" t="str">
            <v/>
          </cell>
          <cell r="Q180" t="str">
            <v/>
          </cell>
          <cell r="R180" t="str">
            <v/>
          </cell>
          <cell r="S180" t="str">
            <v/>
          </cell>
          <cell r="T180" t="str">
            <v/>
          </cell>
          <cell r="U180" t="str">
            <v/>
          </cell>
          <cell r="V180" t="str">
            <v/>
          </cell>
          <cell r="W180" t="str">
            <v/>
          </cell>
          <cell r="X180" t="str">
            <v/>
          </cell>
          <cell r="Y180" t="str">
            <v/>
          </cell>
          <cell r="Z180" t="str">
            <v/>
          </cell>
          <cell r="AA180" t="str">
            <v/>
          </cell>
          <cell r="AB180" t="str">
            <v/>
          </cell>
          <cell r="AC180" t="str">
            <v/>
          </cell>
          <cell r="AD180" t="str">
            <v/>
          </cell>
          <cell r="AE180" t="str">
            <v>A</v>
          </cell>
          <cell r="AF180" t="str">
            <v>A</v>
          </cell>
          <cell r="AG180" t="str">
            <v/>
          </cell>
          <cell r="AH180" t="str">
            <v/>
          </cell>
          <cell r="AI180" t="str">
            <v>A</v>
          </cell>
          <cell r="AJ180" t="str">
            <v/>
          </cell>
          <cell r="AK180" t="str">
            <v>A</v>
          </cell>
          <cell r="AL180" t="str">
            <v>A</v>
          </cell>
          <cell r="AM180" t="str">
            <v>A</v>
          </cell>
          <cell r="AN180" t="str">
            <v>A</v>
          </cell>
          <cell r="AO180" t="str">
            <v>A</v>
          </cell>
          <cell r="AP180" t="str">
            <v>A</v>
          </cell>
          <cell r="AQ180" t="str">
            <v>A</v>
          </cell>
          <cell r="AR180" t="str">
            <v>A</v>
          </cell>
          <cell r="AS180" t="str">
            <v>مستنفذ فصل ثاني 2020-2021</v>
          </cell>
          <cell r="AT180" t="str">
            <v>الرابعة</v>
          </cell>
          <cell r="AU180" t="str">
            <v/>
          </cell>
        </row>
        <row r="181">
          <cell r="A181">
            <v>417123</v>
          </cell>
          <cell r="B181" t="str">
            <v>الرابعة</v>
          </cell>
          <cell r="C181" t="str">
            <v/>
          </cell>
          <cell r="D181" t="str">
            <v/>
          </cell>
          <cell r="E181" t="str">
            <v/>
          </cell>
          <cell r="F181" t="str">
            <v/>
          </cell>
          <cell r="G181" t="str">
            <v/>
          </cell>
          <cell r="H181" t="str">
            <v/>
          </cell>
          <cell r="I181" t="str">
            <v/>
          </cell>
          <cell r="J181" t="str">
            <v/>
          </cell>
          <cell r="K181" t="str">
            <v/>
          </cell>
          <cell r="L181" t="str">
            <v/>
          </cell>
          <cell r="M181" t="str">
            <v/>
          </cell>
          <cell r="N181" t="str">
            <v/>
          </cell>
          <cell r="O181" t="str">
            <v/>
          </cell>
          <cell r="P181" t="str">
            <v/>
          </cell>
          <cell r="Q181" t="str">
            <v>A</v>
          </cell>
          <cell r="R181" t="str">
            <v/>
          </cell>
          <cell r="S181" t="str">
            <v/>
          </cell>
          <cell r="T181" t="str">
            <v/>
          </cell>
          <cell r="U181" t="str">
            <v/>
          </cell>
          <cell r="V181" t="str">
            <v/>
          </cell>
          <cell r="W181" t="str">
            <v/>
          </cell>
          <cell r="X181" t="str">
            <v/>
          </cell>
          <cell r="Y181" t="str">
            <v/>
          </cell>
          <cell r="Z181" t="str">
            <v/>
          </cell>
          <cell r="AA181" t="str">
            <v/>
          </cell>
          <cell r="AB181" t="str">
            <v/>
          </cell>
          <cell r="AC181" t="str">
            <v/>
          </cell>
          <cell r="AD181" t="str">
            <v/>
          </cell>
          <cell r="AE181" t="str">
            <v/>
          </cell>
          <cell r="AF181" t="str">
            <v/>
          </cell>
          <cell r="AG181" t="str">
            <v/>
          </cell>
          <cell r="AH181" t="str">
            <v/>
          </cell>
          <cell r="AI181" t="str">
            <v/>
          </cell>
          <cell r="AJ181" t="str">
            <v/>
          </cell>
          <cell r="AK181" t="str">
            <v/>
          </cell>
          <cell r="AL181" t="str">
            <v/>
          </cell>
          <cell r="AM181" t="str">
            <v/>
          </cell>
          <cell r="AN181" t="str">
            <v/>
          </cell>
          <cell r="AO181" t="str">
            <v/>
          </cell>
          <cell r="AP181" t="str">
            <v/>
          </cell>
          <cell r="AQ181" t="str">
            <v/>
          </cell>
          <cell r="AR181" t="str">
            <v/>
          </cell>
          <cell r="AS181" t="str">
            <v>مستنفذ فصل أول 2021-2022</v>
          </cell>
          <cell r="AT181" t="str">
            <v>الرابعة</v>
          </cell>
          <cell r="AU181" t="str">
            <v/>
          </cell>
        </row>
        <row r="182">
          <cell r="A182">
            <v>417129</v>
          </cell>
          <cell r="B182" t="str">
            <v>الرابعة</v>
          </cell>
          <cell r="C182" t="str">
            <v/>
          </cell>
          <cell r="D182" t="str">
            <v/>
          </cell>
          <cell r="E182" t="str">
            <v/>
          </cell>
          <cell r="F182" t="str">
            <v/>
          </cell>
          <cell r="G182" t="str">
            <v/>
          </cell>
          <cell r="H182" t="str">
            <v/>
          </cell>
          <cell r="I182" t="str">
            <v/>
          </cell>
          <cell r="J182" t="str">
            <v/>
          </cell>
          <cell r="K182" t="str">
            <v/>
          </cell>
          <cell r="L182" t="str">
            <v/>
          </cell>
          <cell r="M182" t="str">
            <v/>
          </cell>
          <cell r="N182" t="str">
            <v/>
          </cell>
          <cell r="O182" t="str">
            <v/>
          </cell>
          <cell r="P182" t="str">
            <v/>
          </cell>
          <cell r="Q182" t="str">
            <v/>
          </cell>
          <cell r="R182" t="str">
            <v/>
          </cell>
          <cell r="S182" t="str">
            <v/>
          </cell>
          <cell r="T182" t="str">
            <v/>
          </cell>
          <cell r="U182" t="str">
            <v/>
          </cell>
          <cell r="V182" t="str">
            <v/>
          </cell>
          <cell r="W182" t="str">
            <v/>
          </cell>
          <cell r="X182" t="str">
            <v/>
          </cell>
          <cell r="Y182" t="str">
            <v/>
          </cell>
          <cell r="Z182" t="str">
            <v/>
          </cell>
          <cell r="AA182" t="str">
            <v/>
          </cell>
          <cell r="AB182" t="str">
            <v/>
          </cell>
          <cell r="AC182" t="str">
            <v/>
          </cell>
          <cell r="AD182" t="str">
            <v/>
          </cell>
          <cell r="AE182" t="str">
            <v/>
          </cell>
          <cell r="AF182" t="str">
            <v/>
          </cell>
          <cell r="AG182" t="str">
            <v>A</v>
          </cell>
          <cell r="AH182" t="str">
            <v/>
          </cell>
          <cell r="AI182" t="str">
            <v/>
          </cell>
          <cell r="AJ182" t="str">
            <v/>
          </cell>
          <cell r="AK182" t="str">
            <v/>
          </cell>
          <cell r="AL182" t="str">
            <v>A</v>
          </cell>
          <cell r="AM182" t="str">
            <v>A</v>
          </cell>
          <cell r="AN182" t="str">
            <v/>
          </cell>
          <cell r="AO182" t="str">
            <v>A</v>
          </cell>
          <cell r="AP182" t="str">
            <v/>
          </cell>
          <cell r="AQ182" t="str">
            <v>A</v>
          </cell>
          <cell r="AR182" t="str">
            <v/>
          </cell>
          <cell r="AS182" t="str">
            <v>مستنفذ فصل ثاني 2022-2023</v>
          </cell>
          <cell r="AT182" t="str">
            <v>الرابعة</v>
          </cell>
          <cell r="AU182" t="str">
            <v/>
          </cell>
        </row>
        <row r="183">
          <cell r="A183">
            <v>417135</v>
          </cell>
          <cell r="B183" t="str">
            <v>الرابعة</v>
          </cell>
          <cell r="C183" t="str">
            <v/>
          </cell>
          <cell r="D183" t="str">
            <v/>
          </cell>
          <cell r="E183" t="str">
            <v/>
          </cell>
          <cell r="F183" t="str">
            <v/>
          </cell>
          <cell r="G183" t="str">
            <v>A</v>
          </cell>
          <cell r="H183" t="str">
            <v/>
          </cell>
          <cell r="I183" t="str">
            <v/>
          </cell>
          <cell r="J183" t="str">
            <v/>
          </cell>
          <cell r="K183" t="str">
            <v/>
          </cell>
          <cell r="L183" t="str">
            <v/>
          </cell>
          <cell r="M183" t="str">
            <v/>
          </cell>
          <cell r="N183" t="str">
            <v/>
          </cell>
          <cell r="O183" t="str">
            <v/>
          </cell>
          <cell r="P183" t="str">
            <v/>
          </cell>
          <cell r="Q183" t="str">
            <v/>
          </cell>
          <cell r="R183" t="str">
            <v/>
          </cell>
          <cell r="S183" t="str">
            <v/>
          </cell>
          <cell r="T183" t="str">
            <v/>
          </cell>
          <cell r="U183" t="str">
            <v/>
          </cell>
          <cell r="V183" t="str">
            <v/>
          </cell>
          <cell r="W183" t="str">
            <v/>
          </cell>
          <cell r="X183" t="str">
            <v/>
          </cell>
          <cell r="Y183" t="str">
            <v/>
          </cell>
          <cell r="Z183" t="str">
            <v/>
          </cell>
          <cell r="AA183" t="str">
            <v/>
          </cell>
          <cell r="AB183" t="str">
            <v/>
          </cell>
          <cell r="AC183" t="str">
            <v/>
          </cell>
          <cell r="AD183" t="str">
            <v/>
          </cell>
          <cell r="AE183" t="str">
            <v>A</v>
          </cell>
          <cell r="AF183" t="str">
            <v/>
          </cell>
          <cell r="AG183" t="str">
            <v/>
          </cell>
          <cell r="AH183" t="str">
            <v/>
          </cell>
          <cell r="AI183" t="str">
            <v>A</v>
          </cell>
          <cell r="AJ183" t="str">
            <v/>
          </cell>
          <cell r="AK183" t="str">
            <v>A</v>
          </cell>
          <cell r="AL183" t="str">
            <v>A</v>
          </cell>
          <cell r="AM183" t="str">
            <v>A</v>
          </cell>
          <cell r="AN183" t="str">
            <v>A</v>
          </cell>
          <cell r="AO183" t="str">
            <v/>
          </cell>
          <cell r="AP183" t="str">
            <v>A</v>
          </cell>
          <cell r="AQ183" t="str">
            <v/>
          </cell>
          <cell r="AR183" t="str">
            <v/>
          </cell>
          <cell r="AS183" t="str">
            <v>مستنفذ</v>
          </cell>
          <cell r="AT183" t="str">
            <v>الرابعة</v>
          </cell>
          <cell r="AU183" t="str">
            <v/>
          </cell>
        </row>
        <row r="184">
          <cell r="A184">
            <v>417192</v>
          </cell>
          <cell r="B184" t="str">
            <v>الرابعة</v>
          </cell>
          <cell r="C184" t="str">
            <v/>
          </cell>
          <cell r="D184" t="str">
            <v/>
          </cell>
          <cell r="E184" t="str">
            <v/>
          </cell>
          <cell r="F184" t="str">
            <v/>
          </cell>
          <cell r="G184" t="str">
            <v/>
          </cell>
          <cell r="H184" t="str">
            <v/>
          </cell>
          <cell r="I184" t="str">
            <v/>
          </cell>
          <cell r="J184" t="str">
            <v/>
          </cell>
          <cell r="K184" t="str">
            <v/>
          </cell>
          <cell r="L184" t="str">
            <v/>
          </cell>
          <cell r="M184" t="str">
            <v/>
          </cell>
          <cell r="N184" t="str">
            <v/>
          </cell>
          <cell r="O184" t="str">
            <v/>
          </cell>
          <cell r="P184" t="str">
            <v/>
          </cell>
          <cell r="Q184" t="str">
            <v/>
          </cell>
          <cell r="R184" t="str">
            <v/>
          </cell>
          <cell r="S184" t="str">
            <v/>
          </cell>
          <cell r="T184" t="str">
            <v/>
          </cell>
          <cell r="U184" t="str">
            <v/>
          </cell>
          <cell r="V184" t="str">
            <v/>
          </cell>
          <cell r="W184" t="str">
            <v/>
          </cell>
          <cell r="X184" t="str">
            <v/>
          </cell>
          <cell r="Y184" t="str">
            <v/>
          </cell>
          <cell r="Z184" t="str">
            <v/>
          </cell>
          <cell r="AA184" t="str">
            <v/>
          </cell>
          <cell r="AB184" t="str">
            <v/>
          </cell>
          <cell r="AC184" t="str">
            <v/>
          </cell>
          <cell r="AD184" t="str">
            <v/>
          </cell>
          <cell r="AE184" t="str">
            <v/>
          </cell>
          <cell r="AF184" t="str">
            <v>A</v>
          </cell>
          <cell r="AG184" t="str">
            <v/>
          </cell>
          <cell r="AH184" t="str">
            <v/>
          </cell>
          <cell r="AI184" t="str">
            <v/>
          </cell>
          <cell r="AJ184" t="str">
            <v/>
          </cell>
          <cell r="AK184" t="str">
            <v/>
          </cell>
          <cell r="AL184" t="str">
            <v/>
          </cell>
          <cell r="AM184" t="str">
            <v/>
          </cell>
          <cell r="AN184" t="str">
            <v/>
          </cell>
          <cell r="AO184" t="str">
            <v/>
          </cell>
          <cell r="AP184" t="str">
            <v/>
          </cell>
          <cell r="AQ184" t="str">
            <v/>
          </cell>
          <cell r="AR184" t="str">
            <v/>
          </cell>
          <cell r="AS184" t="str">
            <v>مستنفذ فصل ثاني 2022-2023</v>
          </cell>
          <cell r="AT184" t="str">
            <v>الرابعة</v>
          </cell>
          <cell r="AU184" t="str">
            <v/>
          </cell>
        </row>
        <row r="185">
          <cell r="A185">
            <v>417265</v>
          </cell>
          <cell r="B185" t="str">
            <v>الرابعة</v>
          </cell>
          <cell r="C185" t="str">
            <v/>
          </cell>
          <cell r="D185" t="str">
            <v/>
          </cell>
          <cell r="E185" t="str">
            <v/>
          </cell>
          <cell r="F185" t="str">
            <v/>
          </cell>
          <cell r="G185" t="str">
            <v/>
          </cell>
          <cell r="H185" t="str">
            <v/>
          </cell>
          <cell r="I185" t="str">
            <v/>
          </cell>
          <cell r="J185" t="str">
            <v/>
          </cell>
          <cell r="K185" t="str">
            <v/>
          </cell>
          <cell r="L185" t="str">
            <v/>
          </cell>
          <cell r="M185" t="str">
            <v/>
          </cell>
          <cell r="N185" t="str">
            <v/>
          </cell>
          <cell r="O185" t="str">
            <v/>
          </cell>
          <cell r="P185" t="str">
            <v>ر2</v>
          </cell>
          <cell r="Q185" t="str">
            <v/>
          </cell>
          <cell r="R185" t="str">
            <v/>
          </cell>
          <cell r="S185" t="str">
            <v/>
          </cell>
          <cell r="T185" t="str">
            <v/>
          </cell>
          <cell r="U185" t="str">
            <v/>
          </cell>
          <cell r="V185" t="str">
            <v/>
          </cell>
          <cell r="W185" t="str">
            <v/>
          </cell>
          <cell r="X185" t="str">
            <v/>
          </cell>
          <cell r="Y185" t="str">
            <v/>
          </cell>
          <cell r="Z185" t="str">
            <v/>
          </cell>
          <cell r="AA185" t="str">
            <v/>
          </cell>
          <cell r="AB185" t="str">
            <v>ر2</v>
          </cell>
          <cell r="AC185" t="str">
            <v/>
          </cell>
          <cell r="AD185" t="str">
            <v/>
          </cell>
          <cell r="AE185" t="str">
            <v/>
          </cell>
          <cell r="AF185" t="str">
            <v/>
          </cell>
          <cell r="AG185" t="str">
            <v/>
          </cell>
          <cell r="AH185" t="str">
            <v/>
          </cell>
          <cell r="AI185" t="str">
            <v>ر1</v>
          </cell>
          <cell r="AJ185" t="str">
            <v/>
          </cell>
          <cell r="AK185" t="str">
            <v/>
          </cell>
          <cell r="AL185" t="str">
            <v/>
          </cell>
          <cell r="AM185" t="str">
            <v/>
          </cell>
          <cell r="AN185" t="str">
            <v>ج</v>
          </cell>
          <cell r="AO185" t="str">
            <v>ج</v>
          </cell>
          <cell r="AP185" t="str">
            <v>ج</v>
          </cell>
          <cell r="AQ185" t="str">
            <v>ج</v>
          </cell>
          <cell r="AR185" t="str">
            <v>ج</v>
          </cell>
          <cell r="AS185"/>
          <cell r="AT185" t="str">
            <v>الرابعة</v>
          </cell>
          <cell r="AU185" t="str">
            <v/>
          </cell>
        </row>
        <row r="186">
          <cell r="A186">
            <v>417269</v>
          </cell>
          <cell r="B186" t="str">
            <v>الرابعة</v>
          </cell>
          <cell r="C186" t="str">
            <v/>
          </cell>
          <cell r="D186" t="str">
            <v/>
          </cell>
          <cell r="E186" t="str">
            <v/>
          </cell>
          <cell r="F186" t="str">
            <v/>
          </cell>
          <cell r="G186" t="str">
            <v/>
          </cell>
          <cell r="H186" t="str">
            <v/>
          </cell>
          <cell r="I186" t="str">
            <v/>
          </cell>
          <cell r="J186" t="str">
            <v/>
          </cell>
          <cell r="K186" t="str">
            <v/>
          </cell>
          <cell r="L186" t="str">
            <v/>
          </cell>
          <cell r="M186" t="str">
            <v/>
          </cell>
          <cell r="N186" t="str">
            <v/>
          </cell>
          <cell r="O186" t="str">
            <v/>
          </cell>
          <cell r="P186" t="str">
            <v/>
          </cell>
          <cell r="Q186" t="str">
            <v/>
          </cell>
          <cell r="R186" t="str">
            <v/>
          </cell>
          <cell r="S186" t="str">
            <v/>
          </cell>
          <cell r="T186" t="str">
            <v/>
          </cell>
          <cell r="U186" t="str">
            <v/>
          </cell>
          <cell r="V186" t="str">
            <v/>
          </cell>
          <cell r="W186" t="str">
            <v/>
          </cell>
          <cell r="X186" t="str">
            <v/>
          </cell>
          <cell r="Y186" t="str">
            <v/>
          </cell>
          <cell r="Z186" t="str">
            <v/>
          </cell>
          <cell r="AA186" t="str">
            <v/>
          </cell>
          <cell r="AB186" t="str">
            <v/>
          </cell>
          <cell r="AC186" t="str">
            <v/>
          </cell>
          <cell r="AD186" t="str">
            <v/>
          </cell>
          <cell r="AE186" t="str">
            <v/>
          </cell>
          <cell r="AF186" t="str">
            <v/>
          </cell>
          <cell r="AG186" t="str">
            <v/>
          </cell>
          <cell r="AH186" t="str">
            <v/>
          </cell>
          <cell r="AI186" t="str">
            <v/>
          </cell>
          <cell r="AJ186" t="str">
            <v/>
          </cell>
          <cell r="AK186" t="str">
            <v/>
          </cell>
          <cell r="AL186" t="str">
            <v/>
          </cell>
          <cell r="AM186" t="str">
            <v>A</v>
          </cell>
          <cell r="AN186" t="str">
            <v/>
          </cell>
          <cell r="AO186" t="str">
            <v/>
          </cell>
          <cell r="AP186" t="str">
            <v/>
          </cell>
          <cell r="AQ186" t="str">
            <v/>
          </cell>
          <cell r="AR186" t="str">
            <v/>
          </cell>
          <cell r="AS186" t="str">
            <v>مستنفذ فصل ثاني 2022-2023</v>
          </cell>
          <cell r="AT186" t="str">
            <v>الرابعة</v>
          </cell>
          <cell r="AU186" t="str">
            <v/>
          </cell>
        </row>
        <row r="187">
          <cell r="A187">
            <v>417287</v>
          </cell>
          <cell r="B187" t="str">
            <v>الرابعة</v>
          </cell>
          <cell r="C187" t="str">
            <v/>
          </cell>
          <cell r="D187" t="str">
            <v/>
          </cell>
          <cell r="E187" t="str">
            <v/>
          </cell>
          <cell r="F187" t="str">
            <v/>
          </cell>
          <cell r="G187" t="str">
            <v/>
          </cell>
          <cell r="H187" t="str">
            <v/>
          </cell>
          <cell r="I187" t="str">
            <v/>
          </cell>
          <cell r="J187" t="str">
            <v/>
          </cell>
          <cell r="K187" t="str">
            <v/>
          </cell>
          <cell r="L187" t="str">
            <v/>
          </cell>
          <cell r="M187" t="str">
            <v/>
          </cell>
          <cell r="N187" t="str">
            <v/>
          </cell>
          <cell r="O187" t="str">
            <v/>
          </cell>
          <cell r="P187" t="str">
            <v/>
          </cell>
          <cell r="Q187" t="str">
            <v/>
          </cell>
          <cell r="R187" t="str">
            <v/>
          </cell>
          <cell r="S187" t="str">
            <v/>
          </cell>
          <cell r="T187" t="str">
            <v/>
          </cell>
          <cell r="U187" t="str">
            <v/>
          </cell>
          <cell r="V187" t="str">
            <v/>
          </cell>
          <cell r="W187" t="str">
            <v/>
          </cell>
          <cell r="X187" t="str">
            <v/>
          </cell>
          <cell r="Y187" t="str">
            <v/>
          </cell>
          <cell r="Z187" t="str">
            <v/>
          </cell>
          <cell r="AA187" t="str">
            <v/>
          </cell>
          <cell r="AB187" t="str">
            <v/>
          </cell>
          <cell r="AC187" t="str">
            <v/>
          </cell>
          <cell r="AD187" t="str">
            <v/>
          </cell>
          <cell r="AE187" t="str">
            <v/>
          </cell>
          <cell r="AF187" t="str">
            <v/>
          </cell>
          <cell r="AG187" t="str">
            <v/>
          </cell>
          <cell r="AH187" t="str">
            <v/>
          </cell>
          <cell r="AI187" t="str">
            <v/>
          </cell>
          <cell r="AJ187" t="str">
            <v/>
          </cell>
          <cell r="AK187" t="str">
            <v/>
          </cell>
          <cell r="AL187" t="str">
            <v/>
          </cell>
          <cell r="AM187" t="str">
            <v>ر1</v>
          </cell>
          <cell r="AN187" t="str">
            <v>ج</v>
          </cell>
          <cell r="AO187" t="str">
            <v>ر1</v>
          </cell>
          <cell r="AP187" t="str">
            <v>ج</v>
          </cell>
          <cell r="AQ187" t="str">
            <v>ج</v>
          </cell>
          <cell r="AR187" t="str">
            <v>ج</v>
          </cell>
          <cell r="AS187"/>
          <cell r="AT187" t="str">
            <v>الرابعة</v>
          </cell>
          <cell r="AU187" t="str">
            <v/>
          </cell>
        </row>
        <row r="188">
          <cell r="A188">
            <v>417306</v>
          </cell>
          <cell r="B188" t="str">
            <v>الرابعة</v>
          </cell>
          <cell r="C188" t="str">
            <v/>
          </cell>
          <cell r="D188" t="str">
            <v/>
          </cell>
          <cell r="E188" t="str">
            <v/>
          </cell>
          <cell r="F188" t="str">
            <v/>
          </cell>
          <cell r="G188" t="str">
            <v/>
          </cell>
          <cell r="H188" t="str">
            <v/>
          </cell>
          <cell r="I188" t="str">
            <v/>
          </cell>
          <cell r="J188" t="str">
            <v/>
          </cell>
          <cell r="K188" t="str">
            <v/>
          </cell>
          <cell r="L188" t="str">
            <v/>
          </cell>
          <cell r="M188" t="str">
            <v/>
          </cell>
          <cell r="N188" t="str">
            <v/>
          </cell>
          <cell r="O188" t="str">
            <v/>
          </cell>
          <cell r="P188" t="str">
            <v>ر2</v>
          </cell>
          <cell r="Q188" t="str">
            <v/>
          </cell>
          <cell r="R188" t="str">
            <v/>
          </cell>
          <cell r="S188" t="str">
            <v/>
          </cell>
          <cell r="T188" t="str">
            <v/>
          </cell>
          <cell r="U188" t="str">
            <v/>
          </cell>
          <cell r="V188" t="str">
            <v/>
          </cell>
          <cell r="W188" t="str">
            <v/>
          </cell>
          <cell r="X188" t="str">
            <v/>
          </cell>
          <cell r="Y188" t="str">
            <v/>
          </cell>
          <cell r="Z188" t="str">
            <v/>
          </cell>
          <cell r="AA188" t="str">
            <v/>
          </cell>
          <cell r="AB188" t="str">
            <v/>
          </cell>
          <cell r="AC188" t="str">
            <v/>
          </cell>
          <cell r="AD188" t="str">
            <v/>
          </cell>
          <cell r="AE188" t="str">
            <v/>
          </cell>
          <cell r="AF188" t="str">
            <v/>
          </cell>
          <cell r="AG188" t="str">
            <v/>
          </cell>
          <cell r="AH188" t="str">
            <v/>
          </cell>
          <cell r="AI188" t="str">
            <v/>
          </cell>
          <cell r="AJ188" t="str">
            <v/>
          </cell>
          <cell r="AK188" t="str">
            <v/>
          </cell>
          <cell r="AL188" t="str">
            <v/>
          </cell>
          <cell r="AM188" t="str">
            <v/>
          </cell>
          <cell r="AN188" t="str">
            <v/>
          </cell>
          <cell r="AO188" t="str">
            <v/>
          </cell>
          <cell r="AP188" t="str">
            <v/>
          </cell>
          <cell r="AQ188" t="str">
            <v>ر1</v>
          </cell>
          <cell r="AR188" t="str">
            <v>ر1</v>
          </cell>
          <cell r="AS188"/>
          <cell r="AT188" t="str">
            <v>الرابعة</v>
          </cell>
          <cell r="AU188" t="str">
            <v/>
          </cell>
        </row>
        <row r="189">
          <cell r="A189">
            <v>417337</v>
          </cell>
          <cell r="B189" t="str">
            <v>الرابعة</v>
          </cell>
          <cell r="C189" t="str">
            <v/>
          </cell>
          <cell r="D189" t="str">
            <v/>
          </cell>
          <cell r="E189" t="str">
            <v/>
          </cell>
          <cell r="F189" t="str">
            <v/>
          </cell>
          <cell r="G189" t="str">
            <v/>
          </cell>
          <cell r="H189" t="str">
            <v/>
          </cell>
          <cell r="I189" t="str">
            <v/>
          </cell>
          <cell r="J189" t="str">
            <v/>
          </cell>
          <cell r="K189" t="str">
            <v/>
          </cell>
          <cell r="L189" t="str">
            <v/>
          </cell>
          <cell r="M189" t="str">
            <v/>
          </cell>
          <cell r="N189" t="str">
            <v/>
          </cell>
          <cell r="O189" t="str">
            <v/>
          </cell>
          <cell r="P189" t="str">
            <v/>
          </cell>
          <cell r="Q189" t="str">
            <v/>
          </cell>
          <cell r="R189" t="str">
            <v/>
          </cell>
          <cell r="S189" t="str">
            <v/>
          </cell>
          <cell r="T189" t="str">
            <v/>
          </cell>
          <cell r="U189" t="str">
            <v/>
          </cell>
          <cell r="V189" t="str">
            <v/>
          </cell>
          <cell r="W189" t="str">
            <v/>
          </cell>
          <cell r="X189" t="str">
            <v/>
          </cell>
          <cell r="Y189" t="str">
            <v/>
          </cell>
          <cell r="Z189" t="str">
            <v/>
          </cell>
          <cell r="AA189" t="str">
            <v/>
          </cell>
          <cell r="AB189" t="str">
            <v/>
          </cell>
          <cell r="AC189" t="str">
            <v/>
          </cell>
          <cell r="AD189" t="str">
            <v/>
          </cell>
          <cell r="AE189" t="str">
            <v/>
          </cell>
          <cell r="AF189" t="str">
            <v/>
          </cell>
          <cell r="AG189" t="str">
            <v/>
          </cell>
          <cell r="AH189" t="str">
            <v/>
          </cell>
          <cell r="AI189" t="str">
            <v/>
          </cell>
          <cell r="AJ189" t="str">
            <v/>
          </cell>
          <cell r="AK189" t="str">
            <v/>
          </cell>
          <cell r="AL189" t="str">
            <v/>
          </cell>
          <cell r="AM189" t="str">
            <v>A</v>
          </cell>
          <cell r="AN189" t="str">
            <v/>
          </cell>
          <cell r="AO189" t="str">
            <v/>
          </cell>
          <cell r="AP189" t="str">
            <v/>
          </cell>
          <cell r="AQ189" t="str">
            <v/>
          </cell>
          <cell r="AR189" t="str">
            <v/>
          </cell>
          <cell r="AS189" t="str">
            <v>مستنفذ فصل ثاني 2022-2023</v>
          </cell>
          <cell r="AT189" t="str">
            <v>الرابعة</v>
          </cell>
          <cell r="AU189" t="str">
            <v/>
          </cell>
        </row>
        <row r="190">
          <cell r="A190">
            <v>417353</v>
          </cell>
          <cell r="B190" t="str">
            <v>الرابعة</v>
          </cell>
          <cell r="C190" t="str">
            <v/>
          </cell>
          <cell r="D190" t="str">
            <v/>
          </cell>
          <cell r="E190" t="str">
            <v/>
          </cell>
          <cell r="F190" t="str">
            <v/>
          </cell>
          <cell r="G190" t="str">
            <v/>
          </cell>
          <cell r="H190" t="str">
            <v/>
          </cell>
          <cell r="I190" t="str">
            <v/>
          </cell>
          <cell r="J190" t="str">
            <v/>
          </cell>
          <cell r="K190" t="str">
            <v/>
          </cell>
          <cell r="L190" t="str">
            <v/>
          </cell>
          <cell r="M190" t="str">
            <v/>
          </cell>
          <cell r="N190" t="str">
            <v/>
          </cell>
          <cell r="O190" t="str">
            <v/>
          </cell>
          <cell r="P190" t="str">
            <v/>
          </cell>
          <cell r="Q190" t="str">
            <v/>
          </cell>
          <cell r="R190" t="str">
            <v/>
          </cell>
          <cell r="S190" t="str">
            <v/>
          </cell>
          <cell r="T190" t="str">
            <v/>
          </cell>
          <cell r="U190" t="str">
            <v/>
          </cell>
          <cell r="V190" t="str">
            <v/>
          </cell>
          <cell r="W190" t="str">
            <v/>
          </cell>
          <cell r="X190" t="str">
            <v/>
          </cell>
          <cell r="Y190" t="str">
            <v/>
          </cell>
          <cell r="Z190" t="str">
            <v/>
          </cell>
          <cell r="AA190" t="str">
            <v>A</v>
          </cell>
          <cell r="AB190" t="str">
            <v/>
          </cell>
          <cell r="AC190" t="str">
            <v/>
          </cell>
          <cell r="AD190" t="str">
            <v/>
          </cell>
          <cell r="AE190" t="str">
            <v>A</v>
          </cell>
          <cell r="AF190" t="str">
            <v>A</v>
          </cell>
          <cell r="AG190" t="str">
            <v/>
          </cell>
          <cell r="AH190" t="str">
            <v/>
          </cell>
          <cell r="AI190" t="str">
            <v>A</v>
          </cell>
          <cell r="AJ190" t="str">
            <v/>
          </cell>
          <cell r="AK190" t="str">
            <v/>
          </cell>
          <cell r="AL190" t="str">
            <v>A</v>
          </cell>
          <cell r="AM190" t="str">
            <v/>
          </cell>
          <cell r="AN190" t="str">
            <v/>
          </cell>
          <cell r="AO190" t="str">
            <v/>
          </cell>
          <cell r="AP190" t="str">
            <v/>
          </cell>
          <cell r="AQ190" t="str">
            <v>A</v>
          </cell>
          <cell r="AR190" t="str">
            <v/>
          </cell>
          <cell r="AS190" t="str">
            <v>مستنفذ فصل اول 2023-2024</v>
          </cell>
          <cell r="AT190" t="str">
            <v>الرابعة</v>
          </cell>
          <cell r="AU190" t="str">
            <v/>
          </cell>
        </row>
        <row r="191">
          <cell r="A191">
            <v>417383</v>
          </cell>
          <cell r="B191" t="str">
            <v>الرابعة</v>
          </cell>
          <cell r="C191" t="str">
            <v/>
          </cell>
          <cell r="D191" t="str">
            <v/>
          </cell>
          <cell r="E191" t="str">
            <v/>
          </cell>
          <cell r="F191" t="str">
            <v/>
          </cell>
          <cell r="G191" t="str">
            <v/>
          </cell>
          <cell r="H191" t="str">
            <v/>
          </cell>
          <cell r="I191" t="str">
            <v/>
          </cell>
          <cell r="J191" t="str">
            <v/>
          </cell>
          <cell r="K191" t="str">
            <v/>
          </cell>
          <cell r="L191" t="str">
            <v/>
          </cell>
          <cell r="M191" t="str">
            <v/>
          </cell>
          <cell r="N191" t="str">
            <v/>
          </cell>
          <cell r="O191" t="str">
            <v/>
          </cell>
          <cell r="P191" t="str">
            <v/>
          </cell>
          <cell r="Q191" t="str">
            <v/>
          </cell>
          <cell r="R191" t="str">
            <v/>
          </cell>
          <cell r="S191" t="str">
            <v/>
          </cell>
          <cell r="T191" t="str">
            <v/>
          </cell>
          <cell r="U191" t="str">
            <v/>
          </cell>
          <cell r="V191" t="str">
            <v/>
          </cell>
          <cell r="W191" t="str">
            <v/>
          </cell>
          <cell r="X191" t="str">
            <v/>
          </cell>
          <cell r="Y191" t="str">
            <v/>
          </cell>
          <cell r="Z191" t="str">
            <v/>
          </cell>
          <cell r="AA191" t="str">
            <v/>
          </cell>
          <cell r="AB191" t="str">
            <v/>
          </cell>
          <cell r="AC191" t="str">
            <v/>
          </cell>
          <cell r="AD191" t="str">
            <v>A</v>
          </cell>
          <cell r="AE191" t="str">
            <v/>
          </cell>
          <cell r="AF191" t="str">
            <v/>
          </cell>
          <cell r="AG191" t="str">
            <v/>
          </cell>
          <cell r="AH191" t="str">
            <v/>
          </cell>
          <cell r="AI191" t="str">
            <v/>
          </cell>
          <cell r="AJ191" t="str">
            <v/>
          </cell>
          <cell r="AK191" t="str">
            <v/>
          </cell>
          <cell r="AL191" t="str">
            <v/>
          </cell>
          <cell r="AM191" t="str">
            <v/>
          </cell>
          <cell r="AN191" t="str">
            <v/>
          </cell>
          <cell r="AO191" t="str">
            <v/>
          </cell>
          <cell r="AP191" t="str">
            <v/>
          </cell>
          <cell r="AQ191" t="str">
            <v/>
          </cell>
          <cell r="AR191" t="str">
            <v/>
          </cell>
          <cell r="AS191" t="str">
            <v>مستنفذ فصل أول 2021-2022</v>
          </cell>
          <cell r="AT191" t="str">
            <v>الرابعة</v>
          </cell>
          <cell r="AU191" t="str">
            <v/>
          </cell>
        </row>
        <row r="192">
          <cell r="A192">
            <v>417482</v>
          </cell>
          <cell r="B192" t="str">
            <v>الرابعة</v>
          </cell>
          <cell r="C192" t="str">
            <v/>
          </cell>
          <cell r="D192" t="str">
            <v/>
          </cell>
          <cell r="E192" t="str">
            <v/>
          </cell>
          <cell r="F192" t="str">
            <v/>
          </cell>
          <cell r="G192" t="str">
            <v/>
          </cell>
          <cell r="H192" t="str">
            <v/>
          </cell>
          <cell r="I192" t="str">
            <v/>
          </cell>
          <cell r="J192" t="str">
            <v/>
          </cell>
          <cell r="K192" t="str">
            <v/>
          </cell>
          <cell r="L192" t="str">
            <v/>
          </cell>
          <cell r="M192" t="str">
            <v/>
          </cell>
          <cell r="N192" t="str">
            <v/>
          </cell>
          <cell r="O192" t="str">
            <v/>
          </cell>
          <cell r="P192" t="str">
            <v/>
          </cell>
          <cell r="Q192" t="str">
            <v/>
          </cell>
          <cell r="R192" t="str">
            <v/>
          </cell>
          <cell r="S192" t="str">
            <v/>
          </cell>
          <cell r="T192" t="str">
            <v/>
          </cell>
          <cell r="U192" t="str">
            <v/>
          </cell>
          <cell r="V192" t="str">
            <v/>
          </cell>
          <cell r="W192" t="str">
            <v/>
          </cell>
          <cell r="X192" t="str">
            <v/>
          </cell>
          <cell r="Y192" t="str">
            <v/>
          </cell>
          <cell r="Z192" t="str">
            <v/>
          </cell>
          <cell r="AA192" t="str">
            <v>A</v>
          </cell>
          <cell r="AB192" t="str">
            <v/>
          </cell>
          <cell r="AC192" t="str">
            <v/>
          </cell>
          <cell r="AD192" t="str">
            <v/>
          </cell>
          <cell r="AE192" t="str">
            <v/>
          </cell>
          <cell r="AF192" t="str">
            <v/>
          </cell>
          <cell r="AG192" t="str">
            <v/>
          </cell>
          <cell r="AH192" t="str">
            <v>A</v>
          </cell>
          <cell r="AI192" t="str">
            <v/>
          </cell>
          <cell r="AJ192" t="str">
            <v/>
          </cell>
          <cell r="AK192" t="str">
            <v/>
          </cell>
          <cell r="AL192" t="str">
            <v>A</v>
          </cell>
          <cell r="AM192" t="str">
            <v>A</v>
          </cell>
          <cell r="AN192" t="str">
            <v>A</v>
          </cell>
          <cell r="AO192" t="str">
            <v/>
          </cell>
          <cell r="AP192" t="str">
            <v/>
          </cell>
          <cell r="AQ192" t="str">
            <v/>
          </cell>
          <cell r="AR192" t="str">
            <v/>
          </cell>
          <cell r="AS192" t="str">
            <v>مستنفذ فصل ثاني 2022-2023</v>
          </cell>
          <cell r="AT192" t="str">
            <v>الرابعة</v>
          </cell>
          <cell r="AU192" t="str">
            <v/>
          </cell>
        </row>
        <row r="193">
          <cell r="A193">
            <v>417528</v>
          </cell>
          <cell r="B193" t="str">
            <v>الرابعة</v>
          </cell>
          <cell r="C193" t="str">
            <v/>
          </cell>
          <cell r="D193" t="str">
            <v/>
          </cell>
          <cell r="E193" t="str">
            <v/>
          </cell>
          <cell r="F193" t="str">
            <v/>
          </cell>
          <cell r="G193" t="str">
            <v/>
          </cell>
          <cell r="H193" t="str">
            <v>ر2</v>
          </cell>
          <cell r="I193" t="str">
            <v/>
          </cell>
          <cell r="J193" t="str">
            <v/>
          </cell>
          <cell r="K193" t="str">
            <v/>
          </cell>
          <cell r="L193" t="str">
            <v>ر2</v>
          </cell>
          <cell r="M193" t="str">
            <v/>
          </cell>
          <cell r="N193" t="str">
            <v/>
          </cell>
          <cell r="O193" t="str">
            <v/>
          </cell>
          <cell r="P193" t="str">
            <v/>
          </cell>
          <cell r="Q193" t="str">
            <v/>
          </cell>
          <cell r="R193" t="str">
            <v>ج</v>
          </cell>
          <cell r="S193" t="str">
            <v/>
          </cell>
          <cell r="T193" t="str">
            <v/>
          </cell>
          <cell r="U193" t="str">
            <v/>
          </cell>
          <cell r="V193" t="str">
            <v/>
          </cell>
          <cell r="W193" t="str">
            <v/>
          </cell>
          <cell r="X193" t="str">
            <v/>
          </cell>
          <cell r="Y193" t="str">
            <v/>
          </cell>
          <cell r="Z193" t="str">
            <v/>
          </cell>
          <cell r="AA193" t="str">
            <v/>
          </cell>
          <cell r="AB193" t="str">
            <v/>
          </cell>
          <cell r="AC193" t="str">
            <v/>
          </cell>
          <cell r="AD193" t="str">
            <v/>
          </cell>
          <cell r="AE193" t="str">
            <v>ج</v>
          </cell>
          <cell r="AF193" t="str">
            <v/>
          </cell>
          <cell r="AG193" t="str">
            <v/>
          </cell>
          <cell r="AH193" t="str">
            <v/>
          </cell>
          <cell r="AI193" t="str">
            <v>ر1</v>
          </cell>
          <cell r="AJ193" t="str">
            <v/>
          </cell>
          <cell r="AK193" t="str">
            <v>ر1</v>
          </cell>
          <cell r="AL193" t="str">
            <v>ر1</v>
          </cell>
          <cell r="AM193" t="str">
            <v/>
          </cell>
          <cell r="AN193" t="str">
            <v>ر1</v>
          </cell>
          <cell r="AO193" t="str">
            <v/>
          </cell>
          <cell r="AP193" t="str">
            <v>ر1</v>
          </cell>
          <cell r="AQ193" t="str">
            <v>ر1</v>
          </cell>
          <cell r="AR193" t="str">
            <v>ج</v>
          </cell>
          <cell r="AS193"/>
          <cell r="AT193" t="str">
            <v>الرابعة</v>
          </cell>
          <cell r="AU193" t="str">
            <v/>
          </cell>
        </row>
        <row r="194">
          <cell r="A194">
            <v>417543</v>
          </cell>
          <cell r="B194" t="str">
            <v>الرابعة</v>
          </cell>
          <cell r="C194" t="str">
            <v/>
          </cell>
          <cell r="D194" t="str">
            <v/>
          </cell>
          <cell r="E194" t="str">
            <v/>
          </cell>
          <cell r="F194" t="str">
            <v/>
          </cell>
          <cell r="G194" t="str">
            <v/>
          </cell>
          <cell r="H194" t="str">
            <v/>
          </cell>
          <cell r="I194" t="str">
            <v>ر2</v>
          </cell>
          <cell r="J194" t="str">
            <v/>
          </cell>
          <cell r="K194" t="str">
            <v/>
          </cell>
          <cell r="L194" t="str">
            <v/>
          </cell>
          <cell r="M194" t="str">
            <v/>
          </cell>
          <cell r="N194" t="str">
            <v/>
          </cell>
          <cell r="O194" t="str">
            <v/>
          </cell>
          <cell r="P194" t="str">
            <v/>
          </cell>
          <cell r="Q194" t="str">
            <v/>
          </cell>
          <cell r="R194" t="str">
            <v/>
          </cell>
          <cell r="S194" t="str">
            <v/>
          </cell>
          <cell r="T194" t="str">
            <v/>
          </cell>
          <cell r="U194" t="str">
            <v/>
          </cell>
          <cell r="V194" t="str">
            <v/>
          </cell>
          <cell r="W194" t="str">
            <v/>
          </cell>
          <cell r="X194" t="str">
            <v/>
          </cell>
          <cell r="Y194" t="str">
            <v/>
          </cell>
          <cell r="Z194" t="str">
            <v/>
          </cell>
          <cell r="AA194" t="str">
            <v>ج</v>
          </cell>
          <cell r="AB194" t="str">
            <v/>
          </cell>
          <cell r="AC194" t="str">
            <v/>
          </cell>
          <cell r="AD194" t="str">
            <v/>
          </cell>
          <cell r="AE194" t="str">
            <v/>
          </cell>
          <cell r="AF194" t="str">
            <v>ر1</v>
          </cell>
          <cell r="AG194" t="str">
            <v/>
          </cell>
          <cell r="AH194" t="str">
            <v/>
          </cell>
          <cell r="AI194" t="str">
            <v>ر2</v>
          </cell>
          <cell r="AJ194" t="str">
            <v>ر2</v>
          </cell>
          <cell r="AK194" t="str">
            <v/>
          </cell>
          <cell r="AL194" t="str">
            <v/>
          </cell>
          <cell r="AM194" t="str">
            <v>ر1</v>
          </cell>
          <cell r="AN194" t="str">
            <v>ج</v>
          </cell>
          <cell r="AO194" t="str">
            <v>ر1</v>
          </cell>
          <cell r="AP194" t="str">
            <v>ر1</v>
          </cell>
          <cell r="AQ194" t="str">
            <v>ر1</v>
          </cell>
          <cell r="AR194" t="str">
            <v/>
          </cell>
          <cell r="AS194"/>
          <cell r="AT194"/>
          <cell r="AU194"/>
          <cell r="AV194"/>
        </row>
        <row r="195">
          <cell r="A195">
            <v>417552</v>
          </cell>
          <cell r="B195" t="str">
            <v>الرابعة</v>
          </cell>
          <cell r="C195" t="str">
            <v/>
          </cell>
          <cell r="D195" t="str">
            <v/>
          </cell>
          <cell r="E195" t="str">
            <v/>
          </cell>
          <cell r="F195" t="str">
            <v/>
          </cell>
          <cell r="G195" t="str">
            <v/>
          </cell>
          <cell r="H195" t="str">
            <v/>
          </cell>
          <cell r="I195" t="str">
            <v/>
          </cell>
          <cell r="J195" t="str">
            <v/>
          </cell>
          <cell r="K195" t="str">
            <v/>
          </cell>
          <cell r="L195" t="str">
            <v/>
          </cell>
          <cell r="M195" t="str">
            <v/>
          </cell>
          <cell r="N195" t="str">
            <v/>
          </cell>
          <cell r="O195" t="str">
            <v/>
          </cell>
          <cell r="P195" t="str">
            <v/>
          </cell>
          <cell r="Q195" t="str">
            <v/>
          </cell>
          <cell r="R195" t="str">
            <v/>
          </cell>
          <cell r="S195" t="str">
            <v/>
          </cell>
          <cell r="T195" t="str">
            <v/>
          </cell>
          <cell r="U195" t="str">
            <v/>
          </cell>
          <cell r="V195" t="str">
            <v/>
          </cell>
          <cell r="W195" t="str">
            <v/>
          </cell>
          <cell r="X195" t="str">
            <v/>
          </cell>
          <cell r="Y195" t="str">
            <v/>
          </cell>
          <cell r="Z195" t="str">
            <v/>
          </cell>
          <cell r="AA195" t="str">
            <v/>
          </cell>
          <cell r="AB195" t="str">
            <v/>
          </cell>
          <cell r="AC195" t="str">
            <v/>
          </cell>
          <cell r="AD195" t="str">
            <v/>
          </cell>
          <cell r="AE195" t="str">
            <v/>
          </cell>
          <cell r="AF195" t="str">
            <v/>
          </cell>
          <cell r="AG195" t="str">
            <v/>
          </cell>
          <cell r="AH195" t="str">
            <v/>
          </cell>
          <cell r="AI195" t="str">
            <v/>
          </cell>
          <cell r="AJ195" t="str">
            <v/>
          </cell>
          <cell r="AK195" t="str">
            <v/>
          </cell>
          <cell r="AL195" t="str">
            <v/>
          </cell>
          <cell r="AM195" t="str">
            <v>A</v>
          </cell>
          <cell r="AN195" t="str">
            <v/>
          </cell>
          <cell r="AO195" t="str">
            <v/>
          </cell>
          <cell r="AP195" t="str">
            <v/>
          </cell>
          <cell r="AQ195" t="str">
            <v>A</v>
          </cell>
          <cell r="AR195" t="str">
            <v/>
          </cell>
          <cell r="AS195" t="str">
            <v>مستنفذ فصل ثاني 2022-2023</v>
          </cell>
          <cell r="AT195" t="str">
            <v>الرابعة</v>
          </cell>
          <cell r="AU195" t="str">
            <v/>
          </cell>
        </row>
        <row r="196">
          <cell r="A196">
            <v>417556</v>
          </cell>
          <cell r="B196" t="str">
            <v>الرابعة حديث</v>
          </cell>
          <cell r="C196" t="str">
            <v/>
          </cell>
          <cell r="D196" t="str">
            <v/>
          </cell>
          <cell r="E196" t="str">
            <v/>
          </cell>
          <cell r="F196" t="str">
            <v/>
          </cell>
          <cell r="G196" t="str">
            <v/>
          </cell>
          <cell r="H196" t="str">
            <v/>
          </cell>
          <cell r="I196" t="str">
            <v/>
          </cell>
          <cell r="J196" t="str">
            <v/>
          </cell>
          <cell r="K196" t="str">
            <v/>
          </cell>
          <cell r="L196" t="str">
            <v/>
          </cell>
          <cell r="M196" t="str">
            <v/>
          </cell>
          <cell r="N196" t="str">
            <v>ج</v>
          </cell>
          <cell r="O196" t="str">
            <v/>
          </cell>
          <cell r="P196" t="str">
            <v/>
          </cell>
          <cell r="Q196" t="str">
            <v/>
          </cell>
          <cell r="R196" t="str">
            <v/>
          </cell>
          <cell r="S196" t="str">
            <v/>
          </cell>
          <cell r="T196" t="str">
            <v/>
          </cell>
          <cell r="U196" t="str">
            <v/>
          </cell>
          <cell r="V196" t="str">
            <v/>
          </cell>
          <cell r="W196" t="str">
            <v/>
          </cell>
          <cell r="X196" t="str">
            <v/>
          </cell>
          <cell r="Y196" t="str">
            <v/>
          </cell>
          <cell r="Z196" t="str">
            <v/>
          </cell>
          <cell r="AA196" t="str">
            <v>ج</v>
          </cell>
          <cell r="AB196" t="str">
            <v/>
          </cell>
          <cell r="AC196" t="str">
            <v/>
          </cell>
          <cell r="AD196" t="str">
            <v/>
          </cell>
          <cell r="AE196" t="str">
            <v/>
          </cell>
          <cell r="AF196" t="str">
            <v>ج</v>
          </cell>
          <cell r="AG196" t="str">
            <v/>
          </cell>
          <cell r="AH196" t="str">
            <v/>
          </cell>
          <cell r="AI196" t="str">
            <v>ج</v>
          </cell>
          <cell r="AJ196" t="str">
            <v>ج</v>
          </cell>
          <cell r="AK196" t="str">
            <v>ج</v>
          </cell>
          <cell r="AL196" t="str">
            <v>ج</v>
          </cell>
          <cell r="AM196" t="str">
            <v>ج</v>
          </cell>
          <cell r="AN196" t="str">
            <v/>
          </cell>
          <cell r="AO196" t="str">
            <v/>
          </cell>
          <cell r="AP196" t="str">
            <v/>
          </cell>
          <cell r="AQ196" t="str">
            <v/>
          </cell>
          <cell r="AR196" t="str">
            <v/>
          </cell>
          <cell r="AS196"/>
          <cell r="AT196" t="str">
            <v>الرابعة حديث</v>
          </cell>
          <cell r="AU196" t="str">
            <v/>
          </cell>
        </row>
        <row r="197">
          <cell r="A197">
            <v>417571</v>
          </cell>
          <cell r="B197" t="str">
            <v>الرابعة</v>
          </cell>
          <cell r="C197" t="str">
            <v/>
          </cell>
          <cell r="D197" t="str">
            <v/>
          </cell>
          <cell r="E197" t="str">
            <v/>
          </cell>
          <cell r="F197" t="str">
            <v/>
          </cell>
          <cell r="G197" t="str">
            <v/>
          </cell>
          <cell r="H197" t="str">
            <v/>
          </cell>
          <cell r="I197" t="str">
            <v/>
          </cell>
          <cell r="J197" t="str">
            <v/>
          </cell>
          <cell r="K197" t="str">
            <v/>
          </cell>
          <cell r="L197" t="str">
            <v/>
          </cell>
          <cell r="M197" t="str">
            <v/>
          </cell>
          <cell r="N197" t="str">
            <v/>
          </cell>
          <cell r="O197" t="str">
            <v/>
          </cell>
          <cell r="P197" t="str">
            <v/>
          </cell>
          <cell r="Q197" t="str">
            <v>A</v>
          </cell>
          <cell r="R197" t="str">
            <v/>
          </cell>
          <cell r="S197" t="str">
            <v/>
          </cell>
          <cell r="T197" t="str">
            <v/>
          </cell>
          <cell r="U197" t="str">
            <v/>
          </cell>
          <cell r="V197" t="str">
            <v/>
          </cell>
          <cell r="W197" t="str">
            <v/>
          </cell>
          <cell r="X197" t="str">
            <v/>
          </cell>
          <cell r="Y197" t="str">
            <v>A</v>
          </cell>
          <cell r="Z197" t="str">
            <v/>
          </cell>
          <cell r="AA197" t="str">
            <v/>
          </cell>
          <cell r="AB197" t="str">
            <v/>
          </cell>
          <cell r="AC197" t="str">
            <v/>
          </cell>
          <cell r="AD197" t="str">
            <v>A</v>
          </cell>
          <cell r="AE197" t="str">
            <v/>
          </cell>
          <cell r="AF197" t="str">
            <v/>
          </cell>
          <cell r="AG197" t="str">
            <v/>
          </cell>
          <cell r="AH197" t="str">
            <v/>
          </cell>
          <cell r="AI197" t="str">
            <v>A</v>
          </cell>
          <cell r="AJ197" t="str">
            <v>A</v>
          </cell>
          <cell r="AK197" t="str">
            <v>A</v>
          </cell>
          <cell r="AL197" t="str">
            <v>A</v>
          </cell>
          <cell r="AM197" t="str">
            <v>A</v>
          </cell>
          <cell r="AN197" t="str">
            <v>A</v>
          </cell>
          <cell r="AO197" t="str">
            <v>A</v>
          </cell>
          <cell r="AP197" t="str">
            <v>A</v>
          </cell>
          <cell r="AQ197" t="str">
            <v>A</v>
          </cell>
          <cell r="AR197" t="str">
            <v>A</v>
          </cell>
          <cell r="AS197" t="str">
            <v>مستنفذ فصل ثاني 2022-2023</v>
          </cell>
          <cell r="AT197" t="str">
            <v>الرابعة</v>
          </cell>
          <cell r="AU197" t="str">
            <v/>
          </cell>
        </row>
        <row r="198">
          <cell r="A198">
            <v>417573</v>
          </cell>
          <cell r="B198" t="str">
            <v>الرابعة</v>
          </cell>
          <cell r="C198" t="str">
            <v/>
          </cell>
          <cell r="D198" t="str">
            <v/>
          </cell>
          <cell r="E198" t="str">
            <v/>
          </cell>
          <cell r="F198" t="str">
            <v/>
          </cell>
          <cell r="G198" t="str">
            <v/>
          </cell>
          <cell r="H198" t="str">
            <v/>
          </cell>
          <cell r="I198" t="str">
            <v/>
          </cell>
          <cell r="J198" t="str">
            <v/>
          </cell>
          <cell r="K198" t="str">
            <v/>
          </cell>
          <cell r="L198" t="str">
            <v/>
          </cell>
          <cell r="M198" t="str">
            <v/>
          </cell>
          <cell r="N198" t="str">
            <v/>
          </cell>
          <cell r="O198" t="str">
            <v/>
          </cell>
          <cell r="P198" t="str">
            <v/>
          </cell>
          <cell r="Q198" t="str">
            <v/>
          </cell>
          <cell r="R198" t="str">
            <v/>
          </cell>
          <cell r="S198" t="str">
            <v/>
          </cell>
          <cell r="T198" t="str">
            <v/>
          </cell>
          <cell r="U198" t="str">
            <v/>
          </cell>
          <cell r="V198" t="str">
            <v/>
          </cell>
          <cell r="W198" t="str">
            <v/>
          </cell>
          <cell r="X198" t="str">
            <v/>
          </cell>
          <cell r="Y198" t="str">
            <v/>
          </cell>
          <cell r="Z198" t="str">
            <v/>
          </cell>
          <cell r="AA198" t="str">
            <v/>
          </cell>
          <cell r="AB198" t="str">
            <v/>
          </cell>
          <cell r="AC198" t="str">
            <v/>
          </cell>
          <cell r="AD198" t="str">
            <v/>
          </cell>
          <cell r="AE198" t="str">
            <v/>
          </cell>
          <cell r="AF198" t="str">
            <v>A</v>
          </cell>
          <cell r="AG198" t="str">
            <v/>
          </cell>
          <cell r="AH198" t="str">
            <v/>
          </cell>
          <cell r="AI198" t="str">
            <v/>
          </cell>
          <cell r="AJ198" t="str">
            <v/>
          </cell>
          <cell r="AK198" t="str">
            <v/>
          </cell>
          <cell r="AL198" t="str">
            <v/>
          </cell>
          <cell r="AM198" t="str">
            <v/>
          </cell>
          <cell r="AN198" t="str">
            <v/>
          </cell>
          <cell r="AO198" t="str">
            <v/>
          </cell>
          <cell r="AP198" t="str">
            <v/>
          </cell>
          <cell r="AQ198" t="str">
            <v/>
          </cell>
          <cell r="AR198" t="str">
            <v/>
          </cell>
          <cell r="AS198" t="str">
            <v>مستنفذ</v>
          </cell>
          <cell r="AT198" t="str">
            <v>الرابعة</v>
          </cell>
          <cell r="AU198" t="str">
            <v/>
          </cell>
        </row>
        <row r="199">
          <cell r="A199">
            <v>417644</v>
          </cell>
          <cell r="B199" t="str">
            <v>الرابعة</v>
          </cell>
          <cell r="C199" t="str">
            <v/>
          </cell>
          <cell r="D199" t="str">
            <v/>
          </cell>
          <cell r="E199" t="str">
            <v/>
          </cell>
          <cell r="F199" t="str">
            <v/>
          </cell>
          <cell r="G199" t="str">
            <v/>
          </cell>
          <cell r="H199" t="str">
            <v/>
          </cell>
          <cell r="I199" t="str">
            <v/>
          </cell>
          <cell r="J199" t="str">
            <v/>
          </cell>
          <cell r="K199" t="str">
            <v/>
          </cell>
          <cell r="L199" t="str">
            <v/>
          </cell>
          <cell r="M199" t="str">
            <v>A</v>
          </cell>
          <cell r="N199" t="str">
            <v/>
          </cell>
          <cell r="O199" t="str">
            <v/>
          </cell>
          <cell r="P199" t="str">
            <v/>
          </cell>
          <cell r="Q199" t="str">
            <v/>
          </cell>
          <cell r="R199" t="str">
            <v/>
          </cell>
          <cell r="S199" t="str">
            <v/>
          </cell>
          <cell r="T199" t="str">
            <v/>
          </cell>
          <cell r="U199" t="str">
            <v/>
          </cell>
          <cell r="V199" t="str">
            <v/>
          </cell>
          <cell r="W199" t="str">
            <v/>
          </cell>
          <cell r="X199" t="str">
            <v/>
          </cell>
          <cell r="Y199" t="str">
            <v/>
          </cell>
          <cell r="Z199" t="str">
            <v>A</v>
          </cell>
          <cell r="AA199" t="str">
            <v/>
          </cell>
          <cell r="AB199" t="str">
            <v/>
          </cell>
          <cell r="AC199" t="str">
            <v/>
          </cell>
          <cell r="AD199" t="str">
            <v/>
          </cell>
          <cell r="AE199" t="str">
            <v/>
          </cell>
          <cell r="AF199" t="str">
            <v/>
          </cell>
          <cell r="AG199" t="str">
            <v/>
          </cell>
          <cell r="AH199" t="str">
            <v/>
          </cell>
          <cell r="AI199" t="str">
            <v/>
          </cell>
          <cell r="AJ199" t="str">
            <v/>
          </cell>
          <cell r="AK199" t="str">
            <v/>
          </cell>
          <cell r="AL199" t="str">
            <v>A</v>
          </cell>
          <cell r="AM199" t="str">
            <v/>
          </cell>
          <cell r="AN199" t="str">
            <v>A</v>
          </cell>
          <cell r="AO199" t="str">
            <v>A</v>
          </cell>
          <cell r="AP199" t="str">
            <v>A</v>
          </cell>
          <cell r="AQ199" t="str">
            <v>A</v>
          </cell>
          <cell r="AR199" t="str">
            <v>A</v>
          </cell>
          <cell r="AS199" t="str">
            <v>مستنفذ فصل ثاني 2022-2023</v>
          </cell>
          <cell r="AT199" t="str">
            <v>الرابعة</v>
          </cell>
          <cell r="AU199" t="str">
            <v/>
          </cell>
        </row>
        <row r="200">
          <cell r="A200">
            <v>417654</v>
          </cell>
          <cell r="B200" t="str">
            <v>الرابعة</v>
          </cell>
          <cell r="C200" t="str">
            <v/>
          </cell>
          <cell r="D200" t="str">
            <v/>
          </cell>
          <cell r="E200" t="str">
            <v/>
          </cell>
          <cell r="F200" t="str">
            <v/>
          </cell>
          <cell r="G200" t="str">
            <v/>
          </cell>
          <cell r="H200" t="str">
            <v/>
          </cell>
          <cell r="I200" t="str">
            <v/>
          </cell>
          <cell r="J200" t="str">
            <v/>
          </cell>
          <cell r="K200" t="str">
            <v/>
          </cell>
          <cell r="L200" t="str">
            <v/>
          </cell>
          <cell r="M200" t="str">
            <v/>
          </cell>
          <cell r="N200" t="str">
            <v/>
          </cell>
          <cell r="O200" t="str">
            <v/>
          </cell>
          <cell r="P200" t="str">
            <v/>
          </cell>
          <cell r="Q200" t="str">
            <v>A</v>
          </cell>
          <cell r="R200" t="str">
            <v/>
          </cell>
          <cell r="S200" t="str">
            <v/>
          </cell>
          <cell r="T200" t="str">
            <v/>
          </cell>
          <cell r="U200" t="str">
            <v/>
          </cell>
          <cell r="V200" t="str">
            <v/>
          </cell>
          <cell r="W200" t="str">
            <v/>
          </cell>
          <cell r="X200" t="str">
            <v/>
          </cell>
          <cell r="Y200" t="str">
            <v/>
          </cell>
          <cell r="Z200" t="str">
            <v/>
          </cell>
          <cell r="AA200" t="str">
            <v>A</v>
          </cell>
          <cell r="AB200" t="str">
            <v/>
          </cell>
          <cell r="AC200" t="str">
            <v/>
          </cell>
          <cell r="AD200" t="str">
            <v/>
          </cell>
          <cell r="AE200" t="str">
            <v/>
          </cell>
          <cell r="AF200" t="str">
            <v/>
          </cell>
          <cell r="AG200" t="str">
            <v/>
          </cell>
          <cell r="AH200" t="str">
            <v/>
          </cell>
          <cell r="AI200" t="str">
            <v>A</v>
          </cell>
          <cell r="AJ200" t="str">
            <v/>
          </cell>
          <cell r="AK200" t="str">
            <v>A</v>
          </cell>
          <cell r="AL200" t="str">
            <v>A</v>
          </cell>
          <cell r="AM200" t="str">
            <v>A</v>
          </cell>
          <cell r="AN200" t="str">
            <v>A</v>
          </cell>
          <cell r="AO200" t="str">
            <v>A</v>
          </cell>
          <cell r="AP200" t="str">
            <v>A</v>
          </cell>
          <cell r="AQ200" t="str">
            <v>A</v>
          </cell>
          <cell r="AR200" t="str">
            <v>A</v>
          </cell>
          <cell r="AS200" t="str">
            <v>مستنفذ فصل ثاني 2022-2023</v>
          </cell>
          <cell r="AT200" t="str">
            <v>الرابعة</v>
          </cell>
          <cell r="AU200" t="str">
            <v/>
          </cell>
        </row>
        <row r="201">
          <cell r="A201">
            <v>417656</v>
          </cell>
          <cell r="B201" t="str">
            <v>الرابعة</v>
          </cell>
          <cell r="C201" t="str">
            <v/>
          </cell>
          <cell r="D201" t="str">
            <v/>
          </cell>
          <cell r="E201" t="str">
            <v/>
          </cell>
          <cell r="F201" t="str">
            <v/>
          </cell>
          <cell r="G201" t="str">
            <v/>
          </cell>
          <cell r="H201" t="str">
            <v/>
          </cell>
          <cell r="I201" t="str">
            <v/>
          </cell>
          <cell r="J201" t="str">
            <v/>
          </cell>
          <cell r="K201" t="str">
            <v/>
          </cell>
          <cell r="L201" t="str">
            <v/>
          </cell>
          <cell r="M201" t="str">
            <v/>
          </cell>
          <cell r="N201" t="str">
            <v/>
          </cell>
          <cell r="O201" t="str">
            <v/>
          </cell>
          <cell r="P201" t="str">
            <v/>
          </cell>
          <cell r="Q201" t="str">
            <v>A</v>
          </cell>
          <cell r="R201" t="str">
            <v/>
          </cell>
          <cell r="S201" t="str">
            <v/>
          </cell>
          <cell r="T201" t="str">
            <v/>
          </cell>
          <cell r="U201" t="str">
            <v/>
          </cell>
          <cell r="V201" t="str">
            <v/>
          </cell>
          <cell r="W201" t="str">
            <v/>
          </cell>
          <cell r="X201" t="str">
            <v>A</v>
          </cell>
          <cell r="Y201" t="str">
            <v/>
          </cell>
          <cell r="Z201" t="str">
            <v/>
          </cell>
          <cell r="AA201" t="str">
            <v/>
          </cell>
          <cell r="AB201" t="str">
            <v/>
          </cell>
          <cell r="AC201" t="str">
            <v/>
          </cell>
          <cell r="AD201" t="str">
            <v/>
          </cell>
          <cell r="AE201" t="str">
            <v/>
          </cell>
          <cell r="AF201" t="str">
            <v/>
          </cell>
          <cell r="AG201" t="str">
            <v/>
          </cell>
          <cell r="AH201" t="str">
            <v/>
          </cell>
          <cell r="AI201" t="str">
            <v/>
          </cell>
          <cell r="AJ201" t="str">
            <v/>
          </cell>
          <cell r="AK201" t="str">
            <v>A</v>
          </cell>
          <cell r="AL201" t="str">
            <v>A</v>
          </cell>
          <cell r="AM201" t="str">
            <v>A</v>
          </cell>
          <cell r="AN201" t="str">
            <v>A</v>
          </cell>
          <cell r="AO201" t="str">
            <v/>
          </cell>
          <cell r="AP201" t="str">
            <v>A</v>
          </cell>
          <cell r="AQ201" t="str">
            <v>A</v>
          </cell>
          <cell r="AR201" t="str">
            <v>A</v>
          </cell>
          <cell r="AS201" t="str">
            <v>مستنفذ فصل اول 2023-2024</v>
          </cell>
          <cell r="AT201" t="str">
            <v>الرابعة</v>
          </cell>
          <cell r="AU201" t="str">
            <v>م</v>
          </cell>
        </row>
        <row r="202">
          <cell r="A202">
            <v>417679</v>
          </cell>
          <cell r="B202" t="str">
            <v>الرابعة</v>
          </cell>
          <cell r="C202" t="str">
            <v/>
          </cell>
          <cell r="D202" t="str">
            <v/>
          </cell>
          <cell r="E202" t="str">
            <v/>
          </cell>
          <cell r="F202" t="str">
            <v/>
          </cell>
          <cell r="G202" t="str">
            <v/>
          </cell>
          <cell r="H202" t="str">
            <v/>
          </cell>
          <cell r="I202" t="str">
            <v/>
          </cell>
          <cell r="J202" t="str">
            <v/>
          </cell>
          <cell r="K202" t="str">
            <v/>
          </cell>
          <cell r="L202" t="str">
            <v/>
          </cell>
          <cell r="M202" t="str">
            <v/>
          </cell>
          <cell r="N202" t="str">
            <v/>
          </cell>
          <cell r="O202" t="str">
            <v/>
          </cell>
          <cell r="P202" t="str">
            <v/>
          </cell>
          <cell r="Q202" t="str">
            <v/>
          </cell>
          <cell r="R202" t="str">
            <v/>
          </cell>
          <cell r="S202" t="str">
            <v/>
          </cell>
          <cell r="T202" t="str">
            <v/>
          </cell>
          <cell r="U202" t="str">
            <v/>
          </cell>
          <cell r="V202" t="str">
            <v/>
          </cell>
          <cell r="W202" t="str">
            <v/>
          </cell>
          <cell r="X202" t="str">
            <v/>
          </cell>
          <cell r="Y202" t="str">
            <v/>
          </cell>
          <cell r="Z202" t="str">
            <v/>
          </cell>
          <cell r="AA202" t="str">
            <v/>
          </cell>
          <cell r="AB202" t="str">
            <v/>
          </cell>
          <cell r="AC202" t="str">
            <v/>
          </cell>
          <cell r="AD202" t="str">
            <v/>
          </cell>
          <cell r="AE202" t="str">
            <v/>
          </cell>
          <cell r="AF202" t="str">
            <v>ج</v>
          </cell>
          <cell r="AG202" t="str">
            <v/>
          </cell>
          <cell r="AH202" t="str">
            <v/>
          </cell>
          <cell r="AI202" t="str">
            <v>ر2</v>
          </cell>
          <cell r="AJ202" t="str">
            <v>ج</v>
          </cell>
          <cell r="AK202" t="str">
            <v/>
          </cell>
          <cell r="AL202" t="str">
            <v/>
          </cell>
          <cell r="AM202" t="str">
            <v>ر2</v>
          </cell>
          <cell r="AN202" t="str">
            <v>ج</v>
          </cell>
          <cell r="AO202" t="str">
            <v>ج</v>
          </cell>
          <cell r="AP202" t="str">
            <v/>
          </cell>
          <cell r="AQ202" t="str">
            <v>ج</v>
          </cell>
          <cell r="AR202" t="str">
            <v>ج</v>
          </cell>
          <cell r="AS202"/>
          <cell r="AT202"/>
          <cell r="AU202"/>
          <cell r="AV202"/>
        </row>
        <row r="203">
          <cell r="A203">
            <v>417711</v>
          </cell>
          <cell r="B203" t="str">
            <v>الرابعة</v>
          </cell>
          <cell r="C203" t="str">
            <v/>
          </cell>
          <cell r="D203" t="str">
            <v/>
          </cell>
          <cell r="E203" t="str">
            <v/>
          </cell>
          <cell r="F203" t="str">
            <v/>
          </cell>
          <cell r="G203" t="str">
            <v/>
          </cell>
          <cell r="H203" t="str">
            <v/>
          </cell>
          <cell r="I203" t="str">
            <v/>
          </cell>
          <cell r="J203" t="str">
            <v/>
          </cell>
          <cell r="K203" t="str">
            <v/>
          </cell>
          <cell r="L203" t="str">
            <v/>
          </cell>
          <cell r="M203" t="str">
            <v/>
          </cell>
          <cell r="N203" t="str">
            <v/>
          </cell>
          <cell r="O203" t="str">
            <v/>
          </cell>
          <cell r="P203" t="str">
            <v/>
          </cell>
          <cell r="Q203" t="str">
            <v/>
          </cell>
          <cell r="R203" t="str">
            <v/>
          </cell>
          <cell r="S203" t="str">
            <v/>
          </cell>
          <cell r="T203" t="str">
            <v/>
          </cell>
          <cell r="U203" t="str">
            <v/>
          </cell>
          <cell r="V203" t="str">
            <v/>
          </cell>
          <cell r="W203" t="str">
            <v/>
          </cell>
          <cell r="X203" t="str">
            <v/>
          </cell>
          <cell r="Y203" t="str">
            <v/>
          </cell>
          <cell r="Z203" t="str">
            <v/>
          </cell>
          <cell r="AA203" t="str">
            <v/>
          </cell>
          <cell r="AB203" t="str">
            <v/>
          </cell>
          <cell r="AC203" t="str">
            <v/>
          </cell>
          <cell r="AD203" t="str">
            <v/>
          </cell>
          <cell r="AE203" t="str">
            <v/>
          </cell>
          <cell r="AF203" t="str">
            <v/>
          </cell>
          <cell r="AG203" t="str">
            <v/>
          </cell>
          <cell r="AH203" t="str">
            <v/>
          </cell>
          <cell r="AI203" t="str">
            <v/>
          </cell>
          <cell r="AJ203" t="str">
            <v/>
          </cell>
          <cell r="AK203" t="str">
            <v/>
          </cell>
          <cell r="AL203" t="str">
            <v/>
          </cell>
          <cell r="AM203" t="str">
            <v/>
          </cell>
          <cell r="AN203" t="str">
            <v/>
          </cell>
          <cell r="AO203" t="str">
            <v>A</v>
          </cell>
          <cell r="AP203" t="str">
            <v/>
          </cell>
          <cell r="AQ203" t="str">
            <v/>
          </cell>
          <cell r="AR203" t="str">
            <v/>
          </cell>
          <cell r="AS203" t="str">
            <v>مستنفذ فصل ثاني 2022-2023</v>
          </cell>
          <cell r="AT203" t="str">
            <v>الرابعة</v>
          </cell>
          <cell r="AU203" t="str">
            <v/>
          </cell>
        </row>
        <row r="204">
          <cell r="A204">
            <v>417748</v>
          </cell>
          <cell r="B204" t="str">
            <v>الرابعة</v>
          </cell>
          <cell r="C204" t="str">
            <v/>
          </cell>
          <cell r="D204" t="str">
            <v/>
          </cell>
          <cell r="E204" t="str">
            <v/>
          </cell>
          <cell r="F204" t="str">
            <v/>
          </cell>
          <cell r="G204" t="str">
            <v/>
          </cell>
          <cell r="H204" t="str">
            <v/>
          </cell>
          <cell r="I204" t="str">
            <v/>
          </cell>
          <cell r="J204" t="str">
            <v/>
          </cell>
          <cell r="K204" t="str">
            <v/>
          </cell>
          <cell r="L204" t="str">
            <v/>
          </cell>
          <cell r="M204" t="str">
            <v/>
          </cell>
          <cell r="N204" t="str">
            <v/>
          </cell>
          <cell r="O204" t="str">
            <v/>
          </cell>
          <cell r="P204" t="str">
            <v/>
          </cell>
          <cell r="Q204" t="str">
            <v/>
          </cell>
          <cell r="R204" t="str">
            <v>A</v>
          </cell>
          <cell r="S204" t="str">
            <v/>
          </cell>
          <cell r="T204" t="str">
            <v>A</v>
          </cell>
          <cell r="U204" t="str">
            <v/>
          </cell>
          <cell r="V204" t="str">
            <v/>
          </cell>
          <cell r="W204" t="str">
            <v/>
          </cell>
          <cell r="X204" t="str">
            <v/>
          </cell>
          <cell r="Y204" t="str">
            <v/>
          </cell>
          <cell r="Z204" t="str">
            <v/>
          </cell>
          <cell r="AA204" t="str">
            <v/>
          </cell>
          <cell r="AB204" t="str">
            <v/>
          </cell>
          <cell r="AC204" t="str">
            <v/>
          </cell>
          <cell r="AD204" t="str">
            <v/>
          </cell>
          <cell r="AE204" t="str">
            <v>A</v>
          </cell>
          <cell r="AF204" t="str">
            <v/>
          </cell>
          <cell r="AG204" t="str">
            <v/>
          </cell>
          <cell r="AH204" t="str">
            <v/>
          </cell>
          <cell r="AI204" t="str">
            <v>A</v>
          </cell>
          <cell r="AJ204" t="str">
            <v>A</v>
          </cell>
          <cell r="AK204" t="str">
            <v>A</v>
          </cell>
          <cell r="AL204" t="str">
            <v>A</v>
          </cell>
          <cell r="AM204" t="str">
            <v>A</v>
          </cell>
          <cell r="AN204" t="str">
            <v>A</v>
          </cell>
          <cell r="AO204" t="str">
            <v>A</v>
          </cell>
          <cell r="AP204" t="str">
            <v>A</v>
          </cell>
          <cell r="AQ204" t="str">
            <v>A</v>
          </cell>
          <cell r="AR204" t="str">
            <v>A</v>
          </cell>
          <cell r="AS204" t="str">
            <v>مستنفذ فصل اول 2023-2024</v>
          </cell>
          <cell r="AT204" t="str">
            <v>الرابعة</v>
          </cell>
          <cell r="AU204" t="str">
            <v>م</v>
          </cell>
        </row>
        <row r="205">
          <cell r="A205">
            <v>417799</v>
          </cell>
          <cell r="B205" t="str">
            <v>الرابعة</v>
          </cell>
          <cell r="C205" t="str">
            <v/>
          </cell>
          <cell r="D205" t="str">
            <v/>
          </cell>
          <cell r="E205" t="str">
            <v/>
          </cell>
          <cell r="F205" t="str">
            <v/>
          </cell>
          <cell r="G205" t="str">
            <v/>
          </cell>
          <cell r="H205" t="str">
            <v/>
          </cell>
          <cell r="I205" t="str">
            <v/>
          </cell>
          <cell r="J205" t="str">
            <v/>
          </cell>
          <cell r="K205" t="str">
            <v/>
          </cell>
          <cell r="L205" t="str">
            <v/>
          </cell>
          <cell r="M205" t="str">
            <v/>
          </cell>
          <cell r="N205" t="str">
            <v/>
          </cell>
          <cell r="O205" t="str">
            <v/>
          </cell>
          <cell r="P205" t="str">
            <v/>
          </cell>
          <cell r="Q205" t="str">
            <v/>
          </cell>
          <cell r="R205" t="str">
            <v/>
          </cell>
          <cell r="S205" t="str">
            <v/>
          </cell>
          <cell r="T205" t="str">
            <v/>
          </cell>
          <cell r="U205" t="str">
            <v/>
          </cell>
          <cell r="V205" t="str">
            <v/>
          </cell>
          <cell r="W205" t="str">
            <v/>
          </cell>
          <cell r="X205" t="str">
            <v/>
          </cell>
          <cell r="Y205" t="str">
            <v/>
          </cell>
          <cell r="Z205" t="str">
            <v/>
          </cell>
          <cell r="AA205" t="str">
            <v/>
          </cell>
          <cell r="AB205" t="str">
            <v/>
          </cell>
          <cell r="AC205" t="str">
            <v/>
          </cell>
          <cell r="AD205" t="str">
            <v/>
          </cell>
          <cell r="AE205" t="str">
            <v/>
          </cell>
          <cell r="AF205" t="str">
            <v>ر2</v>
          </cell>
          <cell r="AG205" t="str">
            <v/>
          </cell>
          <cell r="AH205" t="str">
            <v/>
          </cell>
          <cell r="AI205" t="str">
            <v/>
          </cell>
          <cell r="AJ205" t="str">
            <v/>
          </cell>
          <cell r="AK205" t="str">
            <v/>
          </cell>
          <cell r="AL205" t="str">
            <v>ر2</v>
          </cell>
          <cell r="AM205" t="str">
            <v>ر2</v>
          </cell>
          <cell r="AN205" t="str">
            <v>ج</v>
          </cell>
          <cell r="AO205" t="str">
            <v>ج</v>
          </cell>
          <cell r="AP205" t="str">
            <v>ج</v>
          </cell>
          <cell r="AQ205" t="str">
            <v>ج</v>
          </cell>
          <cell r="AR205" t="str">
            <v>ج</v>
          </cell>
          <cell r="AS205"/>
          <cell r="AT205" t="str">
            <v>الرابعة</v>
          </cell>
          <cell r="AU205" t="str">
            <v/>
          </cell>
        </row>
        <row r="206">
          <cell r="A206">
            <v>417826</v>
          </cell>
          <cell r="B206" t="str">
            <v>الرابعة</v>
          </cell>
          <cell r="C206" t="str">
            <v/>
          </cell>
          <cell r="D206" t="str">
            <v/>
          </cell>
          <cell r="E206" t="str">
            <v/>
          </cell>
          <cell r="F206" t="str">
            <v/>
          </cell>
          <cell r="G206" t="str">
            <v/>
          </cell>
          <cell r="H206" t="str">
            <v/>
          </cell>
          <cell r="I206" t="str">
            <v/>
          </cell>
          <cell r="J206" t="str">
            <v/>
          </cell>
          <cell r="K206" t="str">
            <v/>
          </cell>
          <cell r="L206" t="str">
            <v/>
          </cell>
          <cell r="M206" t="str">
            <v/>
          </cell>
          <cell r="N206" t="str">
            <v/>
          </cell>
          <cell r="O206" t="str">
            <v/>
          </cell>
          <cell r="P206" t="str">
            <v/>
          </cell>
          <cell r="Q206" t="str">
            <v/>
          </cell>
          <cell r="R206" t="str">
            <v/>
          </cell>
          <cell r="S206" t="str">
            <v/>
          </cell>
          <cell r="T206" t="str">
            <v/>
          </cell>
          <cell r="U206" t="str">
            <v/>
          </cell>
          <cell r="V206" t="str">
            <v/>
          </cell>
          <cell r="W206" t="str">
            <v/>
          </cell>
          <cell r="X206" t="str">
            <v/>
          </cell>
          <cell r="Y206" t="str">
            <v/>
          </cell>
          <cell r="Z206" t="str">
            <v/>
          </cell>
          <cell r="AA206" t="str">
            <v>ر2</v>
          </cell>
          <cell r="AB206" t="str">
            <v>ر1</v>
          </cell>
          <cell r="AC206" t="str">
            <v/>
          </cell>
          <cell r="AD206" t="str">
            <v/>
          </cell>
          <cell r="AE206" t="str">
            <v/>
          </cell>
          <cell r="AF206" t="str">
            <v/>
          </cell>
          <cell r="AG206" t="str">
            <v/>
          </cell>
          <cell r="AH206" t="str">
            <v/>
          </cell>
          <cell r="AI206" t="str">
            <v>ج</v>
          </cell>
          <cell r="AJ206" t="str">
            <v/>
          </cell>
          <cell r="AK206" t="str">
            <v/>
          </cell>
          <cell r="AL206" t="str">
            <v>ج</v>
          </cell>
          <cell r="AM206" t="str">
            <v/>
          </cell>
          <cell r="AN206" t="str">
            <v>ج</v>
          </cell>
          <cell r="AO206" t="str">
            <v>ج</v>
          </cell>
          <cell r="AP206" t="str">
            <v>ج</v>
          </cell>
          <cell r="AQ206" t="str">
            <v>ج</v>
          </cell>
          <cell r="AR206" t="str">
            <v>ج</v>
          </cell>
          <cell r="AS206"/>
          <cell r="AT206" t="str">
            <v>الرابعة</v>
          </cell>
          <cell r="AU206" t="str">
            <v/>
          </cell>
        </row>
        <row r="207">
          <cell r="A207">
            <v>417876</v>
          </cell>
          <cell r="B207" t="str">
            <v>الرابعة</v>
          </cell>
          <cell r="C207" t="str">
            <v/>
          </cell>
          <cell r="D207" t="str">
            <v/>
          </cell>
          <cell r="E207" t="str">
            <v/>
          </cell>
          <cell r="F207" t="str">
            <v/>
          </cell>
          <cell r="G207" t="str">
            <v/>
          </cell>
          <cell r="H207" t="str">
            <v/>
          </cell>
          <cell r="I207" t="str">
            <v/>
          </cell>
          <cell r="J207" t="str">
            <v/>
          </cell>
          <cell r="K207" t="str">
            <v/>
          </cell>
          <cell r="L207" t="str">
            <v/>
          </cell>
          <cell r="M207" t="str">
            <v/>
          </cell>
          <cell r="N207" t="str">
            <v/>
          </cell>
          <cell r="O207" t="str">
            <v/>
          </cell>
          <cell r="P207" t="str">
            <v/>
          </cell>
          <cell r="Q207" t="str">
            <v/>
          </cell>
          <cell r="R207" t="str">
            <v>ر1</v>
          </cell>
          <cell r="S207" t="str">
            <v>ر2</v>
          </cell>
          <cell r="T207" t="str">
            <v/>
          </cell>
          <cell r="U207" t="str">
            <v/>
          </cell>
          <cell r="V207" t="str">
            <v/>
          </cell>
          <cell r="W207" t="str">
            <v/>
          </cell>
          <cell r="X207" t="str">
            <v/>
          </cell>
          <cell r="Y207" t="str">
            <v/>
          </cell>
          <cell r="Z207" t="str">
            <v/>
          </cell>
          <cell r="AA207" t="str">
            <v/>
          </cell>
          <cell r="AB207" t="str">
            <v/>
          </cell>
          <cell r="AC207" t="str">
            <v/>
          </cell>
          <cell r="AD207" t="str">
            <v/>
          </cell>
          <cell r="AE207" t="str">
            <v/>
          </cell>
          <cell r="AF207" t="str">
            <v/>
          </cell>
          <cell r="AG207" t="str">
            <v/>
          </cell>
          <cell r="AH207" t="str">
            <v/>
          </cell>
          <cell r="AI207" t="str">
            <v>ج</v>
          </cell>
          <cell r="AJ207" t="str">
            <v/>
          </cell>
          <cell r="AK207" t="str">
            <v/>
          </cell>
          <cell r="AL207" t="str">
            <v>ج</v>
          </cell>
          <cell r="AM207" t="str">
            <v/>
          </cell>
          <cell r="AN207" t="str">
            <v>ج</v>
          </cell>
          <cell r="AO207" t="str">
            <v/>
          </cell>
          <cell r="AP207" t="str">
            <v/>
          </cell>
          <cell r="AQ207" t="str">
            <v/>
          </cell>
          <cell r="AR207" t="str">
            <v>ج</v>
          </cell>
          <cell r="AS207"/>
          <cell r="AT207" t="str">
            <v>الرابعة</v>
          </cell>
          <cell r="AU207" t="str">
            <v/>
          </cell>
        </row>
        <row r="208">
          <cell r="A208">
            <v>417892</v>
          </cell>
          <cell r="B208" t="str">
            <v>الرابعة</v>
          </cell>
          <cell r="C208" t="str">
            <v/>
          </cell>
          <cell r="D208" t="str">
            <v/>
          </cell>
          <cell r="E208" t="str">
            <v/>
          </cell>
          <cell r="F208" t="str">
            <v/>
          </cell>
          <cell r="G208" t="str">
            <v/>
          </cell>
          <cell r="H208" t="str">
            <v/>
          </cell>
          <cell r="I208" t="str">
            <v/>
          </cell>
          <cell r="J208" t="str">
            <v/>
          </cell>
          <cell r="K208" t="str">
            <v/>
          </cell>
          <cell r="L208" t="str">
            <v/>
          </cell>
          <cell r="M208" t="str">
            <v>A</v>
          </cell>
          <cell r="N208" t="str">
            <v/>
          </cell>
          <cell r="O208" t="str">
            <v/>
          </cell>
          <cell r="P208" t="str">
            <v/>
          </cell>
          <cell r="Q208" t="str">
            <v/>
          </cell>
          <cell r="R208" t="str">
            <v/>
          </cell>
          <cell r="S208" t="str">
            <v/>
          </cell>
          <cell r="T208" t="str">
            <v/>
          </cell>
          <cell r="U208" t="str">
            <v/>
          </cell>
          <cell r="V208" t="str">
            <v/>
          </cell>
          <cell r="W208" t="str">
            <v/>
          </cell>
          <cell r="X208" t="str">
            <v/>
          </cell>
          <cell r="Y208" t="str">
            <v/>
          </cell>
          <cell r="Z208" t="str">
            <v/>
          </cell>
          <cell r="AA208" t="str">
            <v/>
          </cell>
          <cell r="AB208" t="str">
            <v/>
          </cell>
          <cell r="AC208" t="str">
            <v/>
          </cell>
          <cell r="AD208" t="str">
            <v/>
          </cell>
          <cell r="AE208" t="str">
            <v>A</v>
          </cell>
          <cell r="AF208" t="str">
            <v/>
          </cell>
          <cell r="AG208" t="str">
            <v/>
          </cell>
          <cell r="AH208" t="str">
            <v/>
          </cell>
          <cell r="AI208" t="str">
            <v>A</v>
          </cell>
          <cell r="AJ208" t="str">
            <v/>
          </cell>
          <cell r="AK208" t="str">
            <v/>
          </cell>
          <cell r="AL208" t="str">
            <v/>
          </cell>
          <cell r="AM208" t="str">
            <v/>
          </cell>
          <cell r="AN208" t="str">
            <v>A</v>
          </cell>
          <cell r="AO208" t="str">
            <v>A</v>
          </cell>
          <cell r="AP208" t="str">
            <v/>
          </cell>
          <cell r="AQ208" t="str">
            <v/>
          </cell>
          <cell r="AR208" t="str">
            <v/>
          </cell>
          <cell r="AS208" t="str">
            <v>مستنفذ فصل أول 2021-2022</v>
          </cell>
          <cell r="AT208" t="str">
            <v>الرابعة</v>
          </cell>
          <cell r="AU208" t="str">
            <v/>
          </cell>
        </row>
        <row r="209">
          <cell r="A209">
            <v>417927</v>
          </cell>
          <cell r="B209" t="str">
            <v>الرابعة</v>
          </cell>
          <cell r="C209" t="str">
            <v/>
          </cell>
          <cell r="D209" t="str">
            <v/>
          </cell>
          <cell r="E209" t="str">
            <v/>
          </cell>
          <cell r="F209" t="str">
            <v/>
          </cell>
          <cell r="G209" t="str">
            <v>A</v>
          </cell>
          <cell r="H209" t="str">
            <v/>
          </cell>
          <cell r="I209" t="str">
            <v/>
          </cell>
          <cell r="J209" t="str">
            <v/>
          </cell>
          <cell r="K209" t="str">
            <v/>
          </cell>
          <cell r="L209" t="str">
            <v/>
          </cell>
          <cell r="M209" t="str">
            <v/>
          </cell>
          <cell r="N209" t="str">
            <v/>
          </cell>
          <cell r="O209" t="str">
            <v/>
          </cell>
          <cell r="P209" t="str">
            <v/>
          </cell>
          <cell r="Q209" t="str">
            <v/>
          </cell>
          <cell r="R209" t="str">
            <v/>
          </cell>
          <cell r="S209" t="str">
            <v/>
          </cell>
          <cell r="T209" t="str">
            <v/>
          </cell>
          <cell r="U209" t="str">
            <v/>
          </cell>
          <cell r="V209" t="str">
            <v/>
          </cell>
          <cell r="W209" t="str">
            <v/>
          </cell>
          <cell r="X209" t="str">
            <v/>
          </cell>
          <cell r="Y209" t="str">
            <v/>
          </cell>
          <cell r="Z209" t="str">
            <v/>
          </cell>
          <cell r="AA209" t="str">
            <v/>
          </cell>
          <cell r="AB209" t="str">
            <v/>
          </cell>
          <cell r="AC209" t="str">
            <v/>
          </cell>
          <cell r="AD209" t="str">
            <v/>
          </cell>
          <cell r="AE209" t="str">
            <v/>
          </cell>
          <cell r="AF209" t="str">
            <v/>
          </cell>
          <cell r="AG209" t="str">
            <v/>
          </cell>
          <cell r="AH209" t="str">
            <v/>
          </cell>
          <cell r="AI209" t="str">
            <v/>
          </cell>
          <cell r="AJ209" t="str">
            <v/>
          </cell>
          <cell r="AK209" t="str">
            <v/>
          </cell>
          <cell r="AL209" t="str">
            <v/>
          </cell>
          <cell r="AM209" t="str">
            <v/>
          </cell>
          <cell r="AN209" t="str">
            <v/>
          </cell>
          <cell r="AO209" t="str">
            <v/>
          </cell>
          <cell r="AP209" t="str">
            <v/>
          </cell>
          <cell r="AQ209" t="str">
            <v/>
          </cell>
          <cell r="AR209" t="str">
            <v>A</v>
          </cell>
          <cell r="AS209" t="str">
            <v>مستنفذ فصل ثاني 2022-2023</v>
          </cell>
          <cell r="AT209" t="str">
            <v>الرابعة</v>
          </cell>
          <cell r="AU209" t="str">
            <v>م</v>
          </cell>
        </row>
        <row r="210">
          <cell r="A210">
            <v>417945</v>
          </cell>
          <cell r="B210" t="str">
            <v>الرابعة</v>
          </cell>
          <cell r="C210" t="str">
            <v/>
          </cell>
          <cell r="D210" t="str">
            <v/>
          </cell>
          <cell r="E210" t="str">
            <v/>
          </cell>
          <cell r="F210" t="str">
            <v/>
          </cell>
          <cell r="G210" t="str">
            <v/>
          </cell>
          <cell r="H210" t="str">
            <v/>
          </cell>
          <cell r="I210" t="str">
            <v/>
          </cell>
          <cell r="J210" t="str">
            <v/>
          </cell>
          <cell r="K210" t="str">
            <v/>
          </cell>
          <cell r="L210" t="str">
            <v/>
          </cell>
          <cell r="M210" t="str">
            <v/>
          </cell>
          <cell r="N210" t="str">
            <v/>
          </cell>
          <cell r="O210" t="str">
            <v/>
          </cell>
          <cell r="P210" t="str">
            <v/>
          </cell>
          <cell r="Q210" t="str">
            <v/>
          </cell>
          <cell r="R210" t="str">
            <v/>
          </cell>
          <cell r="S210" t="str">
            <v/>
          </cell>
          <cell r="T210" t="str">
            <v/>
          </cell>
          <cell r="U210" t="str">
            <v/>
          </cell>
          <cell r="V210" t="str">
            <v/>
          </cell>
          <cell r="W210" t="str">
            <v/>
          </cell>
          <cell r="X210" t="str">
            <v/>
          </cell>
          <cell r="Y210" t="str">
            <v/>
          </cell>
          <cell r="Z210" t="str">
            <v/>
          </cell>
          <cell r="AA210" t="str">
            <v>ر2</v>
          </cell>
          <cell r="AB210" t="str">
            <v>ر2</v>
          </cell>
          <cell r="AC210" t="str">
            <v/>
          </cell>
          <cell r="AD210" t="str">
            <v/>
          </cell>
          <cell r="AE210" t="str">
            <v/>
          </cell>
          <cell r="AF210" t="str">
            <v/>
          </cell>
          <cell r="AG210" t="str">
            <v/>
          </cell>
          <cell r="AH210" t="str">
            <v>ر2</v>
          </cell>
          <cell r="AI210" t="str">
            <v>ر1</v>
          </cell>
          <cell r="AJ210" t="str">
            <v/>
          </cell>
          <cell r="AK210" t="str">
            <v/>
          </cell>
          <cell r="AL210" t="str">
            <v/>
          </cell>
          <cell r="AM210" t="str">
            <v>ر2</v>
          </cell>
          <cell r="AN210" t="str">
            <v>ج</v>
          </cell>
          <cell r="AO210" t="str">
            <v>ر1</v>
          </cell>
          <cell r="AP210" t="str">
            <v>ج</v>
          </cell>
          <cell r="AQ210" t="str">
            <v>ر2</v>
          </cell>
          <cell r="AR210" t="str">
            <v>ج</v>
          </cell>
          <cell r="AS210"/>
          <cell r="AT210" t="str">
            <v>الرابعة</v>
          </cell>
          <cell r="AU210" t="str">
            <v/>
          </cell>
        </row>
        <row r="211">
          <cell r="A211">
            <v>417972</v>
          </cell>
          <cell r="B211" t="str">
            <v>الرابعة</v>
          </cell>
          <cell r="C211" t="str">
            <v/>
          </cell>
          <cell r="D211" t="str">
            <v/>
          </cell>
          <cell r="E211" t="str">
            <v/>
          </cell>
          <cell r="F211" t="str">
            <v/>
          </cell>
          <cell r="G211" t="str">
            <v/>
          </cell>
          <cell r="H211" t="str">
            <v/>
          </cell>
          <cell r="I211" t="str">
            <v/>
          </cell>
          <cell r="J211" t="str">
            <v/>
          </cell>
          <cell r="K211" t="str">
            <v/>
          </cell>
          <cell r="L211" t="str">
            <v/>
          </cell>
          <cell r="M211" t="str">
            <v/>
          </cell>
          <cell r="N211" t="str">
            <v/>
          </cell>
          <cell r="O211" t="str">
            <v/>
          </cell>
          <cell r="P211" t="str">
            <v/>
          </cell>
          <cell r="Q211" t="str">
            <v>ج</v>
          </cell>
          <cell r="R211" t="str">
            <v/>
          </cell>
          <cell r="S211" t="str">
            <v>ر2</v>
          </cell>
          <cell r="T211" t="str">
            <v/>
          </cell>
          <cell r="U211" t="str">
            <v/>
          </cell>
          <cell r="V211" t="str">
            <v/>
          </cell>
          <cell r="W211" t="str">
            <v/>
          </cell>
          <cell r="X211" t="str">
            <v/>
          </cell>
          <cell r="Y211" t="str">
            <v/>
          </cell>
          <cell r="Z211" t="str">
            <v/>
          </cell>
          <cell r="AA211" t="str">
            <v/>
          </cell>
          <cell r="AB211" t="str">
            <v/>
          </cell>
          <cell r="AC211" t="str">
            <v/>
          </cell>
          <cell r="AD211" t="str">
            <v>ر2</v>
          </cell>
          <cell r="AE211" t="str">
            <v/>
          </cell>
          <cell r="AF211" t="str">
            <v>ر2</v>
          </cell>
          <cell r="AG211" t="str">
            <v/>
          </cell>
          <cell r="AH211" t="str">
            <v/>
          </cell>
          <cell r="AI211" t="str">
            <v>ج</v>
          </cell>
          <cell r="AJ211" t="str">
            <v>ج</v>
          </cell>
          <cell r="AK211" t="str">
            <v>ج</v>
          </cell>
          <cell r="AL211" t="str">
            <v>ج</v>
          </cell>
          <cell r="AM211" t="str">
            <v>ج</v>
          </cell>
          <cell r="AN211" t="str">
            <v>ج</v>
          </cell>
          <cell r="AO211" t="str">
            <v>ج</v>
          </cell>
          <cell r="AP211" t="str">
            <v>ج</v>
          </cell>
          <cell r="AQ211" t="str">
            <v>ج</v>
          </cell>
          <cell r="AR211" t="str">
            <v>ج</v>
          </cell>
          <cell r="AS211"/>
          <cell r="AT211"/>
          <cell r="AU211"/>
          <cell r="AV211"/>
        </row>
        <row r="212">
          <cell r="A212">
            <v>417982</v>
          </cell>
          <cell r="B212" t="str">
            <v>الرابعة</v>
          </cell>
          <cell r="C212" t="str">
            <v/>
          </cell>
          <cell r="D212" t="str">
            <v/>
          </cell>
          <cell r="E212" t="str">
            <v/>
          </cell>
          <cell r="F212" t="str">
            <v/>
          </cell>
          <cell r="G212" t="str">
            <v/>
          </cell>
          <cell r="H212" t="str">
            <v/>
          </cell>
          <cell r="I212" t="str">
            <v/>
          </cell>
          <cell r="J212" t="str">
            <v/>
          </cell>
          <cell r="K212" t="str">
            <v/>
          </cell>
          <cell r="L212" t="str">
            <v/>
          </cell>
          <cell r="M212" t="str">
            <v/>
          </cell>
          <cell r="N212" t="str">
            <v/>
          </cell>
          <cell r="O212" t="str">
            <v/>
          </cell>
          <cell r="P212" t="str">
            <v/>
          </cell>
          <cell r="Q212" t="str">
            <v/>
          </cell>
          <cell r="R212" t="str">
            <v/>
          </cell>
          <cell r="S212" t="str">
            <v/>
          </cell>
          <cell r="T212" t="str">
            <v/>
          </cell>
          <cell r="U212" t="str">
            <v/>
          </cell>
          <cell r="V212" t="str">
            <v/>
          </cell>
          <cell r="W212" t="str">
            <v/>
          </cell>
          <cell r="X212" t="str">
            <v/>
          </cell>
          <cell r="Y212" t="str">
            <v/>
          </cell>
          <cell r="Z212" t="str">
            <v/>
          </cell>
          <cell r="AA212" t="str">
            <v/>
          </cell>
          <cell r="AB212" t="str">
            <v/>
          </cell>
          <cell r="AC212" t="str">
            <v/>
          </cell>
          <cell r="AD212" t="str">
            <v/>
          </cell>
          <cell r="AE212" t="str">
            <v/>
          </cell>
          <cell r="AF212" t="str">
            <v>A</v>
          </cell>
          <cell r="AG212" t="str">
            <v/>
          </cell>
          <cell r="AH212" t="str">
            <v/>
          </cell>
          <cell r="AI212" t="str">
            <v>A</v>
          </cell>
          <cell r="AJ212" t="str">
            <v>A</v>
          </cell>
          <cell r="AK212" t="str">
            <v>A</v>
          </cell>
          <cell r="AL212" t="str">
            <v>A</v>
          </cell>
          <cell r="AM212" t="str">
            <v>A</v>
          </cell>
          <cell r="AN212" t="str">
            <v>A</v>
          </cell>
          <cell r="AO212" t="str">
            <v/>
          </cell>
          <cell r="AP212" t="str">
            <v>A</v>
          </cell>
          <cell r="AQ212" t="str">
            <v>A</v>
          </cell>
          <cell r="AR212" t="str">
            <v>A</v>
          </cell>
          <cell r="AS212" t="str">
            <v>مستنفذ فصل اول 2023-2024</v>
          </cell>
          <cell r="AT212" t="str">
            <v>الرابعة</v>
          </cell>
          <cell r="AU212" t="str">
            <v>م</v>
          </cell>
        </row>
        <row r="213">
          <cell r="A213">
            <v>417989</v>
          </cell>
          <cell r="B213" t="str">
            <v>الرابعة</v>
          </cell>
          <cell r="C213" t="str">
            <v/>
          </cell>
          <cell r="D213" t="str">
            <v/>
          </cell>
          <cell r="E213" t="str">
            <v/>
          </cell>
          <cell r="F213" t="str">
            <v/>
          </cell>
          <cell r="G213" t="str">
            <v/>
          </cell>
          <cell r="H213" t="str">
            <v/>
          </cell>
          <cell r="I213" t="str">
            <v/>
          </cell>
          <cell r="J213" t="str">
            <v/>
          </cell>
          <cell r="K213" t="str">
            <v/>
          </cell>
          <cell r="L213" t="str">
            <v/>
          </cell>
          <cell r="M213" t="str">
            <v/>
          </cell>
          <cell r="N213" t="str">
            <v/>
          </cell>
          <cell r="O213" t="str">
            <v/>
          </cell>
          <cell r="P213" t="str">
            <v/>
          </cell>
          <cell r="Q213" t="str">
            <v/>
          </cell>
          <cell r="R213" t="str">
            <v/>
          </cell>
          <cell r="S213" t="str">
            <v/>
          </cell>
          <cell r="T213" t="str">
            <v/>
          </cell>
          <cell r="U213" t="str">
            <v/>
          </cell>
          <cell r="V213" t="str">
            <v/>
          </cell>
          <cell r="W213" t="str">
            <v/>
          </cell>
          <cell r="X213" t="str">
            <v/>
          </cell>
          <cell r="Y213" t="str">
            <v/>
          </cell>
          <cell r="Z213" t="str">
            <v/>
          </cell>
          <cell r="AA213" t="str">
            <v>ر2</v>
          </cell>
          <cell r="AB213" t="str">
            <v>ر2</v>
          </cell>
          <cell r="AC213" t="str">
            <v/>
          </cell>
          <cell r="AD213" t="str">
            <v/>
          </cell>
          <cell r="AE213" t="str">
            <v>ر2</v>
          </cell>
          <cell r="AF213" t="str">
            <v>ر2</v>
          </cell>
          <cell r="AG213" t="str">
            <v>ر2</v>
          </cell>
          <cell r="AH213" t="str">
            <v>ر2</v>
          </cell>
          <cell r="AI213" t="str">
            <v>ج</v>
          </cell>
          <cell r="AJ213" t="str">
            <v>ج</v>
          </cell>
          <cell r="AK213" t="str">
            <v>ج</v>
          </cell>
          <cell r="AL213" t="str">
            <v>ج</v>
          </cell>
          <cell r="AM213" t="str">
            <v>ج</v>
          </cell>
          <cell r="AN213" t="str">
            <v>ج</v>
          </cell>
          <cell r="AO213" t="str">
            <v>ج</v>
          </cell>
          <cell r="AP213" t="str">
            <v>ج</v>
          </cell>
          <cell r="AQ213" t="str">
            <v>ج</v>
          </cell>
          <cell r="AR213" t="str">
            <v>ج</v>
          </cell>
          <cell r="AS213"/>
          <cell r="AT213" t="str">
            <v>الرابعة</v>
          </cell>
          <cell r="AU213" t="str">
            <v/>
          </cell>
        </row>
        <row r="214">
          <cell r="A214">
            <v>418013</v>
          </cell>
          <cell r="B214" t="str">
            <v>الرابعة</v>
          </cell>
          <cell r="C214" t="str">
            <v/>
          </cell>
          <cell r="D214" t="str">
            <v/>
          </cell>
          <cell r="E214" t="str">
            <v/>
          </cell>
          <cell r="F214" t="str">
            <v/>
          </cell>
          <cell r="G214" t="str">
            <v/>
          </cell>
          <cell r="H214" t="str">
            <v/>
          </cell>
          <cell r="I214" t="str">
            <v/>
          </cell>
          <cell r="J214" t="str">
            <v/>
          </cell>
          <cell r="K214" t="str">
            <v/>
          </cell>
          <cell r="L214" t="str">
            <v/>
          </cell>
          <cell r="M214" t="str">
            <v/>
          </cell>
          <cell r="N214" t="str">
            <v/>
          </cell>
          <cell r="O214" t="str">
            <v/>
          </cell>
          <cell r="P214" t="str">
            <v/>
          </cell>
          <cell r="Q214" t="str">
            <v/>
          </cell>
          <cell r="R214" t="str">
            <v>A</v>
          </cell>
          <cell r="S214" t="str">
            <v/>
          </cell>
          <cell r="T214" t="str">
            <v/>
          </cell>
          <cell r="U214" t="str">
            <v/>
          </cell>
          <cell r="V214" t="str">
            <v/>
          </cell>
          <cell r="W214" t="str">
            <v/>
          </cell>
          <cell r="X214" t="str">
            <v/>
          </cell>
          <cell r="Y214" t="str">
            <v/>
          </cell>
          <cell r="Z214" t="str">
            <v/>
          </cell>
          <cell r="AA214" t="str">
            <v/>
          </cell>
          <cell r="AB214" t="str">
            <v/>
          </cell>
          <cell r="AC214" t="str">
            <v/>
          </cell>
          <cell r="AD214" t="str">
            <v/>
          </cell>
          <cell r="AE214" t="str">
            <v/>
          </cell>
          <cell r="AF214" t="str">
            <v/>
          </cell>
          <cell r="AG214" t="str">
            <v>A</v>
          </cell>
          <cell r="AH214" t="str">
            <v/>
          </cell>
          <cell r="AI214" t="str">
            <v/>
          </cell>
          <cell r="AJ214" t="str">
            <v/>
          </cell>
          <cell r="AK214" t="str">
            <v/>
          </cell>
          <cell r="AL214" t="str">
            <v/>
          </cell>
          <cell r="AM214" t="str">
            <v/>
          </cell>
          <cell r="AN214" t="str">
            <v/>
          </cell>
          <cell r="AO214" t="str">
            <v>A</v>
          </cell>
          <cell r="AP214" t="str">
            <v/>
          </cell>
          <cell r="AQ214" t="str">
            <v/>
          </cell>
          <cell r="AR214" t="str">
            <v/>
          </cell>
          <cell r="AS214" t="str">
            <v>مستنفذ فصل ثاني 2022-2023</v>
          </cell>
          <cell r="AT214" t="str">
            <v>الرابعة</v>
          </cell>
          <cell r="AU214" t="str">
            <v/>
          </cell>
        </row>
        <row r="215">
          <cell r="A215">
            <v>418053</v>
          </cell>
          <cell r="B215" t="str">
            <v>الرابعة</v>
          </cell>
          <cell r="C215" t="str">
            <v/>
          </cell>
          <cell r="D215" t="str">
            <v/>
          </cell>
          <cell r="E215" t="str">
            <v/>
          </cell>
          <cell r="F215" t="str">
            <v/>
          </cell>
          <cell r="G215" t="str">
            <v/>
          </cell>
          <cell r="H215" t="str">
            <v/>
          </cell>
          <cell r="I215" t="str">
            <v/>
          </cell>
          <cell r="J215" t="str">
            <v/>
          </cell>
          <cell r="K215" t="str">
            <v/>
          </cell>
          <cell r="L215" t="str">
            <v/>
          </cell>
          <cell r="M215" t="str">
            <v/>
          </cell>
          <cell r="N215" t="str">
            <v/>
          </cell>
          <cell r="O215" t="str">
            <v/>
          </cell>
          <cell r="P215" t="str">
            <v/>
          </cell>
          <cell r="Q215" t="str">
            <v/>
          </cell>
          <cell r="R215" t="str">
            <v/>
          </cell>
          <cell r="S215" t="str">
            <v/>
          </cell>
          <cell r="T215" t="str">
            <v/>
          </cell>
          <cell r="U215" t="str">
            <v/>
          </cell>
          <cell r="V215" t="str">
            <v/>
          </cell>
          <cell r="W215" t="str">
            <v/>
          </cell>
          <cell r="X215" t="str">
            <v/>
          </cell>
          <cell r="Y215" t="str">
            <v/>
          </cell>
          <cell r="Z215" t="str">
            <v/>
          </cell>
          <cell r="AA215" t="str">
            <v/>
          </cell>
          <cell r="AB215" t="str">
            <v/>
          </cell>
          <cell r="AC215" t="str">
            <v/>
          </cell>
          <cell r="AD215" t="str">
            <v>ر2</v>
          </cell>
          <cell r="AE215" t="str">
            <v/>
          </cell>
          <cell r="AF215" t="str">
            <v/>
          </cell>
          <cell r="AG215" t="str">
            <v>ر2</v>
          </cell>
          <cell r="AH215" t="str">
            <v/>
          </cell>
          <cell r="AI215" t="str">
            <v/>
          </cell>
          <cell r="AJ215" t="str">
            <v/>
          </cell>
          <cell r="AK215" t="str">
            <v/>
          </cell>
          <cell r="AL215" t="str">
            <v/>
          </cell>
          <cell r="AM215" t="str">
            <v>ر1</v>
          </cell>
          <cell r="AN215" t="str">
            <v/>
          </cell>
          <cell r="AO215" t="str">
            <v>ر1</v>
          </cell>
          <cell r="AP215" t="str">
            <v/>
          </cell>
          <cell r="AQ215" t="str">
            <v>ر1</v>
          </cell>
          <cell r="AR215" t="str">
            <v>ج</v>
          </cell>
          <cell r="AS215"/>
          <cell r="AT215" t="str">
            <v>الرابعة</v>
          </cell>
          <cell r="AU215" t="str">
            <v/>
          </cell>
        </row>
        <row r="216">
          <cell r="A216">
            <v>418073</v>
          </cell>
          <cell r="B216" t="str">
            <v>الرابعة</v>
          </cell>
          <cell r="C216" t="str">
            <v/>
          </cell>
          <cell r="D216" t="str">
            <v/>
          </cell>
          <cell r="E216" t="str">
            <v/>
          </cell>
          <cell r="F216" t="str">
            <v/>
          </cell>
          <cell r="G216" t="str">
            <v/>
          </cell>
          <cell r="H216" t="str">
            <v/>
          </cell>
          <cell r="I216" t="str">
            <v/>
          </cell>
          <cell r="J216" t="str">
            <v/>
          </cell>
          <cell r="K216" t="str">
            <v/>
          </cell>
          <cell r="L216" t="str">
            <v/>
          </cell>
          <cell r="M216" t="str">
            <v/>
          </cell>
          <cell r="N216" t="str">
            <v/>
          </cell>
          <cell r="O216" t="str">
            <v/>
          </cell>
          <cell r="P216" t="str">
            <v/>
          </cell>
          <cell r="Q216" t="str">
            <v>A</v>
          </cell>
          <cell r="R216" t="str">
            <v/>
          </cell>
          <cell r="S216" t="str">
            <v/>
          </cell>
          <cell r="T216" t="str">
            <v/>
          </cell>
          <cell r="U216" t="str">
            <v/>
          </cell>
          <cell r="V216" t="str">
            <v/>
          </cell>
          <cell r="W216" t="str">
            <v/>
          </cell>
          <cell r="X216" t="str">
            <v/>
          </cell>
          <cell r="Y216" t="str">
            <v/>
          </cell>
          <cell r="Z216" t="str">
            <v/>
          </cell>
          <cell r="AA216" t="str">
            <v>A</v>
          </cell>
          <cell r="AB216" t="str">
            <v>A</v>
          </cell>
          <cell r="AC216" t="str">
            <v/>
          </cell>
          <cell r="AD216" t="str">
            <v>A</v>
          </cell>
          <cell r="AE216" t="str">
            <v/>
          </cell>
          <cell r="AF216" t="str">
            <v>A</v>
          </cell>
          <cell r="AG216" t="str">
            <v>A</v>
          </cell>
          <cell r="AH216" t="str">
            <v/>
          </cell>
          <cell r="AI216" t="str">
            <v>A</v>
          </cell>
          <cell r="AJ216" t="str">
            <v>A</v>
          </cell>
          <cell r="AK216" t="str">
            <v>A</v>
          </cell>
          <cell r="AL216" t="str">
            <v>A</v>
          </cell>
          <cell r="AM216" t="str">
            <v>A</v>
          </cell>
          <cell r="AN216" t="str">
            <v>A</v>
          </cell>
          <cell r="AO216" t="str">
            <v>A</v>
          </cell>
          <cell r="AP216" t="str">
            <v>A</v>
          </cell>
          <cell r="AQ216" t="str">
            <v>A</v>
          </cell>
          <cell r="AR216" t="str">
            <v>A</v>
          </cell>
          <cell r="AS216" t="str">
            <v>مستنفذ فصل ثاني 2020-2021</v>
          </cell>
          <cell r="AT216" t="str">
            <v>الرابعة</v>
          </cell>
          <cell r="AU216" t="str">
            <v>م</v>
          </cell>
        </row>
        <row r="217">
          <cell r="A217">
            <v>418080</v>
          </cell>
          <cell r="B217" t="str">
            <v>الرابعة</v>
          </cell>
          <cell r="C217" t="str">
            <v/>
          </cell>
          <cell r="D217" t="str">
            <v/>
          </cell>
          <cell r="E217" t="str">
            <v/>
          </cell>
          <cell r="F217" t="str">
            <v/>
          </cell>
          <cell r="G217" t="str">
            <v/>
          </cell>
          <cell r="H217" t="str">
            <v/>
          </cell>
          <cell r="I217" t="str">
            <v/>
          </cell>
          <cell r="J217" t="str">
            <v/>
          </cell>
          <cell r="K217" t="str">
            <v/>
          </cell>
          <cell r="L217" t="str">
            <v/>
          </cell>
          <cell r="M217" t="str">
            <v/>
          </cell>
          <cell r="N217" t="str">
            <v/>
          </cell>
          <cell r="O217" t="str">
            <v/>
          </cell>
          <cell r="P217" t="str">
            <v/>
          </cell>
          <cell r="Q217" t="str">
            <v/>
          </cell>
          <cell r="R217" t="str">
            <v/>
          </cell>
          <cell r="S217" t="str">
            <v/>
          </cell>
          <cell r="T217" t="str">
            <v/>
          </cell>
          <cell r="U217" t="str">
            <v/>
          </cell>
          <cell r="V217" t="str">
            <v/>
          </cell>
          <cell r="W217" t="str">
            <v/>
          </cell>
          <cell r="X217" t="str">
            <v/>
          </cell>
          <cell r="Y217" t="str">
            <v/>
          </cell>
          <cell r="Z217" t="str">
            <v/>
          </cell>
          <cell r="AA217" t="str">
            <v/>
          </cell>
          <cell r="AB217" t="str">
            <v/>
          </cell>
          <cell r="AC217" t="str">
            <v/>
          </cell>
          <cell r="AD217" t="str">
            <v/>
          </cell>
          <cell r="AE217" t="str">
            <v>ر2</v>
          </cell>
          <cell r="AF217" t="str">
            <v>ر2</v>
          </cell>
          <cell r="AG217" t="str">
            <v/>
          </cell>
          <cell r="AH217" t="str">
            <v>ر2</v>
          </cell>
          <cell r="AI217" t="str">
            <v>ر2</v>
          </cell>
          <cell r="AJ217" t="str">
            <v>ر2</v>
          </cell>
          <cell r="AK217" t="str">
            <v>ر2</v>
          </cell>
          <cell r="AL217" t="str">
            <v>ر2</v>
          </cell>
          <cell r="AM217" t="str">
            <v>ر2</v>
          </cell>
          <cell r="AN217" t="str">
            <v>ر1</v>
          </cell>
          <cell r="AO217" t="str">
            <v>ج</v>
          </cell>
          <cell r="AP217" t="str">
            <v>ج</v>
          </cell>
          <cell r="AQ217" t="str">
            <v>ر2</v>
          </cell>
          <cell r="AR217" t="str">
            <v>ج</v>
          </cell>
          <cell r="AS217"/>
          <cell r="AT217" t="str">
            <v>الرابعة</v>
          </cell>
          <cell r="AU217" t="str">
            <v/>
          </cell>
        </row>
        <row r="218">
          <cell r="A218">
            <v>418099</v>
          </cell>
          <cell r="B218" t="str">
            <v>الرابعة</v>
          </cell>
          <cell r="C218" t="str">
            <v/>
          </cell>
          <cell r="D218" t="str">
            <v/>
          </cell>
          <cell r="E218" t="str">
            <v/>
          </cell>
          <cell r="F218" t="str">
            <v/>
          </cell>
          <cell r="G218" t="str">
            <v/>
          </cell>
          <cell r="H218" t="str">
            <v/>
          </cell>
          <cell r="I218" t="str">
            <v/>
          </cell>
          <cell r="J218" t="str">
            <v/>
          </cell>
          <cell r="K218" t="str">
            <v/>
          </cell>
          <cell r="L218" t="str">
            <v>A</v>
          </cell>
          <cell r="M218" t="str">
            <v/>
          </cell>
          <cell r="N218" t="str">
            <v/>
          </cell>
          <cell r="O218" t="str">
            <v/>
          </cell>
          <cell r="P218" t="str">
            <v/>
          </cell>
          <cell r="Q218" t="str">
            <v/>
          </cell>
          <cell r="R218" t="str">
            <v/>
          </cell>
          <cell r="S218" t="str">
            <v/>
          </cell>
          <cell r="T218" t="str">
            <v/>
          </cell>
          <cell r="U218" t="str">
            <v/>
          </cell>
          <cell r="V218" t="str">
            <v/>
          </cell>
          <cell r="W218" t="str">
            <v/>
          </cell>
          <cell r="X218" t="str">
            <v/>
          </cell>
          <cell r="Y218" t="str">
            <v/>
          </cell>
          <cell r="Z218" t="str">
            <v/>
          </cell>
          <cell r="AA218" t="str">
            <v/>
          </cell>
          <cell r="AB218" t="str">
            <v/>
          </cell>
          <cell r="AC218" t="str">
            <v/>
          </cell>
          <cell r="AD218" t="str">
            <v/>
          </cell>
          <cell r="AE218" t="str">
            <v>A</v>
          </cell>
          <cell r="AF218" t="str">
            <v/>
          </cell>
          <cell r="AG218" t="str">
            <v/>
          </cell>
          <cell r="AH218" t="str">
            <v>A</v>
          </cell>
          <cell r="AI218" t="str">
            <v/>
          </cell>
          <cell r="AJ218" t="str">
            <v/>
          </cell>
          <cell r="AK218" t="str">
            <v>A</v>
          </cell>
          <cell r="AL218" t="str">
            <v>A</v>
          </cell>
          <cell r="AM218" t="str">
            <v/>
          </cell>
          <cell r="AN218" t="str">
            <v>A</v>
          </cell>
          <cell r="AO218" t="str">
            <v/>
          </cell>
          <cell r="AP218" t="str">
            <v>A</v>
          </cell>
          <cell r="AQ218" t="str">
            <v>A</v>
          </cell>
          <cell r="AR218" t="str">
            <v>A</v>
          </cell>
          <cell r="AS218" t="str">
            <v>مستنفذ فصل اول 2023-2024</v>
          </cell>
          <cell r="AT218" t="str">
            <v>الرابعة</v>
          </cell>
          <cell r="AU218" t="str">
            <v>م</v>
          </cell>
        </row>
        <row r="219">
          <cell r="A219">
            <v>418104</v>
          </cell>
          <cell r="B219" t="str">
            <v>الرابعة</v>
          </cell>
          <cell r="C219" t="str">
            <v/>
          </cell>
          <cell r="D219" t="str">
            <v/>
          </cell>
          <cell r="E219" t="str">
            <v/>
          </cell>
          <cell r="F219" t="str">
            <v/>
          </cell>
          <cell r="G219" t="str">
            <v/>
          </cell>
          <cell r="H219" t="str">
            <v/>
          </cell>
          <cell r="I219" t="str">
            <v/>
          </cell>
          <cell r="J219" t="str">
            <v/>
          </cell>
          <cell r="K219" t="str">
            <v/>
          </cell>
          <cell r="L219" t="str">
            <v/>
          </cell>
          <cell r="M219" t="str">
            <v/>
          </cell>
          <cell r="N219" t="str">
            <v/>
          </cell>
          <cell r="O219" t="str">
            <v/>
          </cell>
          <cell r="P219" t="str">
            <v/>
          </cell>
          <cell r="Q219" t="str">
            <v/>
          </cell>
          <cell r="R219" t="str">
            <v/>
          </cell>
          <cell r="S219" t="str">
            <v/>
          </cell>
          <cell r="T219" t="str">
            <v/>
          </cell>
          <cell r="U219" t="str">
            <v/>
          </cell>
          <cell r="V219" t="str">
            <v/>
          </cell>
          <cell r="W219" t="str">
            <v/>
          </cell>
          <cell r="X219" t="str">
            <v/>
          </cell>
          <cell r="Y219" t="str">
            <v/>
          </cell>
          <cell r="Z219" t="str">
            <v/>
          </cell>
          <cell r="AA219" t="str">
            <v/>
          </cell>
          <cell r="AB219" t="str">
            <v/>
          </cell>
          <cell r="AC219" t="str">
            <v/>
          </cell>
          <cell r="AD219" t="str">
            <v/>
          </cell>
          <cell r="AE219" t="str">
            <v>A</v>
          </cell>
          <cell r="AF219" t="str">
            <v>A</v>
          </cell>
          <cell r="AG219" t="str">
            <v/>
          </cell>
          <cell r="AH219" t="str">
            <v/>
          </cell>
          <cell r="AI219" t="str">
            <v/>
          </cell>
          <cell r="AJ219" t="str">
            <v/>
          </cell>
          <cell r="AK219" t="str">
            <v>A</v>
          </cell>
          <cell r="AL219" t="str">
            <v/>
          </cell>
          <cell r="AM219" t="str">
            <v>A</v>
          </cell>
          <cell r="AN219" t="str">
            <v>A</v>
          </cell>
          <cell r="AO219" t="str">
            <v/>
          </cell>
          <cell r="AP219" t="str">
            <v>A</v>
          </cell>
          <cell r="AQ219" t="str">
            <v/>
          </cell>
          <cell r="AR219" t="str">
            <v/>
          </cell>
          <cell r="AS219" t="str">
            <v>مستنفذ فصل ثاني 2022-2023</v>
          </cell>
          <cell r="AT219" t="str">
            <v>الرابعة</v>
          </cell>
          <cell r="AU219" t="str">
            <v/>
          </cell>
        </row>
        <row r="220">
          <cell r="A220">
            <v>418145</v>
          </cell>
          <cell r="B220" t="str">
            <v>الرابعة</v>
          </cell>
          <cell r="C220" t="str">
            <v/>
          </cell>
          <cell r="D220" t="str">
            <v/>
          </cell>
          <cell r="E220" t="str">
            <v/>
          </cell>
          <cell r="F220" t="str">
            <v/>
          </cell>
          <cell r="G220" t="str">
            <v/>
          </cell>
          <cell r="H220" t="str">
            <v/>
          </cell>
          <cell r="I220" t="str">
            <v/>
          </cell>
          <cell r="J220" t="str">
            <v/>
          </cell>
          <cell r="K220" t="str">
            <v/>
          </cell>
          <cell r="L220" t="str">
            <v/>
          </cell>
          <cell r="M220" t="str">
            <v/>
          </cell>
          <cell r="N220" t="str">
            <v/>
          </cell>
          <cell r="O220" t="str">
            <v/>
          </cell>
          <cell r="P220" t="str">
            <v/>
          </cell>
          <cell r="Q220" t="str">
            <v/>
          </cell>
          <cell r="R220" t="str">
            <v/>
          </cell>
          <cell r="S220" t="str">
            <v/>
          </cell>
          <cell r="T220" t="str">
            <v/>
          </cell>
          <cell r="U220" t="str">
            <v/>
          </cell>
          <cell r="V220" t="str">
            <v/>
          </cell>
          <cell r="W220" t="str">
            <v/>
          </cell>
          <cell r="X220" t="str">
            <v/>
          </cell>
          <cell r="Y220" t="str">
            <v/>
          </cell>
          <cell r="Z220" t="str">
            <v/>
          </cell>
          <cell r="AA220" t="str">
            <v/>
          </cell>
          <cell r="AB220" t="str">
            <v/>
          </cell>
          <cell r="AC220" t="str">
            <v/>
          </cell>
          <cell r="AD220" t="str">
            <v/>
          </cell>
          <cell r="AE220" t="str">
            <v/>
          </cell>
          <cell r="AF220" t="str">
            <v>ج</v>
          </cell>
          <cell r="AG220" t="str">
            <v/>
          </cell>
          <cell r="AH220" t="str">
            <v/>
          </cell>
          <cell r="AI220" t="str">
            <v/>
          </cell>
          <cell r="AJ220" t="str">
            <v/>
          </cell>
          <cell r="AK220" t="str">
            <v>ر2</v>
          </cell>
          <cell r="AL220" t="str">
            <v/>
          </cell>
          <cell r="AM220" t="str">
            <v/>
          </cell>
          <cell r="AN220" t="str">
            <v/>
          </cell>
          <cell r="AO220" t="str">
            <v/>
          </cell>
          <cell r="AP220" t="str">
            <v/>
          </cell>
          <cell r="AQ220" t="str">
            <v/>
          </cell>
          <cell r="AR220" t="str">
            <v/>
          </cell>
          <cell r="AS220"/>
          <cell r="AT220" t="str">
            <v>الرابعة</v>
          </cell>
          <cell r="AU220" t="str">
            <v/>
          </cell>
        </row>
        <row r="221">
          <cell r="A221">
            <v>418174</v>
          </cell>
          <cell r="B221" t="str">
            <v>الرابعة</v>
          </cell>
          <cell r="C221" t="str">
            <v/>
          </cell>
          <cell r="D221" t="str">
            <v/>
          </cell>
          <cell r="E221" t="str">
            <v/>
          </cell>
          <cell r="F221" t="str">
            <v/>
          </cell>
          <cell r="G221" t="str">
            <v/>
          </cell>
          <cell r="H221" t="str">
            <v/>
          </cell>
          <cell r="I221" t="str">
            <v/>
          </cell>
          <cell r="J221" t="str">
            <v/>
          </cell>
          <cell r="K221" t="str">
            <v>ر2</v>
          </cell>
          <cell r="L221" t="str">
            <v/>
          </cell>
          <cell r="M221" t="str">
            <v/>
          </cell>
          <cell r="N221" t="str">
            <v/>
          </cell>
          <cell r="O221" t="str">
            <v/>
          </cell>
          <cell r="P221" t="str">
            <v/>
          </cell>
          <cell r="Q221" t="str">
            <v>ر2</v>
          </cell>
          <cell r="R221" t="str">
            <v/>
          </cell>
          <cell r="S221" t="str">
            <v/>
          </cell>
          <cell r="T221" t="str">
            <v/>
          </cell>
          <cell r="U221" t="str">
            <v/>
          </cell>
          <cell r="V221" t="str">
            <v/>
          </cell>
          <cell r="W221" t="str">
            <v/>
          </cell>
          <cell r="X221" t="str">
            <v/>
          </cell>
          <cell r="Y221" t="str">
            <v/>
          </cell>
          <cell r="Z221" t="str">
            <v/>
          </cell>
          <cell r="AA221" t="str">
            <v/>
          </cell>
          <cell r="AB221" t="str">
            <v/>
          </cell>
          <cell r="AC221" t="str">
            <v/>
          </cell>
          <cell r="AD221" t="str">
            <v/>
          </cell>
          <cell r="AE221" t="str">
            <v>ج</v>
          </cell>
          <cell r="AF221" t="str">
            <v/>
          </cell>
          <cell r="AG221" t="str">
            <v/>
          </cell>
          <cell r="AH221" t="str">
            <v/>
          </cell>
          <cell r="AI221" t="str">
            <v/>
          </cell>
          <cell r="AJ221" t="str">
            <v/>
          </cell>
          <cell r="AK221" t="str">
            <v>ر1</v>
          </cell>
          <cell r="AL221" t="str">
            <v>ج</v>
          </cell>
          <cell r="AM221" t="str">
            <v>ر2</v>
          </cell>
          <cell r="AN221" t="str">
            <v/>
          </cell>
          <cell r="AO221" t="str">
            <v>ر1</v>
          </cell>
          <cell r="AP221" t="str">
            <v/>
          </cell>
          <cell r="AQ221" t="str">
            <v>ج</v>
          </cell>
          <cell r="AR221" t="str">
            <v>ج</v>
          </cell>
          <cell r="AS221"/>
          <cell r="AT221" t="str">
            <v>الرابعة</v>
          </cell>
          <cell r="AU221" t="str">
            <v/>
          </cell>
        </row>
        <row r="222">
          <cell r="A222">
            <v>418194</v>
          </cell>
          <cell r="B222" t="str">
            <v>الرابعة</v>
          </cell>
          <cell r="C222" t="str">
            <v/>
          </cell>
          <cell r="D222" t="str">
            <v/>
          </cell>
          <cell r="E222" t="str">
            <v/>
          </cell>
          <cell r="F222" t="str">
            <v/>
          </cell>
          <cell r="G222" t="str">
            <v/>
          </cell>
          <cell r="H222" t="str">
            <v/>
          </cell>
          <cell r="I222" t="str">
            <v/>
          </cell>
          <cell r="J222" t="str">
            <v/>
          </cell>
          <cell r="K222" t="str">
            <v/>
          </cell>
          <cell r="L222" t="str">
            <v/>
          </cell>
          <cell r="M222" t="str">
            <v/>
          </cell>
          <cell r="N222" t="str">
            <v/>
          </cell>
          <cell r="O222" t="str">
            <v/>
          </cell>
          <cell r="P222" t="str">
            <v/>
          </cell>
          <cell r="Q222" t="str">
            <v/>
          </cell>
          <cell r="R222" t="str">
            <v/>
          </cell>
          <cell r="S222" t="str">
            <v/>
          </cell>
          <cell r="T222" t="str">
            <v/>
          </cell>
          <cell r="U222" t="str">
            <v/>
          </cell>
          <cell r="V222" t="str">
            <v/>
          </cell>
          <cell r="W222" t="str">
            <v/>
          </cell>
          <cell r="X222" t="str">
            <v/>
          </cell>
          <cell r="Y222" t="str">
            <v/>
          </cell>
          <cell r="Z222" t="str">
            <v/>
          </cell>
          <cell r="AA222" t="str">
            <v>A</v>
          </cell>
          <cell r="AB222" t="str">
            <v/>
          </cell>
          <cell r="AC222" t="str">
            <v/>
          </cell>
          <cell r="AD222" t="str">
            <v/>
          </cell>
          <cell r="AE222" t="str">
            <v/>
          </cell>
          <cell r="AF222" t="str">
            <v>A</v>
          </cell>
          <cell r="AG222" t="str">
            <v/>
          </cell>
          <cell r="AH222" t="str">
            <v/>
          </cell>
          <cell r="AI222" t="str">
            <v>A</v>
          </cell>
          <cell r="AJ222" t="str">
            <v>A</v>
          </cell>
          <cell r="AK222" t="str">
            <v/>
          </cell>
          <cell r="AL222" t="str">
            <v>A</v>
          </cell>
          <cell r="AM222" t="str">
            <v>A</v>
          </cell>
          <cell r="AN222" t="str">
            <v>A</v>
          </cell>
          <cell r="AO222" t="str">
            <v>A</v>
          </cell>
          <cell r="AP222" t="str">
            <v>A</v>
          </cell>
          <cell r="AQ222" t="str">
            <v>A</v>
          </cell>
          <cell r="AR222" t="str">
            <v>A</v>
          </cell>
          <cell r="AS222" t="str">
            <v>مستنفذ فصل ثاني 2022-2023</v>
          </cell>
          <cell r="AT222" t="str">
            <v>الرابعة</v>
          </cell>
          <cell r="AU222" t="str">
            <v/>
          </cell>
        </row>
        <row r="223">
          <cell r="A223">
            <v>418202</v>
          </cell>
          <cell r="B223" t="str">
            <v>الرابعة</v>
          </cell>
          <cell r="C223" t="str">
            <v/>
          </cell>
          <cell r="D223" t="str">
            <v/>
          </cell>
          <cell r="E223" t="str">
            <v/>
          </cell>
          <cell r="F223" t="str">
            <v/>
          </cell>
          <cell r="G223" t="str">
            <v/>
          </cell>
          <cell r="H223" t="str">
            <v/>
          </cell>
          <cell r="I223" t="str">
            <v/>
          </cell>
          <cell r="J223" t="str">
            <v/>
          </cell>
          <cell r="K223" t="str">
            <v/>
          </cell>
          <cell r="L223" t="str">
            <v/>
          </cell>
          <cell r="M223" t="str">
            <v/>
          </cell>
          <cell r="N223" t="str">
            <v/>
          </cell>
          <cell r="O223" t="str">
            <v/>
          </cell>
          <cell r="P223" t="str">
            <v/>
          </cell>
          <cell r="Q223" t="str">
            <v/>
          </cell>
          <cell r="R223" t="str">
            <v/>
          </cell>
          <cell r="S223" t="str">
            <v>ر2</v>
          </cell>
          <cell r="T223" t="str">
            <v/>
          </cell>
          <cell r="U223" t="str">
            <v/>
          </cell>
          <cell r="V223" t="str">
            <v/>
          </cell>
          <cell r="W223" t="str">
            <v/>
          </cell>
          <cell r="X223" t="str">
            <v>ر2</v>
          </cell>
          <cell r="Y223" t="str">
            <v>ر2</v>
          </cell>
          <cell r="Z223" t="str">
            <v/>
          </cell>
          <cell r="AA223" t="str">
            <v/>
          </cell>
          <cell r="AB223" t="str">
            <v/>
          </cell>
          <cell r="AC223" t="str">
            <v/>
          </cell>
          <cell r="AD223" t="str">
            <v/>
          </cell>
          <cell r="AE223" t="str">
            <v/>
          </cell>
          <cell r="AF223" t="str">
            <v/>
          </cell>
          <cell r="AG223" t="str">
            <v/>
          </cell>
          <cell r="AH223" t="str">
            <v/>
          </cell>
          <cell r="AI223" t="str">
            <v/>
          </cell>
          <cell r="AJ223" t="str">
            <v/>
          </cell>
          <cell r="AK223" t="str">
            <v>ر1</v>
          </cell>
          <cell r="AL223" t="str">
            <v>ر1</v>
          </cell>
          <cell r="AM223" t="str">
            <v>ر1</v>
          </cell>
          <cell r="AN223" t="str">
            <v/>
          </cell>
          <cell r="AO223" t="str">
            <v>ر1</v>
          </cell>
          <cell r="AP223" t="str">
            <v>ر1</v>
          </cell>
          <cell r="AQ223" t="str">
            <v>ر1</v>
          </cell>
          <cell r="AR223" t="str">
            <v>ج</v>
          </cell>
          <cell r="AS223"/>
          <cell r="AT223"/>
          <cell r="AU223"/>
          <cell r="AV223"/>
        </row>
        <row r="224">
          <cell r="A224">
            <v>418205</v>
          </cell>
          <cell r="B224" t="str">
            <v>الرابعة</v>
          </cell>
          <cell r="C224" t="str">
            <v/>
          </cell>
          <cell r="D224" t="str">
            <v/>
          </cell>
          <cell r="E224" t="str">
            <v/>
          </cell>
          <cell r="F224" t="str">
            <v/>
          </cell>
          <cell r="G224" t="str">
            <v/>
          </cell>
          <cell r="H224" t="str">
            <v/>
          </cell>
          <cell r="I224" t="str">
            <v/>
          </cell>
          <cell r="J224" t="str">
            <v/>
          </cell>
          <cell r="K224" t="str">
            <v/>
          </cell>
          <cell r="L224" t="str">
            <v/>
          </cell>
          <cell r="M224" t="str">
            <v/>
          </cell>
          <cell r="N224" t="str">
            <v/>
          </cell>
          <cell r="O224" t="str">
            <v/>
          </cell>
          <cell r="P224" t="str">
            <v/>
          </cell>
          <cell r="Q224" t="str">
            <v/>
          </cell>
          <cell r="R224" t="str">
            <v>A</v>
          </cell>
          <cell r="S224" t="str">
            <v/>
          </cell>
          <cell r="T224" t="str">
            <v/>
          </cell>
          <cell r="U224" t="str">
            <v/>
          </cell>
          <cell r="V224" t="str">
            <v/>
          </cell>
          <cell r="W224" t="str">
            <v/>
          </cell>
          <cell r="X224" t="str">
            <v/>
          </cell>
          <cell r="Y224" t="str">
            <v/>
          </cell>
          <cell r="Z224" t="str">
            <v/>
          </cell>
          <cell r="AA224" t="str">
            <v/>
          </cell>
          <cell r="AB224" t="str">
            <v/>
          </cell>
          <cell r="AC224" t="str">
            <v/>
          </cell>
          <cell r="AD224" t="str">
            <v/>
          </cell>
          <cell r="AE224" t="str">
            <v>A</v>
          </cell>
          <cell r="AF224" t="str">
            <v/>
          </cell>
          <cell r="AG224" t="str">
            <v/>
          </cell>
          <cell r="AH224" t="str">
            <v/>
          </cell>
          <cell r="AI224" t="str">
            <v>A</v>
          </cell>
          <cell r="AJ224" t="str">
            <v>A</v>
          </cell>
          <cell r="AK224" t="str">
            <v>A</v>
          </cell>
          <cell r="AL224" t="str">
            <v/>
          </cell>
          <cell r="AM224" t="str">
            <v>A</v>
          </cell>
          <cell r="AN224" t="str">
            <v>A</v>
          </cell>
          <cell r="AO224" t="str">
            <v>A</v>
          </cell>
          <cell r="AP224" t="str">
            <v>A</v>
          </cell>
          <cell r="AQ224" t="str">
            <v>A</v>
          </cell>
          <cell r="AR224" t="str">
            <v>A</v>
          </cell>
          <cell r="AS224" t="str">
            <v>مستنفذ فصل اول 2023-2024</v>
          </cell>
          <cell r="AT224" t="str">
            <v>الرابعة</v>
          </cell>
          <cell r="AU224" t="str">
            <v>م</v>
          </cell>
        </row>
        <row r="225">
          <cell r="A225">
            <v>418250</v>
          </cell>
          <cell r="B225" t="str">
            <v>الرابعة</v>
          </cell>
          <cell r="C225" t="str">
            <v/>
          </cell>
          <cell r="D225" t="str">
            <v/>
          </cell>
          <cell r="E225" t="str">
            <v/>
          </cell>
          <cell r="F225" t="str">
            <v/>
          </cell>
          <cell r="G225" t="str">
            <v/>
          </cell>
          <cell r="H225" t="str">
            <v/>
          </cell>
          <cell r="I225" t="str">
            <v/>
          </cell>
          <cell r="J225" t="str">
            <v/>
          </cell>
          <cell r="K225" t="str">
            <v/>
          </cell>
          <cell r="L225" t="str">
            <v/>
          </cell>
          <cell r="M225" t="str">
            <v/>
          </cell>
          <cell r="N225" t="str">
            <v/>
          </cell>
          <cell r="O225" t="str">
            <v/>
          </cell>
          <cell r="P225" t="str">
            <v/>
          </cell>
          <cell r="Q225" t="str">
            <v/>
          </cell>
          <cell r="R225" t="str">
            <v/>
          </cell>
          <cell r="S225" t="str">
            <v/>
          </cell>
          <cell r="T225" t="str">
            <v/>
          </cell>
          <cell r="U225" t="str">
            <v/>
          </cell>
          <cell r="V225" t="str">
            <v/>
          </cell>
          <cell r="W225" t="str">
            <v/>
          </cell>
          <cell r="X225" t="str">
            <v/>
          </cell>
          <cell r="Y225" t="str">
            <v/>
          </cell>
          <cell r="Z225" t="str">
            <v/>
          </cell>
          <cell r="AA225" t="str">
            <v/>
          </cell>
          <cell r="AB225" t="str">
            <v/>
          </cell>
          <cell r="AC225" t="str">
            <v/>
          </cell>
          <cell r="AD225" t="str">
            <v/>
          </cell>
          <cell r="AE225" t="str">
            <v/>
          </cell>
          <cell r="AF225" t="str">
            <v>A</v>
          </cell>
          <cell r="AG225" t="str">
            <v/>
          </cell>
          <cell r="AH225" t="str">
            <v/>
          </cell>
          <cell r="AI225" t="str">
            <v/>
          </cell>
          <cell r="AJ225" t="str">
            <v>A</v>
          </cell>
          <cell r="AK225" t="str">
            <v/>
          </cell>
          <cell r="AL225" t="str">
            <v/>
          </cell>
          <cell r="AM225" t="str">
            <v>A</v>
          </cell>
          <cell r="AN225" t="str">
            <v/>
          </cell>
          <cell r="AO225" t="str">
            <v>A</v>
          </cell>
          <cell r="AP225" t="str">
            <v/>
          </cell>
          <cell r="AQ225" t="str">
            <v/>
          </cell>
          <cell r="AR225" t="str">
            <v/>
          </cell>
          <cell r="AS225" t="str">
            <v>مستنفذ فصل ثاني 2022-2023</v>
          </cell>
          <cell r="AT225" t="str">
            <v>الرابعة</v>
          </cell>
          <cell r="AU225" t="str">
            <v/>
          </cell>
        </row>
        <row r="226">
          <cell r="A226">
            <v>418270</v>
          </cell>
          <cell r="B226" t="str">
            <v>الرابعة</v>
          </cell>
          <cell r="C226" t="str">
            <v/>
          </cell>
          <cell r="D226" t="str">
            <v/>
          </cell>
          <cell r="E226" t="str">
            <v/>
          </cell>
          <cell r="F226" t="str">
            <v/>
          </cell>
          <cell r="G226" t="str">
            <v/>
          </cell>
          <cell r="H226" t="str">
            <v/>
          </cell>
          <cell r="I226" t="str">
            <v/>
          </cell>
          <cell r="J226" t="str">
            <v/>
          </cell>
          <cell r="K226" t="str">
            <v/>
          </cell>
          <cell r="L226" t="str">
            <v/>
          </cell>
          <cell r="M226" t="str">
            <v/>
          </cell>
          <cell r="N226" t="str">
            <v/>
          </cell>
          <cell r="O226" t="str">
            <v/>
          </cell>
          <cell r="P226" t="str">
            <v/>
          </cell>
          <cell r="Q226" t="str">
            <v/>
          </cell>
          <cell r="R226" t="str">
            <v/>
          </cell>
          <cell r="S226" t="str">
            <v/>
          </cell>
          <cell r="T226" t="str">
            <v/>
          </cell>
          <cell r="U226" t="str">
            <v/>
          </cell>
          <cell r="V226" t="str">
            <v/>
          </cell>
          <cell r="W226" t="str">
            <v/>
          </cell>
          <cell r="X226" t="str">
            <v/>
          </cell>
          <cell r="Y226" t="str">
            <v/>
          </cell>
          <cell r="Z226" t="str">
            <v/>
          </cell>
          <cell r="AA226" t="str">
            <v/>
          </cell>
          <cell r="AB226" t="str">
            <v/>
          </cell>
          <cell r="AC226" t="str">
            <v/>
          </cell>
          <cell r="AD226" t="str">
            <v/>
          </cell>
          <cell r="AE226" t="str">
            <v/>
          </cell>
          <cell r="AF226" t="str">
            <v/>
          </cell>
          <cell r="AG226" t="str">
            <v/>
          </cell>
          <cell r="AH226" t="str">
            <v/>
          </cell>
          <cell r="AI226" t="str">
            <v/>
          </cell>
          <cell r="AJ226" t="str">
            <v/>
          </cell>
          <cell r="AK226" t="str">
            <v>A</v>
          </cell>
          <cell r="AL226" t="str">
            <v>A</v>
          </cell>
          <cell r="AM226" t="str">
            <v>A</v>
          </cell>
          <cell r="AN226" t="str">
            <v>A</v>
          </cell>
          <cell r="AO226" t="str">
            <v>A</v>
          </cell>
          <cell r="AP226" t="str">
            <v/>
          </cell>
          <cell r="AQ226" t="str">
            <v/>
          </cell>
          <cell r="AR226" t="str">
            <v>A</v>
          </cell>
          <cell r="AS226" t="str">
            <v>مستنفذ فصل اول 2023-2024</v>
          </cell>
          <cell r="AT226" t="str">
            <v>الرابعة</v>
          </cell>
          <cell r="AU226" t="str">
            <v/>
          </cell>
        </row>
        <row r="227">
          <cell r="A227">
            <v>418319</v>
          </cell>
          <cell r="B227" t="str">
            <v>الرابعة</v>
          </cell>
          <cell r="C227" t="str">
            <v/>
          </cell>
          <cell r="D227" t="str">
            <v/>
          </cell>
          <cell r="E227" t="str">
            <v/>
          </cell>
          <cell r="F227" t="str">
            <v/>
          </cell>
          <cell r="G227" t="str">
            <v/>
          </cell>
          <cell r="H227" t="str">
            <v/>
          </cell>
          <cell r="I227" t="str">
            <v/>
          </cell>
          <cell r="J227" t="str">
            <v/>
          </cell>
          <cell r="K227" t="str">
            <v/>
          </cell>
          <cell r="L227" t="str">
            <v/>
          </cell>
          <cell r="M227" t="str">
            <v/>
          </cell>
          <cell r="N227" t="str">
            <v/>
          </cell>
          <cell r="O227" t="str">
            <v/>
          </cell>
          <cell r="P227" t="str">
            <v/>
          </cell>
          <cell r="Q227" t="str">
            <v/>
          </cell>
          <cell r="R227" t="str">
            <v/>
          </cell>
          <cell r="S227" t="str">
            <v/>
          </cell>
          <cell r="T227" t="str">
            <v/>
          </cell>
          <cell r="U227" t="str">
            <v/>
          </cell>
          <cell r="V227" t="str">
            <v/>
          </cell>
          <cell r="W227" t="str">
            <v/>
          </cell>
          <cell r="X227" t="str">
            <v/>
          </cell>
          <cell r="Y227" t="str">
            <v/>
          </cell>
          <cell r="Z227" t="str">
            <v/>
          </cell>
          <cell r="AA227" t="str">
            <v/>
          </cell>
          <cell r="AB227" t="str">
            <v/>
          </cell>
          <cell r="AC227" t="str">
            <v/>
          </cell>
          <cell r="AD227" t="str">
            <v/>
          </cell>
          <cell r="AE227" t="str">
            <v/>
          </cell>
          <cell r="AF227" t="str">
            <v/>
          </cell>
          <cell r="AG227" t="str">
            <v/>
          </cell>
          <cell r="AH227" t="str">
            <v/>
          </cell>
          <cell r="AI227" t="str">
            <v/>
          </cell>
          <cell r="AJ227" t="str">
            <v/>
          </cell>
          <cell r="AK227" t="str">
            <v>A</v>
          </cell>
          <cell r="AL227" t="str">
            <v/>
          </cell>
          <cell r="AM227" t="str">
            <v>A</v>
          </cell>
          <cell r="AN227" t="str">
            <v/>
          </cell>
          <cell r="AO227" t="str">
            <v>A</v>
          </cell>
          <cell r="AP227" t="str">
            <v/>
          </cell>
          <cell r="AQ227" t="str">
            <v/>
          </cell>
          <cell r="AR227" t="str">
            <v>A</v>
          </cell>
          <cell r="AS227" t="str">
            <v>مستنفذ فصل ثاني 2022-2023</v>
          </cell>
          <cell r="AT227" t="str">
            <v>الرابعة</v>
          </cell>
          <cell r="AU227" t="str">
            <v/>
          </cell>
        </row>
        <row r="228">
          <cell r="A228">
            <v>418358</v>
          </cell>
          <cell r="B228" t="str">
            <v>الرابعة</v>
          </cell>
          <cell r="C228" t="str">
            <v/>
          </cell>
          <cell r="D228" t="str">
            <v/>
          </cell>
          <cell r="E228" t="str">
            <v/>
          </cell>
          <cell r="F228" t="str">
            <v/>
          </cell>
          <cell r="G228" t="str">
            <v/>
          </cell>
          <cell r="H228" t="str">
            <v/>
          </cell>
          <cell r="I228" t="str">
            <v/>
          </cell>
          <cell r="J228" t="str">
            <v/>
          </cell>
          <cell r="K228" t="str">
            <v/>
          </cell>
          <cell r="L228" t="str">
            <v/>
          </cell>
          <cell r="M228" t="str">
            <v/>
          </cell>
          <cell r="N228" t="str">
            <v/>
          </cell>
          <cell r="O228" t="str">
            <v/>
          </cell>
          <cell r="P228" t="str">
            <v/>
          </cell>
          <cell r="Q228" t="str">
            <v/>
          </cell>
          <cell r="R228" t="str">
            <v/>
          </cell>
          <cell r="S228" t="str">
            <v/>
          </cell>
          <cell r="T228" t="str">
            <v/>
          </cell>
          <cell r="U228" t="str">
            <v/>
          </cell>
          <cell r="V228" t="str">
            <v/>
          </cell>
          <cell r="W228" t="str">
            <v/>
          </cell>
          <cell r="X228" t="str">
            <v/>
          </cell>
          <cell r="Y228" t="str">
            <v/>
          </cell>
          <cell r="Z228" t="str">
            <v/>
          </cell>
          <cell r="AA228" t="str">
            <v/>
          </cell>
          <cell r="AB228" t="str">
            <v/>
          </cell>
          <cell r="AC228" t="str">
            <v/>
          </cell>
          <cell r="AD228" t="str">
            <v/>
          </cell>
          <cell r="AE228" t="str">
            <v/>
          </cell>
          <cell r="AF228" t="str">
            <v/>
          </cell>
          <cell r="AG228" t="str">
            <v/>
          </cell>
          <cell r="AH228" t="str">
            <v/>
          </cell>
          <cell r="AI228" t="str">
            <v>A</v>
          </cell>
          <cell r="AJ228" t="str">
            <v>A</v>
          </cell>
          <cell r="AK228" t="str">
            <v/>
          </cell>
          <cell r="AL228" t="str">
            <v/>
          </cell>
          <cell r="AM228" t="str">
            <v/>
          </cell>
          <cell r="AN228" t="str">
            <v/>
          </cell>
          <cell r="AO228" t="str">
            <v>A</v>
          </cell>
          <cell r="AP228" t="str">
            <v>A</v>
          </cell>
          <cell r="AQ228" t="str">
            <v>A</v>
          </cell>
          <cell r="AR228" t="str">
            <v>A</v>
          </cell>
          <cell r="AS228" t="str">
            <v>مستنفذ فصل اول 2023-2024</v>
          </cell>
          <cell r="AT228" t="str">
            <v>الرابعة</v>
          </cell>
          <cell r="AU228" t="str">
            <v>م</v>
          </cell>
        </row>
        <row r="229">
          <cell r="A229">
            <v>418388</v>
          </cell>
          <cell r="B229" t="str">
            <v>الرابعة</v>
          </cell>
          <cell r="C229" t="str">
            <v/>
          </cell>
          <cell r="D229" t="str">
            <v/>
          </cell>
          <cell r="E229" t="str">
            <v/>
          </cell>
          <cell r="F229" t="str">
            <v/>
          </cell>
          <cell r="G229" t="str">
            <v/>
          </cell>
          <cell r="H229" t="str">
            <v/>
          </cell>
          <cell r="I229" t="str">
            <v/>
          </cell>
          <cell r="J229" t="str">
            <v/>
          </cell>
          <cell r="K229" t="str">
            <v/>
          </cell>
          <cell r="L229" t="str">
            <v>ر2</v>
          </cell>
          <cell r="M229" t="str">
            <v/>
          </cell>
          <cell r="N229" t="str">
            <v/>
          </cell>
          <cell r="O229" t="str">
            <v/>
          </cell>
          <cell r="P229" t="str">
            <v/>
          </cell>
          <cell r="Q229" t="str">
            <v/>
          </cell>
          <cell r="R229" t="str">
            <v>ر2</v>
          </cell>
          <cell r="S229" t="str">
            <v/>
          </cell>
          <cell r="T229" t="str">
            <v/>
          </cell>
          <cell r="U229" t="str">
            <v/>
          </cell>
          <cell r="V229" t="str">
            <v/>
          </cell>
          <cell r="W229" t="str">
            <v/>
          </cell>
          <cell r="X229" t="str">
            <v/>
          </cell>
          <cell r="Y229" t="str">
            <v/>
          </cell>
          <cell r="Z229" t="str">
            <v>ر2</v>
          </cell>
          <cell r="AA229" t="str">
            <v>ر2</v>
          </cell>
          <cell r="AB229" t="str">
            <v/>
          </cell>
          <cell r="AC229" t="str">
            <v/>
          </cell>
          <cell r="AD229" t="str">
            <v/>
          </cell>
          <cell r="AE229" t="str">
            <v/>
          </cell>
          <cell r="AF229" t="str">
            <v/>
          </cell>
          <cell r="AG229" t="str">
            <v/>
          </cell>
          <cell r="AH229" t="str">
            <v/>
          </cell>
          <cell r="AI229" t="str">
            <v/>
          </cell>
          <cell r="AJ229" t="str">
            <v/>
          </cell>
          <cell r="AK229" t="str">
            <v/>
          </cell>
          <cell r="AL229" t="str">
            <v>ر2</v>
          </cell>
          <cell r="AM229" t="str">
            <v>ر2</v>
          </cell>
          <cell r="AN229" t="str">
            <v/>
          </cell>
          <cell r="AO229" t="str">
            <v>ر2</v>
          </cell>
          <cell r="AP229" t="str">
            <v>ر2</v>
          </cell>
          <cell r="AQ229" t="str">
            <v>ر2</v>
          </cell>
          <cell r="AR229" t="str">
            <v>ر1</v>
          </cell>
          <cell r="AS229"/>
          <cell r="AT229" t="str">
            <v>الرابعة</v>
          </cell>
          <cell r="AU229" t="str">
            <v/>
          </cell>
        </row>
        <row r="230">
          <cell r="A230">
            <v>418393</v>
          </cell>
          <cell r="B230" t="str">
            <v>الرابعة</v>
          </cell>
          <cell r="C230" t="str">
            <v/>
          </cell>
          <cell r="D230" t="str">
            <v/>
          </cell>
          <cell r="E230" t="str">
            <v/>
          </cell>
          <cell r="F230" t="str">
            <v/>
          </cell>
          <cell r="G230" t="str">
            <v/>
          </cell>
          <cell r="H230" t="str">
            <v/>
          </cell>
          <cell r="I230" t="str">
            <v/>
          </cell>
          <cell r="J230" t="str">
            <v/>
          </cell>
          <cell r="K230" t="str">
            <v/>
          </cell>
          <cell r="L230" t="str">
            <v/>
          </cell>
          <cell r="M230" t="str">
            <v/>
          </cell>
          <cell r="N230" t="str">
            <v/>
          </cell>
          <cell r="O230" t="str">
            <v/>
          </cell>
          <cell r="P230" t="str">
            <v/>
          </cell>
          <cell r="Q230" t="str">
            <v/>
          </cell>
          <cell r="R230" t="str">
            <v/>
          </cell>
          <cell r="S230" t="str">
            <v/>
          </cell>
          <cell r="T230" t="str">
            <v/>
          </cell>
          <cell r="U230" t="str">
            <v/>
          </cell>
          <cell r="V230" t="str">
            <v/>
          </cell>
          <cell r="W230" t="str">
            <v/>
          </cell>
          <cell r="X230" t="str">
            <v/>
          </cell>
          <cell r="Y230" t="str">
            <v/>
          </cell>
          <cell r="Z230" t="str">
            <v/>
          </cell>
          <cell r="AA230" t="str">
            <v>A</v>
          </cell>
          <cell r="AB230" t="str">
            <v/>
          </cell>
          <cell r="AC230" t="str">
            <v/>
          </cell>
          <cell r="AD230" t="str">
            <v/>
          </cell>
          <cell r="AE230" t="str">
            <v/>
          </cell>
          <cell r="AF230" t="str">
            <v>A</v>
          </cell>
          <cell r="AG230" t="str">
            <v/>
          </cell>
          <cell r="AH230" t="str">
            <v/>
          </cell>
          <cell r="AI230" t="str">
            <v/>
          </cell>
          <cell r="AJ230" t="str">
            <v/>
          </cell>
          <cell r="AK230" t="str">
            <v/>
          </cell>
          <cell r="AL230" t="str">
            <v/>
          </cell>
          <cell r="AM230" t="str">
            <v>A</v>
          </cell>
          <cell r="AN230" t="str">
            <v>A</v>
          </cell>
          <cell r="AO230" t="str">
            <v>A</v>
          </cell>
          <cell r="AP230" t="str">
            <v>A</v>
          </cell>
          <cell r="AQ230" t="str">
            <v/>
          </cell>
          <cell r="AR230" t="str">
            <v>A</v>
          </cell>
          <cell r="AS230" t="str">
            <v>مستنفذ فصل ثاني 2020-2021</v>
          </cell>
          <cell r="AT230" t="str">
            <v>الرابعة</v>
          </cell>
          <cell r="AU230" t="str">
            <v/>
          </cell>
        </row>
        <row r="231">
          <cell r="A231">
            <v>418436</v>
          </cell>
          <cell r="B231" t="str">
            <v>الرابعة</v>
          </cell>
          <cell r="C231" t="str">
            <v/>
          </cell>
          <cell r="D231" t="str">
            <v/>
          </cell>
          <cell r="E231" t="str">
            <v/>
          </cell>
          <cell r="F231" t="str">
            <v/>
          </cell>
          <cell r="G231" t="str">
            <v/>
          </cell>
          <cell r="H231" t="str">
            <v/>
          </cell>
          <cell r="I231" t="str">
            <v/>
          </cell>
          <cell r="J231" t="str">
            <v/>
          </cell>
          <cell r="K231" t="str">
            <v/>
          </cell>
          <cell r="L231" t="str">
            <v/>
          </cell>
          <cell r="M231" t="str">
            <v/>
          </cell>
          <cell r="N231" t="str">
            <v/>
          </cell>
          <cell r="O231" t="str">
            <v/>
          </cell>
          <cell r="P231" t="str">
            <v/>
          </cell>
          <cell r="Q231" t="str">
            <v/>
          </cell>
          <cell r="R231" t="str">
            <v/>
          </cell>
          <cell r="S231" t="str">
            <v/>
          </cell>
          <cell r="T231" t="str">
            <v/>
          </cell>
          <cell r="U231" t="str">
            <v/>
          </cell>
          <cell r="V231" t="str">
            <v/>
          </cell>
          <cell r="W231" t="str">
            <v/>
          </cell>
          <cell r="X231" t="str">
            <v/>
          </cell>
          <cell r="Y231" t="str">
            <v/>
          </cell>
          <cell r="Z231" t="str">
            <v/>
          </cell>
          <cell r="AA231" t="str">
            <v/>
          </cell>
          <cell r="AB231" t="str">
            <v/>
          </cell>
          <cell r="AC231" t="str">
            <v/>
          </cell>
          <cell r="AD231" t="str">
            <v/>
          </cell>
          <cell r="AE231" t="str">
            <v/>
          </cell>
          <cell r="AF231" t="str">
            <v/>
          </cell>
          <cell r="AG231" t="str">
            <v/>
          </cell>
          <cell r="AH231" t="str">
            <v/>
          </cell>
          <cell r="AI231" t="str">
            <v/>
          </cell>
          <cell r="AJ231" t="str">
            <v>A</v>
          </cell>
          <cell r="AK231" t="str">
            <v>A</v>
          </cell>
          <cell r="AL231" t="str">
            <v/>
          </cell>
          <cell r="AM231" t="str">
            <v/>
          </cell>
          <cell r="AN231" t="str">
            <v>A</v>
          </cell>
          <cell r="AO231" t="str">
            <v>A</v>
          </cell>
          <cell r="AP231" t="str">
            <v>A</v>
          </cell>
          <cell r="AQ231" t="str">
            <v>A</v>
          </cell>
          <cell r="AR231" t="str">
            <v>A</v>
          </cell>
          <cell r="AS231" t="str">
            <v>مستنفذ فصل ثاني 2022-2023</v>
          </cell>
          <cell r="AT231" t="str">
            <v>الرابعة</v>
          </cell>
          <cell r="AU231" t="str">
            <v/>
          </cell>
        </row>
        <row r="232">
          <cell r="A232">
            <v>418443</v>
          </cell>
          <cell r="B232" t="str">
            <v>الرابعة</v>
          </cell>
          <cell r="C232" t="str">
            <v/>
          </cell>
          <cell r="D232" t="str">
            <v/>
          </cell>
          <cell r="E232" t="str">
            <v/>
          </cell>
          <cell r="F232" t="str">
            <v/>
          </cell>
          <cell r="G232" t="str">
            <v/>
          </cell>
          <cell r="H232" t="str">
            <v/>
          </cell>
          <cell r="I232" t="str">
            <v/>
          </cell>
          <cell r="J232" t="str">
            <v/>
          </cell>
          <cell r="K232" t="str">
            <v/>
          </cell>
          <cell r="L232" t="str">
            <v/>
          </cell>
          <cell r="M232" t="str">
            <v/>
          </cell>
          <cell r="N232" t="str">
            <v/>
          </cell>
          <cell r="O232" t="str">
            <v/>
          </cell>
          <cell r="P232" t="str">
            <v/>
          </cell>
          <cell r="Q232" t="str">
            <v/>
          </cell>
          <cell r="R232" t="str">
            <v>A</v>
          </cell>
          <cell r="S232" t="str">
            <v/>
          </cell>
          <cell r="T232" t="str">
            <v/>
          </cell>
          <cell r="U232" t="str">
            <v/>
          </cell>
          <cell r="V232" t="str">
            <v/>
          </cell>
          <cell r="W232" t="str">
            <v/>
          </cell>
          <cell r="X232" t="str">
            <v/>
          </cell>
          <cell r="Y232" t="str">
            <v/>
          </cell>
          <cell r="Z232" t="str">
            <v/>
          </cell>
          <cell r="AA232" t="str">
            <v/>
          </cell>
          <cell r="AB232" t="str">
            <v>A</v>
          </cell>
          <cell r="AC232" t="str">
            <v/>
          </cell>
          <cell r="AD232" t="str">
            <v/>
          </cell>
          <cell r="AE232" t="str">
            <v/>
          </cell>
          <cell r="AF232" t="str">
            <v/>
          </cell>
          <cell r="AG232" t="str">
            <v/>
          </cell>
          <cell r="AH232" t="str">
            <v/>
          </cell>
          <cell r="AI232" t="str">
            <v/>
          </cell>
          <cell r="AJ232" t="str">
            <v>A</v>
          </cell>
          <cell r="AK232" t="str">
            <v>A</v>
          </cell>
          <cell r="AL232" t="str">
            <v>A</v>
          </cell>
          <cell r="AM232" t="str">
            <v/>
          </cell>
          <cell r="AN232" t="str">
            <v>A</v>
          </cell>
          <cell r="AO232" t="str">
            <v>A</v>
          </cell>
          <cell r="AP232" t="str">
            <v>A</v>
          </cell>
          <cell r="AQ232" t="str">
            <v>A</v>
          </cell>
          <cell r="AR232" t="str">
            <v>A</v>
          </cell>
          <cell r="AS232" t="str">
            <v>مستنفذ فصل اول 2023-2024</v>
          </cell>
          <cell r="AT232" t="str">
            <v>الرابعة</v>
          </cell>
          <cell r="AU232" t="str">
            <v>م</v>
          </cell>
        </row>
        <row r="233">
          <cell r="A233">
            <v>418473</v>
          </cell>
          <cell r="B233" t="str">
            <v>الرابعة حديث</v>
          </cell>
          <cell r="C233" t="str">
            <v/>
          </cell>
          <cell r="D233" t="str">
            <v/>
          </cell>
          <cell r="E233" t="str">
            <v/>
          </cell>
          <cell r="F233" t="str">
            <v/>
          </cell>
          <cell r="G233" t="str">
            <v/>
          </cell>
          <cell r="H233" t="str">
            <v>A</v>
          </cell>
          <cell r="I233" t="str">
            <v/>
          </cell>
          <cell r="J233" t="str">
            <v/>
          </cell>
          <cell r="K233" t="str">
            <v/>
          </cell>
          <cell r="L233" t="str">
            <v/>
          </cell>
          <cell r="M233" t="str">
            <v/>
          </cell>
          <cell r="N233" t="str">
            <v/>
          </cell>
          <cell r="O233" t="str">
            <v/>
          </cell>
          <cell r="P233" t="str">
            <v/>
          </cell>
          <cell r="Q233" t="str">
            <v/>
          </cell>
          <cell r="R233" t="str">
            <v>A</v>
          </cell>
          <cell r="S233" t="str">
            <v/>
          </cell>
          <cell r="T233" t="str">
            <v/>
          </cell>
          <cell r="U233" t="str">
            <v/>
          </cell>
          <cell r="V233" t="str">
            <v/>
          </cell>
          <cell r="W233" t="str">
            <v/>
          </cell>
          <cell r="X233" t="str">
            <v/>
          </cell>
          <cell r="Y233" t="str">
            <v/>
          </cell>
          <cell r="Z233" t="str">
            <v/>
          </cell>
          <cell r="AA233" t="str">
            <v/>
          </cell>
          <cell r="AB233" t="str">
            <v/>
          </cell>
          <cell r="AC233" t="str">
            <v/>
          </cell>
          <cell r="AD233" t="str">
            <v/>
          </cell>
          <cell r="AE233" t="str">
            <v>A</v>
          </cell>
          <cell r="AF233" t="str">
            <v/>
          </cell>
          <cell r="AG233" t="str">
            <v/>
          </cell>
          <cell r="AH233" t="str">
            <v>A</v>
          </cell>
          <cell r="AI233" t="str">
            <v>A</v>
          </cell>
          <cell r="AJ233" t="str">
            <v>A</v>
          </cell>
          <cell r="AK233" t="str">
            <v>A</v>
          </cell>
          <cell r="AL233" t="str">
            <v>A</v>
          </cell>
          <cell r="AM233" t="str">
            <v>A</v>
          </cell>
          <cell r="AN233" t="str">
            <v/>
          </cell>
          <cell r="AO233" t="str">
            <v/>
          </cell>
          <cell r="AP233" t="str">
            <v/>
          </cell>
          <cell r="AQ233" t="str">
            <v/>
          </cell>
          <cell r="AR233" t="str">
            <v/>
          </cell>
          <cell r="AS233" t="str">
            <v>مستنفذ</v>
          </cell>
          <cell r="AT233" t="str">
            <v>الرابعة حديث</v>
          </cell>
          <cell r="AU233" t="str">
            <v/>
          </cell>
        </row>
        <row r="234">
          <cell r="A234">
            <v>418511</v>
          </cell>
          <cell r="B234" t="str">
            <v>الرابعة</v>
          </cell>
          <cell r="C234" t="str">
            <v/>
          </cell>
          <cell r="D234" t="str">
            <v/>
          </cell>
          <cell r="E234" t="str">
            <v/>
          </cell>
          <cell r="F234" t="str">
            <v/>
          </cell>
          <cell r="G234" t="str">
            <v/>
          </cell>
          <cell r="H234" t="str">
            <v/>
          </cell>
          <cell r="I234" t="str">
            <v/>
          </cell>
          <cell r="J234" t="str">
            <v/>
          </cell>
          <cell r="K234" t="str">
            <v/>
          </cell>
          <cell r="L234" t="str">
            <v/>
          </cell>
          <cell r="M234" t="str">
            <v/>
          </cell>
          <cell r="N234" t="str">
            <v/>
          </cell>
          <cell r="O234" t="str">
            <v/>
          </cell>
          <cell r="P234" t="str">
            <v/>
          </cell>
          <cell r="Q234" t="str">
            <v/>
          </cell>
          <cell r="R234" t="str">
            <v/>
          </cell>
          <cell r="S234" t="str">
            <v/>
          </cell>
          <cell r="T234" t="str">
            <v/>
          </cell>
          <cell r="U234" t="str">
            <v/>
          </cell>
          <cell r="V234" t="str">
            <v/>
          </cell>
          <cell r="W234" t="str">
            <v/>
          </cell>
          <cell r="X234" t="str">
            <v/>
          </cell>
          <cell r="Y234" t="str">
            <v/>
          </cell>
          <cell r="Z234" t="str">
            <v/>
          </cell>
          <cell r="AA234" t="str">
            <v/>
          </cell>
          <cell r="AB234" t="str">
            <v/>
          </cell>
          <cell r="AC234" t="str">
            <v/>
          </cell>
          <cell r="AD234" t="str">
            <v/>
          </cell>
          <cell r="AE234" t="str">
            <v/>
          </cell>
          <cell r="AF234" t="str">
            <v/>
          </cell>
          <cell r="AG234" t="str">
            <v/>
          </cell>
          <cell r="AH234" t="str">
            <v/>
          </cell>
          <cell r="AI234" t="str">
            <v>ج</v>
          </cell>
          <cell r="AJ234" t="str">
            <v/>
          </cell>
          <cell r="AK234" t="str">
            <v/>
          </cell>
          <cell r="AL234" t="str">
            <v>ج</v>
          </cell>
          <cell r="AM234" t="str">
            <v>ر1</v>
          </cell>
          <cell r="AN234" t="str">
            <v>ج</v>
          </cell>
          <cell r="AO234" t="str">
            <v>ج</v>
          </cell>
          <cell r="AP234" t="str">
            <v>ج</v>
          </cell>
          <cell r="AQ234" t="str">
            <v>ج</v>
          </cell>
          <cell r="AR234" t="str">
            <v>ج</v>
          </cell>
          <cell r="AS234"/>
          <cell r="AT234" t="str">
            <v>الرابعة</v>
          </cell>
          <cell r="AU234" t="str">
            <v/>
          </cell>
        </row>
        <row r="235">
          <cell r="A235">
            <v>418560</v>
          </cell>
          <cell r="B235" t="str">
            <v>الرابعة</v>
          </cell>
          <cell r="C235" t="str">
            <v/>
          </cell>
          <cell r="D235" t="str">
            <v/>
          </cell>
          <cell r="E235" t="str">
            <v/>
          </cell>
          <cell r="F235" t="str">
            <v/>
          </cell>
          <cell r="G235" t="str">
            <v/>
          </cell>
          <cell r="H235" t="str">
            <v/>
          </cell>
          <cell r="I235" t="str">
            <v/>
          </cell>
          <cell r="J235" t="str">
            <v/>
          </cell>
          <cell r="K235" t="str">
            <v/>
          </cell>
          <cell r="L235" t="str">
            <v/>
          </cell>
          <cell r="M235" t="str">
            <v/>
          </cell>
          <cell r="N235" t="str">
            <v/>
          </cell>
          <cell r="O235" t="str">
            <v/>
          </cell>
          <cell r="P235" t="str">
            <v/>
          </cell>
          <cell r="Q235" t="str">
            <v/>
          </cell>
          <cell r="R235" t="str">
            <v/>
          </cell>
          <cell r="S235" t="str">
            <v/>
          </cell>
          <cell r="T235" t="str">
            <v/>
          </cell>
          <cell r="U235" t="str">
            <v/>
          </cell>
          <cell r="V235" t="str">
            <v/>
          </cell>
          <cell r="W235" t="str">
            <v/>
          </cell>
          <cell r="X235" t="str">
            <v/>
          </cell>
          <cell r="Y235" t="str">
            <v/>
          </cell>
          <cell r="Z235" t="str">
            <v/>
          </cell>
          <cell r="AA235" t="str">
            <v>ر2</v>
          </cell>
          <cell r="AB235" t="str">
            <v/>
          </cell>
          <cell r="AC235" t="str">
            <v/>
          </cell>
          <cell r="AD235" t="str">
            <v/>
          </cell>
          <cell r="AE235" t="str">
            <v/>
          </cell>
          <cell r="AF235" t="str">
            <v>ر2</v>
          </cell>
          <cell r="AG235" t="str">
            <v/>
          </cell>
          <cell r="AH235" t="str">
            <v/>
          </cell>
          <cell r="AI235" t="str">
            <v>ر2</v>
          </cell>
          <cell r="AJ235" t="str">
            <v/>
          </cell>
          <cell r="AK235" t="str">
            <v/>
          </cell>
          <cell r="AL235" t="str">
            <v/>
          </cell>
          <cell r="AM235" t="str">
            <v>ر1</v>
          </cell>
          <cell r="AN235" t="str">
            <v/>
          </cell>
          <cell r="AO235" t="str">
            <v>ر1</v>
          </cell>
          <cell r="AP235" t="str">
            <v/>
          </cell>
          <cell r="AQ235" t="str">
            <v/>
          </cell>
          <cell r="AR235" t="str">
            <v/>
          </cell>
          <cell r="AS235"/>
          <cell r="AT235" t="str">
            <v>الرابعة</v>
          </cell>
          <cell r="AU235" t="str">
            <v/>
          </cell>
        </row>
        <row r="236">
          <cell r="A236">
            <v>418605</v>
          </cell>
          <cell r="B236" t="str">
            <v>الرابعة</v>
          </cell>
          <cell r="C236" t="str">
            <v/>
          </cell>
          <cell r="D236" t="str">
            <v/>
          </cell>
          <cell r="E236" t="str">
            <v/>
          </cell>
          <cell r="F236" t="str">
            <v/>
          </cell>
          <cell r="G236" t="str">
            <v/>
          </cell>
          <cell r="H236" t="str">
            <v/>
          </cell>
          <cell r="I236" t="str">
            <v/>
          </cell>
          <cell r="J236" t="str">
            <v/>
          </cell>
          <cell r="K236" t="str">
            <v/>
          </cell>
          <cell r="L236" t="str">
            <v/>
          </cell>
          <cell r="M236" t="str">
            <v/>
          </cell>
          <cell r="N236" t="str">
            <v/>
          </cell>
          <cell r="O236" t="str">
            <v/>
          </cell>
          <cell r="P236" t="str">
            <v/>
          </cell>
          <cell r="Q236" t="str">
            <v/>
          </cell>
          <cell r="R236" t="str">
            <v/>
          </cell>
          <cell r="S236" t="str">
            <v/>
          </cell>
          <cell r="T236" t="str">
            <v/>
          </cell>
          <cell r="U236" t="str">
            <v/>
          </cell>
          <cell r="V236" t="str">
            <v/>
          </cell>
          <cell r="W236" t="str">
            <v/>
          </cell>
          <cell r="X236" t="str">
            <v/>
          </cell>
          <cell r="Y236" t="str">
            <v/>
          </cell>
          <cell r="Z236" t="str">
            <v/>
          </cell>
          <cell r="AA236" t="str">
            <v/>
          </cell>
          <cell r="AB236" t="str">
            <v/>
          </cell>
          <cell r="AC236" t="str">
            <v/>
          </cell>
          <cell r="AD236" t="str">
            <v/>
          </cell>
          <cell r="AE236" t="str">
            <v/>
          </cell>
          <cell r="AF236" t="str">
            <v>ر2</v>
          </cell>
          <cell r="AG236" t="str">
            <v/>
          </cell>
          <cell r="AH236" t="str">
            <v/>
          </cell>
          <cell r="AI236" t="str">
            <v>ر2</v>
          </cell>
          <cell r="AJ236" t="str">
            <v/>
          </cell>
          <cell r="AK236" t="str">
            <v>ر2</v>
          </cell>
          <cell r="AL236" t="str">
            <v/>
          </cell>
          <cell r="AM236" t="str">
            <v>ر2</v>
          </cell>
          <cell r="AN236" t="str">
            <v>ر2</v>
          </cell>
          <cell r="AO236" t="str">
            <v>ر2</v>
          </cell>
          <cell r="AP236" t="str">
            <v/>
          </cell>
          <cell r="AQ236" t="str">
            <v/>
          </cell>
          <cell r="AR236" t="str">
            <v>ر1</v>
          </cell>
          <cell r="AS236"/>
          <cell r="AT236" t="str">
            <v>الرابعة</v>
          </cell>
          <cell r="AU236" t="str">
            <v/>
          </cell>
        </row>
        <row r="237">
          <cell r="A237">
            <v>418616</v>
          </cell>
          <cell r="B237" t="str">
            <v>الرابعة</v>
          </cell>
          <cell r="C237" t="str">
            <v/>
          </cell>
          <cell r="D237" t="str">
            <v/>
          </cell>
          <cell r="E237" t="str">
            <v/>
          </cell>
          <cell r="F237" t="str">
            <v/>
          </cell>
          <cell r="G237" t="str">
            <v/>
          </cell>
          <cell r="H237" t="str">
            <v/>
          </cell>
          <cell r="I237" t="str">
            <v/>
          </cell>
          <cell r="J237" t="str">
            <v/>
          </cell>
          <cell r="K237" t="str">
            <v/>
          </cell>
          <cell r="L237" t="str">
            <v>ر2</v>
          </cell>
          <cell r="M237" t="str">
            <v/>
          </cell>
          <cell r="N237" t="str">
            <v/>
          </cell>
          <cell r="O237" t="str">
            <v/>
          </cell>
          <cell r="P237" t="str">
            <v/>
          </cell>
          <cell r="Q237" t="str">
            <v/>
          </cell>
          <cell r="R237" t="str">
            <v/>
          </cell>
          <cell r="S237" t="str">
            <v/>
          </cell>
          <cell r="T237" t="str">
            <v/>
          </cell>
          <cell r="U237" t="str">
            <v/>
          </cell>
          <cell r="V237" t="str">
            <v/>
          </cell>
          <cell r="W237" t="str">
            <v/>
          </cell>
          <cell r="X237" t="str">
            <v/>
          </cell>
          <cell r="Y237" t="str">
            <v/>
          </cell>
          <cell r="Z237" t="str">
            <v/>
          </cell>
          <cell r="AA237" t="str">
            <v>ر2</v>
          </cell>
          <cell r="AB237" t="str">
            <v/>
          </cell>
          <cell r="AC237" t="str">
            <v/>
          </cell>
          <cell r="AD237" t="str">
            <v/>
          </cell>
          <cell r="AE237" t="str">
            <v>ر1</v>
          </cell>
          <cell r="AF237" t="str">
            <v>ر2</v>
          </cell>
          <cell r="AG237" t="str">
            <v/>
          </cell>
          <cell r="AH237" t="str">
            <v/>
          </cell>
          <cell r="AI237" t="str">
            <v>ر2</v>
          </cell>
          <cell r="AJ237" t="str">
            <v>ر2</v>
          </cell>
          <cell r="AK237" t="str">
            <v>ر1</v>
          </cell>
          <cell r="AL237" t="str">
            <v>ج</v>
          </cell>
          <cell r="AM237" t="str">
            <v>ج</v>
          </cell>
          <cell r="AN237" t="str">
            <v>ر1</v>
          </cell>
          <cell r="AO237" t="str">
            <v>ج</v>
          </cell>
          <cell r="AP237" t="str">
            <v>ج</v>
          </cell>
          <cell r="AQ237" t="str">
            <v>ر1</v>
          </cell>
          <cell r="AR237" t="str">
            <v>ج</v>
          </cell>
          <cell r="AS237"/>
          <cell r="AT237" t="str">
            <v>الرابعة</v>
          </cell>
          <cell r="AU237" t="str">
            <v/>
          </cell>
        </row>
        <row r="238">
          <cell r="A238">
            <v>418640</v>
          </cell>
          <cell r="B238" t="str">
            <v>الرابعة</v>
          </cell>
          <cell r="C238" t="str">
            <v/>
          </cell>
          <cell r="D238" t="str">
            <v/>
          </cell>
          <cell r="E238" t="str">
            <v/>
          </cell>
          <cell r="F238" t="str">
            <v/>
          </cell>
          <cell r="G238" t="str">
            <v/>
          </cell>
          <cell r="H238" t="str">
            <v/>
          </cell>
          <cell r="I238" t="str">
            <v/>
          </cell>
          <cell r="J238" t="str">
            <v/>
          </cell>
          <cell r="K238" t="str">
            <v/>
          </cell>
          <cell r="L238" t="str">
            <v/>
          </cell>
          <cell r="M238" t="str">
            <v/>
          </cell>
          <cell r="N238" t="str">
            <v/>
          </cell>
          <cell r="O238" t="str">
            <v/>
          </cell>
          <cell r="P238" t="str">
            <v/>
          </cell>
          <cell r="Q238" t="str">
            <v/>
          </cell>
          <cell r="R238" t="str">
            <v/>
          </cell>
          <cell r="S238" t="str">
            <v/>
          </cell>
          <cell r="T238" t="str">
            <v/>
          </cell>
          <cell r="U238" t="str">
            <v/>
          </cell>
          <cell r="V238" t="str">
            <v/>
          </cell>
          <cell r="W238" t="str">
            <v/>
          </cell>
          <cell r="X238" t="str">
            <v/>
          </cell>
          <cell r="Y238" t="str">
            <v/>
          </cell>
          <cell r="Z238" t="str">
            <v/>
          </cell>
          <cell r="AA238" t="str">
            <v>A</v>
          </cell>
          <cell r="AB238" t="str">
            <v/>
          </cell>
          <cell r="AC238" t="str">
            <v/>
          </cell>
          <cell r="AD238" t="str">
            <v/>
          </cell>
          <cell r="AE238" t="str">
            <v/>
          </cell>
          <cell r="AF238" t="str">
            <v>A</v>
          </cell>
          <cell r="AG238" t="str">
            <v/>
          </cell>
          <cell r="AH238" t="str">
            <v/>
          </cell>
          <cell r="AI238" t="str">
            <v>A</v>
          </cell>
          <cell r="AJ238" t="str">
            <v/>
          </cell>
          <cell r="AK238" t="str">
            <v/>
          </cell>
          <cell r="AL238" t="str">
            <v/>
          </cell>
          <cell r="AM238" t="str">
            <v>A</v>
          </cell>
          <cell r="AN238" t="str">
            <v/>
          </cell>
          <cell r="AO238" t="str">
            <v/>
          </cell>
          <cell r="AP238" t="str">
            <v>A</v>
          </cell>
          <cell r="AQ238" t="str">
            <v/>
          </cell>
          <cell r="AR238" t="str">
            <v/>
          </cell>
          <cell r="AS238" t="str">
            <v>مستنفذ فصل ثاني 2022-2023</v>
          </cell>
          <cell r="AT238" t="str">
            <v>الرابعة</v>
          </cell>
          <cell r="AU238" t="str">
            <v/>
          </cell>
        </row>
        <row r="239">
          <cell r="A239">
            <v>418673</v>
          </cell>
          <cell r="B239" t="str">
            <v>الرابعة</v>
          </cell>
          <cell r="C239" t="str">
            <v/>
          </cell>
          <cell r="D239" t="str">
            <v/>
          </cell>
          <cell r="E239" t="str">
            <v/>
          </cell>
          <cell r="F239" t="str">
            <v/>
          </cell>
          <cell r="G239" t="str">
            <v/>
          </cell>
          <cell r="H239" t="str">
            <v/>
          </cell>
          <cell r="I239" t="str">
            <v/>
          </cell>
          <cell r="J239" t="str">
            <v/>
          </cell>
          <cell r="K239" t="str">
            <v/>
          </cell>
          <cell r="L239" t="str">
            <v>A</v>
          </cell>
          <cell r="M239" t="str">
            <v/>
          </cell>
          <cell r="N239" t="str">
            <v/>
          </cell>
          <cell r="O239" t="str">
            <v/>
          </cell>
          <cell r="P239" t="str">
            <v/>
          </cell>
          <cell r="Q239" t="str">
            <v>A</v>
          </cell>
          <cell r="R239" t="str">
            <v>A</v>
          </cell>
          <cell r="S239" t="str">
            <v/>
          </cell>
          <cell r="T239" t="str">
            <v/>
          </cell>
          <cell r="U239" t="str">
            <v/>
          </cell>
          <cell r="V239" t="str">
            <v/>
          </cell>
          <cell r="W239" t="str">
            <v/>
          </cell>
          <cell r="X239" t="str">
            <v/>
          </cell>
          <cell r="Y239" t="str">
            <v/>
          </cell>
          <cell r="Z239" t="str">
            <v/>
          </cell>
          <cell r="AA239" t="str">
            <v/>
          </cell>
          <cell r="AB239" t="str">
            <v/>
          </cell>
          <cell r="AC239" t="str">
            <v/>
          </cell>
          <cell r="AD239" t="str">
            <v/>
          </cell>
          <cell r="AE239" t="str">
            <v/>
          </cell>
          <cell r="AF239" t="str">
            <v/>
          </cell>
          <cell r="AG239" t="str">
            <v/>
          </cell>
          <cell r="AH239" t="str">
            <v>A</v>
          </cell>
          <cell r="AI239" t="str">
            <v>A</v>
          </cell>
          <cell r="AJ239" t="str">
            <v>A</v>
          </cell>
          <cell r="AK239" t="str">
            <v>A</v>
          </cell>
          <cell r="AL239" t="str">
            <v>A</v>
          </cell>
          <cell r="AM239" t="str">
            <v/>
          </cell>
          <cell r="AN239" t="str">
            <v>A</v>
          </cell>
          <cell r="AO239" t="str">
            <v/>
          </cell>
          <cell r="AP239" t="str">
            <v>A</v>
          </cell>
          <cell r="AQ239" t="str">
            <v/>
          </cell>
          <cell r="AR239" t="str">
            <v>A</v>
          </cell>
          <cell r="AS239" t="str">
            <v>مستنفذ فصل ثاني 2021-2022</v>
          </cell>
          <cell r="AT239" t="str">
            <v>الرابعة</v>
          </cell>
          <cell r="AU239" t="str">
            <v/>
          </cell>
        </row>
        <row r="240">
          <cell r="A240">
            <v>418686</v>
          </cell>
          <cell r="B240" t="str">
            <v>الرابعة</v>
          </cell>
          <cell r="C240" t="str">
            <v/>
          </cell>
          <cell r="D240" t="str">
            <v/>
          </cell>
          <cell r="E240" t="str">
            <v/>
          </cell>
          <cell r="F240" t="str">
            <v/>
          </cell>
          <cell r="G240" t="str">
            <v/>
          </cell>
          <cell r="H240" t="str">
            <v/>
          </cell>
          <cell r="I240" t="str">
            <v/>
          </cell>
          <cell r="J240" t="str">
            <v/>
          </cell>
          <cell r="K240" t="str">
            <v/>
          </cell>
          <cell r="L240" t="str">
            <v/>
          </cell>
          <cell r="M240" t="str">
            <v/>
          </cell>
          <cell r="N240" t="str">
            <v/>
          </cell>
          <cell r="O240" t="str">
            <v/>
          </cell>
          <cell r="P240" t="str">
            <v/>
          </cell>
          <cell r="Q240" t="str">
            <v/>
          </cell>
          <cell r="R240" t="str">
            <v/>
          </cell>
          <cell r="S240" t="str">
            <v/>
          </cell>
          <cell r="T240" t="str">
            <v>ر2</v>
          </cell>
          <cell r="U240" t="str">
            <v/>
          </cell>
          <cell r="V240" t="str">
            <v/>
          </cell>
          <cell r="W240" t="str">
            <v/>
          </cell>
          <cell r="X240" t="str">
            <v/>
          </cell>
          <cell r="Y240" t="str">
            <v/>
          </cell>
          <cell r="Z240" t="str">
            <v/>
          </cell>
          <cell r="AA240" t="str">
            <v/>
          </cell>
          <cell r="AB240" t="str">
            <v/>
          </cell>
          <cell r="AC240" t="str">
            <v/>
          </cell>
          <cell r="AD240" t="str">
            <v/>
          </cell>
          <cell r="AE240" t="str">
            <v/>
          </cell>
          <cell r="AF240" t="str">
            <v>ر2</v>
          </cell>
          <cell r="AG240" t="str">
            <v/>
          </cell>
          <cell r="AH240" t="str">
            <v/>
          </cell>
          <cell r="AI240" t="str">
            <v>ر2</v>
          </cell>
          <cell r="AJ240" t="str">
            <v/>
          </cell>
          <cell r="AK240" t="str">
            <v/>
          </cell>
          <cell r="AL240" t="str">
            <v>ر1</v>
          </cell>
          <cell r="AM240" t="str">
            <v/>
          </cell>
          <cell r="AN240" t="str">
            <v>ر1</v>
          </cell>
          <cell r="AO240" t="str">
            <v>ر1</v>
          </cell>
          <cell r="AP240" t="str">
            <v>ر1</v>
          </cell>
          <cell r="AQ240" t="str">
            <v>ر1</v>
          </cell>
          <cell r="AR240" t="str">
            <v/>
          </cell>
          <cell r="AS240"/>
          <cell r="AT240" t="str">
            <v>الرابعة</v>
          </cell>
          <cell r="AU240" t="str">
            <v/>
          </cell>
        </row>
        <row r="241">
          <cell r="A241">
            <v>418702</v>
          </cell>
          <cell r="B241" t="str">
            <v>الرابعة</v>
          </cell>
          <cell r="C241" t="str">
            <v/>
          </cell>
          <cell r="D241" t="str">
            <v/>
          </cell>
          <cell r="E241" t="str">
            <v/>
          </cell>
          <cell r="F241" t="str">
            <v/>
          </cell>
          <cell r="G241" t="str">
            <v/>
          </cell>
          <cell r="H241" t="str">
            <v/>
          </cell>
          <cell r="I241" t="str">
            <v/>
          </cell>
          <cell r="J241" t="str">
            <v/>
          </cell>
          <cell r="K241" t="str">
            <v/>
          </cell>
          <cell r="L241" t="str">
            <v/>
          </cell>
          <cell r="M241" t="str">
            <v/>
          </cell>
          <cell r="N241" t="str">
            <v/>
          </cell>
          <cell r="O241" t="str">
            <v/>
          </cell>
          <cell r="P241" t="str">
            <v/>
          </cell>
          <cell r="Q241" t="str">
            <v>ر2</v>
          </cell>
          <cell r="R241" t="str">
            <v>ر2</v>
          </cell>
          <cell r="S241" t="str">
            <v>ر2</v>
          </cell>
          <cell r="T241" t="str">
            <v/>
          </cell>
          <cell r="U241" t="str">
            <v/>
          </cell>
          <cell r="V241" t="str">
            <v/>
          </cell>
          <cell r="W241" t="str">
            <v/>
          </cell>
          <cell r="X241" t="str">
            <v/>
          </cell>
          <cell r="Y241" t="str">
            <v/>
          </cell>
          <cell r="Z241" t="str">
            <v/>
          </cell>
          <cell r="AA241" t="str">
            <v/>
          </cell>
          <cell r="AB241" t="str">
            <v/>
          </cell>
          <cell r="AC241" t="str">
            <v/>
          </cell>
          <cell r="AD241" t="str">
            <v/>
          </cell>
          <cell r="AE241" t="str">
            <v/>
          </cell>
          <cell r="AF241" t="str">
            <v/>
          </cell>
          <cell r="AG241" t="str">
            <v/>
          </cell>
          <cell r="AH241" t="str">
            <v/>
          </cell>
          <cell r="AI241" t="str">
            <v/>
          </cell>
          <cell r="AJ241" t="str">
            <v/>
          </cell>
          <cell r="AK241" t="str">
            <v/>
          </cell>
          <cell r="AL241" t="str">
            <v>ر1</v>
          </cell>
          <cell r="AM241" t="str">
            <v>ر2</v>
          </cell>
          <cell r="AN241" t="str">
            <v/>
          </cell>
          <cell r="AO241" t="str">
            <v>ر1</v>
          </cell>
          <cell r="AP241" t="str">
            <v>ر1</v>
          </cell>
          <cell r="AQ241" t="str">
            <v/>
          </cell>
          <cell r="AR241" t="str">
            <v/>
          </cell>
          <cell r="AS241"/>
          <cell r="AT241" t="str">
            <v>الرابعة</v>
          </cell>
          <cell r="AU241" t="str">
            <v/>
          </cell>
        </row>
        <row r="242">
          <cell r="A242">
            <v>418707</v>
          </cell>
          <cell r="B242" t="str">
            <v>الرابعة</v>
          </cell>
          <cell r="C242" t="str">
            <v/>
          </cell>
          <cell r="D242" t="str">
            <v/>
          </cell>
          <cell r="E242" t="str">
            <v/>
          </cell>
          <cell r="F242" t="str">
            <v/>
          </cell>
          <cell r="G242" t="str">
            <v/>
          </cell>
          <cell r="H242" t="str">
            <v/>
          </cell>
          <cell r="I242" t="str">
            <v/>
          </cell>
          <cell r="J242" t="str">
            <v/>
          </cell>
          <cell r="K242" t="str">
            <v/>
          </cell>
          <cell r="L242" t="str">
            <v/>
          </cell>
          <cell r="M242" t="str">
            <v/>
          </cell>
          <cell r="N242" t="str">
            <v/>
          </cell>
          <cell r="O242" t="str">
            <v/>
          </cell>
          <cell r="P242" t="str">
            <v/>
          </cell>
          <cell r="Q242" t="str">
            <v/>
          </cell>
          <cell r="R242" t="str">
            <v/>
          </cell>
          <cell r="S242" t="str">
            <v/>
          </cell>
          <cell r="T242" t="str">
            <v/>
          </cell>
          <cell r="U242" t="str">
            <v/>
          </cell>
          <cell r="V242" t="str">
            <v/>
          </cell>
          <cell r="W242" t="str">
            <v/>
          </cell>
          <cell r="X242" t="str">
            <v/>
          </cell>
          <cell r="Y242" t="str">
            <v/>
          </cell>
          <cell r="Z242" t="str">
            <v/>
          </cell>
          <cell r="AA242" t="str">
            <v/>
          </cell>
          <cell r="AB242" t="str">
            <v/>
          </cell>
          <cell r="AC242" t="str">
            <v/>
          </cell>
          <cell r="AD242" t="str">
            <v/>
          </cell>
          <cell r="AE242" t="str">
            <v>ر1</v>
          </cell>
          <cell r="AF242" t="str">
            <v/>
          </cell>
          <cell r="AG242" t="str">
            <v>ر2</v>
          </cell>
          <cell r="AH242" t="str">
            <v/>
          </cell>
          <cell r="AI242" t="str">
            <v/>
          </cell>
          <cell r="AJ242" t="str">
            <v/>
          </cell>
          <cell r="AK242" t="str">
            <v>ر1</v>
          </cell>
          <cell r="AL242" t="str">
            <v/>
          </cell>
          <cell r="AM242" t="str">
            <v/>
          </cell>
          <cell r="AN242" t="str">
            <v/>
          </cell>
          <cell r="AO242" t="str">
            <v/>
          </cell>
          <cell r="AP242" t="str">
            <v>ر2</v>
          </cell>
          <cell r="AQ242" t="str">
            <v>ر2</v>
          </cell>
          <cell r="AR242" t="str">
            <v>ج</v>
          </cell>
          <cell r="AS242"/>
          <cell r="AT242" t="str">
            <v>الرابعة</v>
          </cell>
          <cell r="AU242" t="str">
            <v/>
          </cell>
        </row>
        <row r="243">
          <cell r="A243">
            <v>418773</v>
          </cell>
          <cell r="B243" t="str">
            <v>الرابعة</v>
          </cell>
          <cell r="C243" t="str">
            <v/>
          </cell>
          <cell r="D243" t="str">
            <v/>
          </cell>
          <cell r="E243" t="str">
            <v/>
          </cell>
          <cell r="F243" t="str">
            <v/>
          </cell>
          <cell r="G243" t="str">
            <v/>
          </cell>
          <cell r="H243" t="str">
            <v/>
          </cell>
          <cell r="I243" t="str">
            <v/>
          </cell>
          <cell r="J243" t="str">
            <v/>
          </cell>
          <cell r="K243" t="str">
            <v/>
          </cell>
          <cell r="L243" t="str">
            <v/>
          </cell>
          <cell r="M243" t="str">
            <v/>
          </cell>
          <cell r="N243" t="str">
            <v/>
          </cell>
          <cell r="O243" t="str">
            <v/>
          </cell>
          <cell r="P243" t="str">
            <v/>
          </cell>
          <cell r="Q243" t="str">
            <v>A</v>
          </cell>
          <cell r="R243" t="str">
            <v/>
          </cell>
          <cell r="S243" t="str">
            <v/>
          </cell>
          <cell r="T243" t="str">
            <v/>
          </cell>
          <cell r="U243" t="str">
            <v/>
          </cell>
          <cell r="V243" t="str">
            <v/>
          </cell>
          <cell r="W243" t="str">
            <v/>
          </cell>
          <cell r="X243" t="str">
            <v/>
          </cell>
          <cell r="Y243" t="str">
            <v/>
          </cell>
          <cell r="Z243" t="str">
            <v/>
          </cell>
          <cell r="AA243" t="str">
            <v/>
          </cell>
          <cell r="AB243" t="str">
            <v/>
          </cell>
          <cell r="AC243" t="str">
            <v/>
          </cell>
          <cell r="AD243" t="str">
            <v/>
          </cell>
          <cell r="AE243" t="str">
            <v>A</v>
          </cell>
          <cell r="AF243" t="str">
            <v/>
          </cell>
          <cell r="AG243" t="str">
            <v/>
          </cell>
          <cell r="AH243" t="str">
            <v/>
          </cell>
          <cell r="AI243" t="str">
            <v/>
          </cell>
          <cell r="AJ243" t="str">
            <v/>
          </cell>
          <cell r="AK243" t="str">
            <v>A</v>
          </cell>
          <cell r="AL243" t="str">
            <v/>
          </cell>
          <cell r="AM243" t="str">
            <v>A</v>
          </cell>
          <cell r="AN243" t="str">
            <v/>
          </cell>
          <cell r="AO243" t="str">
            <v/>
          </cell>
          <cell r="AP243" t="str">
            <v/>
          </cell>
          <cell r="AQ243" t="str">
            <v/>
          </cell>
          <cell r="AR243" t="str">
            <v/>
          </cell>
          <cell r="AS243" t="str">
            <v>مستنفذ فصل أول 2021-2022</v>
          </cell>
          <cell r="AT243" t="str">
            <v>الرابعة</v>
          </cell>
          <cell r="AU243" t="str">
            <v/>
          </cell>
        </row>
        <row r="244">
          <cell r="A244">
            <v>418778</v>
          </cell>
          <cell r="B244" t="str">
            <v>الرابعة</v>
          </cell>
          <cell r="C244" t="str">
            <v/>
          </cell>
          <cell r="D244" t="str">
            <v/>
          </cell>
          <cell r="E244" t="str">
            <v/>
          </cell>
          <cell r="F244" t="str">
            <v/>
          </cell>
          <cell r="G244" t="str">
            <v/>
          </cell>
          <cell r="H244" t="str">
            <v/>
          </cell>
          <cell r="I244" t="str">
            <v/>
          </cell>
          <cell r="J244" t="str">
            <v/>
          </cell>
          <cell r="K244" t="str">
            <v>ر2</v>
          </cell>
          <cell r="L244" t="str">
            <v/>
          </cell>
          <cell r="M244" t="str">
            <v/>
          </cell>
          <cell r="N244" t="str">
            <v/>
          </cell>
          <cell r="O244" t="str">
            <v/>
          </cell>
          <cell r="P244" t="str">
            <v>ر2</v>
          </cell>
          <cell r="Q244" t="str">
            <v/>
          </cell>
          <cell r="R244" t="str">
            <v/>
          </cell>
          <cell r="S244" t="str">
            <v/>
          </cell>
          <cell r="T244" t="str">
            <v/>
          </cell>
          <cell r="U244" t="str">
            <v/>
          </cell>
          <cell r="V244" t="str">
            <v/>
          </cell>
          <cell r="W244" t="str">
            <v/>
          </cell>
          <cell r="X244" t="str">
            <v/>
          </cell>
          <cell r="Y244" t="str">
            <v/>
          </cell>
          <cell r="Z244" t="str">
            <v/>
          </cell>
          <cell r="AA244" t="str">
            <v/>
          </cell>
          <cell r="AB244" t="str">
            <v>ر2</v>
          </cell>
          <cell r="AC244" t="str">
            <v/>
          </cell>
          <cell r="AD244" t="str">
            <v/>
          </cell>
          <cell r="AE244" t="str">
            <v>ج</v>
          </cell>
          <cell r="AF244" t="str">
            <v>ر2</v>
          </cell>
          <cell r="AG244" t="str">
            <v/>
          </cell>
          <cell r="AH244" t="str">
            <v/>
          </cell>
          <cell r="AI244" t="str">
            <v>ر1</v>
          </cell>
          <cell r="AJ244" t="str">
            <v>ج</v>
          </cell>
          <cell r="AK244" t="str">
            <v>ج</v>
          </cell>
          <cell r="AL244" t="str">
            <v>ر1</v>
          </cell>
          <cell r="AM244" t="str">
            <v>ج</v>
          </cell>
          <cell r="AN244" t="str">
            <v>ج</v>
          </cell>
          <cell r="AO244" t="str">
            <v>ج</v>
          </cell>
          <cell r="AP244" t="str">
            <v>ج</v>
          </cell>
          <cell r="AQ244" t="str">
            <v>ج</v>
          </cell>
          <cell r="AR244" t="str">
            <v>ج</v>
          </cell>
          <cell r="AS244"/>
          <cell r="AT244" t="str">
            <v>الرابعة</v>
          </cell>
          <cell r="AU244" t="str">
            <v/>
          </cell>
        </row>
        <row r="245">
          <cell r="A245">
            <v>418820</v>
          </cell>
          <cell r="B245" t="str">
            <v>الرابعة</v>
          </cell>
          <cell r="C245" t="str">
            <v/>
          </cell>
          <cell r="D245" t="str">
            <v/>
          </cell>
          <cell r="E245" t="str">
            <v/>
          </cell>
          <cell r="F245" t="str">
            <v/>
          </cell>
          <cell r="G245" t="str">
            <v/>
          </cell>
          <cell r="H245" t="str">
            <v/>
          </cell>
          <cell r="I245" t="str">
            <v/>
          </cell>
          <cell r="J245" t="str">
            <v/>
          </cell>
          <cell r="K245" t="str">
            <v/>
          </cell>
          <cell r="L245" t="str">
            <v/>
          </cell>
          <cell r="M245" t="str">
            <v/>
          </cell>
          <cell r="N245" t="str">
            <v/>
          </cell>
          <cell r="O245" t="str">
            <v/>
          </cell>
          <cell r="P245" t="str">
            <v/>
          </cell>
          <cell r="Q245" t="str">
            <v/>
          </cell>
          <cell r="R245" t="str">
            <v/>
          </cell>
          <cell r="S245" t="str">
            <v/>
          </cell>
          <cell r="T245" t="str">
            <v/>
          </cell>
          <cell r="U245" t="str">
            <v/>
          </cell>
          <cell r="V245" t="str">
            <v/>
          </cell>
          <cell r="W245" t="str">
            <v/>
          </cell>
          <cell r="X245" t="str">
            <v/>
          </cell>
          <cell r="Y245" t="str">
            <v/>
          </cell>
          <cell r="Z245" t="str">
            <v/>
          </cell>
          <cell r="AA245" t="str">
            <v>A</v>
          </cell>
          <cell r="AB245" t="str">
            <v>A</v>
          </cell>
          <cell r="AC245" t="str">
            <v/>
          </cell>
          <cell r="AD245" t="str">
            <v/>
          </cell>
          <cell r="AE245" t="str">
            <v/>
          </cell>
          <cell r="AF245" t="str">
            <v>A</v>
          </cell>
          <cell r="AG245" t="str">
            <v/>
          </cell>
          <cell r="AH245" t="str">
            <v/>
          </cell>
          <cell r="AI245" t="str">
            <v/>
          </cell>
          <cell r="AJ245" t="str">
            <v/>
          </cell>
          <cell r="AK245" t="str">
            <v/>
          </cell>
          <cell r="AL245" t="str">
            <v>A</v>
          </cell>
          <cell r="AM245" t="str">
            <v>A</v>
          </cell>
          <cell r="AN245" t="str">
            <v>A</v>
          </cell>
          <cell r="AO245" t="str">
            <v>A</v>
          </cell>
          <cell r="AP245" t="str">
            <v>A</v>
          </cell>
          <cell r="AQ245" t="str">
            <v/>
          </cell>
          <cell r="AR245" t="str">
            <v>A</v>
          </cell>
          <cell r="AS245" t="str">
            <v>مستنفذ فصل ثاني 2021-2022</v>
          </cell>
          <cell r="AT245" t="str">
            <v>الرابعة</v>
          </cell>
          <cell r="AU245" t="str">
            <v/>
          </cell>
        </row>
        <row r="246">
          <cell r="A246">
            <v>418836</v>
          </cell>
          <cell r="B246" t="str">
            <v>الرابعة</v>
          </cell>
          <cell r="C246" t="str">
            <v/>
          </cell>
          <cell r="D246" t="str">
            <v/>
          </cell>
          <cell r="E246" t="str">
            <v/>
          </cell>
          <cell r="F246" t="str">
            <v/>
          </cell>
          <cell r="G246" t="str">
            <v/>
          </cell>
          <cell r="H246" t="str">
            <v/>
          </cell>
          <cell r="I246" t="str">
            <v/>
          </cell>
          <cell r="J246" t="str">
            <v/>
          </cell>
          <cell r="K246" t="str">
            <v/>
          </cell>
          <cell r="L246" t="str">
            <v/>
          </cell>
          <cell r="M246" t="str">
            <v/>
          </cell>
          <cell r="N246" t="str">
            <v/>
          </cell>
          <cell r="O246" t="str">
            <v/>
          </cell>
          <cell r="P246" t="str">
            <v/>
          </cell>
          <cell r="Q246" t="str">
            <v>A</v>
          </cell>
          <cell r="R246" t="str">
            <v/>
          </cell>
          <cell r="S246" t="str">
            <v/>
          </cell>
          <cell r="T246" t="str">
            <v/>
          </cell>
          <cell r="U246" t="str">
            <v/>
          </cell>
          <cell r="V246" t="str">
            <v/>
          </cell>
          <cell r="W246" t="str">
            <v/>
          </cell>
          <cell r="X246" t="str">
            <v/>
          </cell>
          <cell r="Y246" t="str">
            <v/>
          </cell>
          <cell r="Z246" t="str">
            <v/>
          </cell>
          <cell r="AA246" t="str">
            <v/>
          </cell>
          <cell r="AB246" t="str">
            <v/>
          </cell>
          <cell r="AC246" t="str">
            <v/>
          </cell>
          <cell r="AD246" t="str">
            <v/>
          </cell>
          <cell r="AE246" t="str">
            <v/>
          </cell>
          <cell r="AF246" t="str">
            <v/>
          </cell>
          <cell r="AG246" t="str">
            <v/>
          </cell>
          <cell r="AH246" t="str">
            <v>A</v>
          </cell>
          <cell r="AI246" t="str">
            <v/>
          </cell>
          <cell r="AJ246" t="str">
            <v/>
          </cell>
          <cell r="AK246" t="str">
            <v>A</v>
          </cell>
          <cell r="AL246" t="str">
            <v/>
          </cell>
          <cell r="AM246" t="str">
            <v>A</v>
          </cell>
          <cell r="AN246" t="str">
            <v/>
          </cell>
          <cell r="AO246" t="str">
            <v>A</v>
          </cell>
          <cell r="AP246" t="str">
            <v>A</v>
          </cell>
          <cell r="AQ246" t="str">
            <v>A</v>
          </cell>
          <cell r="AR246" t="str">
            <v/>
          </cell>
          <cell r="AS246" t="str">
            <v>مستنفذ فصل اول 2023-2024</v>
          </cell>
          <cell r="AT246" t="str">
            <v>الرابعة</v>
          </cell>
          <cell r="AU246" t="str">
            <v>م</v>
          </cell>
        </row>
        <row r="247">
          <cell r="A247">
            <v>418861</v>
          </cell>
          <cell r="B247" t="str">
            <v>الرابعة</v>
          </cell>
          <cell r="C247" t="str">
            <v/>
          </cell>
          <cell r="D247" t="str">
            <v/>
          </cell>
          <cell r="E247" t="str">
            <v/>
          </cell>
          <cell r="F247" t="str">
            <v/>
          </cell>
          <cell r="G247" t="str">
            <v/>
          </cell>
          <cell r="H247" t="str">
            <v/>
          </cell>
          <cell r="I247" t="str">
            <v/>
          </cell>
          <cell r="J247" t="str">
            <v/>
          </cell>
          <cell r="K247" t="str">
            <v/>
          </cell>
          <cell r="L247" t="str">
            <v/>
          </cell>
          <cell r="M247" t="str">
            <v/>
          </cell>
          <cell r="N247" t="str">
            <v/>
          </cell>
          <cell r="O247" t="str">
            <v/>
          </cell>
          <cell r="P247" t="str">
            <v/>
          </cell>
          <cell r="Q247" t="str">
            <v>ر2</v>
          </cell>
          <cell r="R247" t="str">
            <v/>
          </cell>
          <cell r="S247" t="str">
            <v/>
          </cell>
          <cell r="T247" t="str">
            <v/>
          </cell>
          <cell r="U247" t="str">
            <v>ر2</v>
          </cell>
          <cell r="V247" t="str">
            <v/>
          </cell>
          <cell r="W247" t="str">
            <v/>
          </cell>
          <cell r="X247" t="str">
            <v/>
          </cell>
          <cell r="Y247" t="str">
            <v/>
          </cell>
          <cell r="Z247" t="str">
            <v>ر2</v>
          </cell>
          <cell r="AA247" t="str">
            <v/>
          </cell>
          <cell r="AB247" t="str">
            <v/>
          </cell>
          <cell r="AC247" t="str">
            <v/>
          </cell>
          <cell r="AD247" t="str">
            <v/>
          </cell>
          <cell r="AE247" t="str">
            <v/>
          </cell>
          <cell r="AF247" t="str">
            <v>ر2</v>
          </cell>
          <cell r="AG247" t="str">
            <v/>
          </cell>
          <cell r="AH247" t="str">
            <v/>
          </cell>
          <cell r="AI247" t="str">
            <v>ج</v>
          </cell>
          <cell r="AJ247" t="str">
            <v>ج</v>
          </cell>
          <cell r="AK247" t="str">
            <v>ج</v>
          </cell>
          <cell r="AL247" t="str">
            <v>ج</v>
          </cell>
          <cell r="AM247" t="str">
            <v>ج</v>
          </cell>
          <cell r="AN247" t="str">
            <v>ج</v>
          </cell>
          <cell r="AO247" t="str">
            <v>ج</v>
          </cell>
          <cell r="AP247" t="str">
            <v>ج</v>
          </cell>
          <cell r="AQ247" t="str">
            <v>ج</v>
          </cell>
          <cell r="AR247" t="str">
            <v>ج</v>
          </cell>
          <cell r="AS247"/>
          <cell r="AT247"/>
          <cell r="AU247"/>
        </row>
        <row r="248">
          <cell r="A248">
            <v>418867</v>
          </cell>
          <cell r="B248" t="str">
            <v>الرابعة</v>
          </cell>
          <cell r="C248" t="str">
            <v/>
          </cell>
          <cell r="D248" t="str">
            <v/>
          </cell>
          <cell r="E248" t="str">
            <v/>
          </cell>
          <cell r="F248" t="str">
            <v/>
          </cell>
          <cell r="G248" t="str">
            <v/>
          </cell>
          <cell r="H248" t="str">
            <v/>
          </cell>
          <cell r="I248" t="str">
            <v/>
          </cell>
          <cell r="J248" t="str">
            <v/>
          </cell>
          <cell r="K248" t="str">
            <v>A</v>
          </cell>
          <cell r="L248" t="str">
            <v/>
          </cell>
          <cell r="M248" t="str">
            <v/>
          </cell>
          <cell r="N248" t="str">
            <v/>
          </cell>
          <cell r="O248" t="str">
            <v/>
          </cell>
          <cell r="P248" t="str">
            <v/>
          </cell>
          <cell r="Q248" t="str">
            <v/>
          </cell>
          <cell r="R248" t="str">
            <v/>
          </cell>
          <cell r="S248" t="str">
            <v/>
          </cell>
          <cell r="T248" t="str">
            <v/>
          </cell>
          <cell r="U248" t="str">
            <v/>
          </cell>
          <cell r="V248" t="str">
            <v/>
          </cell>
          <cell r="W248" t="str">
            <v/>
          </cell>
          <cell r="X248" t="str">
            <v>A</v>
          </cell>
          <cell r="Y248" t="str">
            <v/>
          </cell>
          <cell r="Z248" t="str">
            <v/>
          </cell>
          <cell r="AA248" t="str">
            <v/>
          </cell>
          <cell r="AB248" t="str">
            <v>A</v>
          </cell>
          <cell r="AC248" t="str">
            <v/>
          </cell>
          <cell r="AD248" t="str">
            <v/>
          </cell>
          <cell r="AE248" t="str">
            <v/>
          </cell>
          <cell r="AF248" t="str">
            <v>A</v>
          </cell>
          <cell r="AG248" t="str">
            <v/>
          </cell>
          <cell r="AH248" t="str">
            <v/>
          </cell>
          <cell r="AI248" t="str">
            <v>A</v>
          </cell>
          <cell r="AJ248" t="str">
            <v>A</v>
          </cell>
          <cell r="AK248" t="str">
            <v>A</v>
          </cell>
          <cell r="AL248" t="str">
            <v>A</v>
          </cell>
          <cell r="AM248" t="str">
            <v>A</v>
          </cell>
          <cell r="AN248" t="str">
            <v>A</v>
          </cell>
          <cell r="AO248" t="str">
            <v>A</v>
          </cell>
          <cell r="AP248" t="str">
            <v>A</v>
          </cell>
          <cell r="AQ248" t="str">
            <v>A</v>
          </cell>
          <cell r="AR248" t="str">
            <v>A</v>
          </cell>
          <cell r="AS248" t="str">
            <v>مستنفذ فصل اول 2023-2024</v>
          </cell>
          <cell r="AT248" t="str">
            <v>الرابعة</v>
          </cell>
          <cell r="AU248" t="str">
            <v>م</v>
          </cell>
        </row>
        <row r="249">
          <cell r="A249">
            <v>418885</v>
          </cell>
          <cell r="B249" t="str">
            <v>الرابعة</v>
          </cell>
          <cell r="C249" t="str">
            <v/>
          </cell>
          <cell r="D249" t="str">
            <v/>
          </cell>
          <cell r="E249" t="str">
            <v/>
          </cell>
          <cell r="F249" t="str">
            <v/>
          </cell>
          <cell r="G249" t="str">
            <v/>
          </cell>
          <cell r="H249" t="str">
            <v/>
          </cell>
          <cell r="I249" t="str">
            <v/>
          </cell>
          <cell r="J249" t="str">
            <v/>
          </cell>
          <cell r="K249" t="str">
            <v/>
          </cell>
          <cell r="L249" t="str">
            <v/>
          </cell>
          <cell r="M249" t="str">
            <v/>
          </cell>
          <cell r="N249" t="str">
            <v/>
          </cell>
          <cell r="O249" t="str">
            <v/>
          </cell>
          <cell r="P249" t="str">
            <v/>
          </cell>
          <cell r="Q249" t="str">
            <v/>
          </cell>
          <cell r="R249" t="str">
            <v/>
          </cell>
          <cell r="S249" t="str">
            <v/>
          </cell>
          <cell r="T249" t="str">
            <v/>
          </cell>
          <cell r="U249" t="str">
            <v/>
          </cell>
          <cell r="V249" t="str">
            <v/>
          </cell>
          <cell r="W249" t="str">
            <v/>
          </cell>
          <cell r="X249" t="str">
            <v>A</v>
          </cell>
          <cell r="Y249" t="str">
            <v/>
          </cell>
          <cell r="Z249" t="str">
            <v/>
          </cell>
          <cell r="AA249" t="str">
            <v>A</v>
          </cell>
          <cell r="AB249" t="str">
            <v/>
          </cell>
          <cell r="AC249" t="str">
            <v/>
          </cell>
          <cell r="AD249" t="str">
            <v/>
          </cell>
          <cell r="AE249" t="str">
            <v/>
          </cell>
          <cell r="AF249" t="str">
            <v>A</v>
          </cell>
          <cell r="AG249" t="str">
            <v/>
          </cell>
          <cell r="AH249" t="str">
            <v/>
          </cell>
          <cell r="AI249" t="str">
            <v/>
          </cell>
          <cell r="AJ249" t="str">
            <v/>
          </cell>
          <cell r="AK249" t="str">
            <v>A</v>
          </cell>
          <cell r="AL249" t="str">
            <v>A</v>
          </cell>
          <cell r="AM249" t="str">
            <v>A</v>
          </cell>
          <cell r="AN249" t="str">
            <v>A</v>
          </cell>
          <cell r="AO249" t="str">
            <v>A</v>
          </cell>
          <cell r="AP249" t="str">
            <v>A</v>
          </cell>
          <cell r="AQ249" t="str">
            <v>A</v>
          </cell>
          <cell r="AR249" t="str">
            <v>A</v>
          </cell>
          <cell r="AS249" t="str">
            <v>مستنفذ فصل ثاني 2020-2021</v>
          </cell>
          <cell r="AT249" t="str">
            <v>الرابعة</v>
          </cell>
          <cell r="AU249" t="str">
            <v/>
          </cell>
        </row>
        <row r="250">
          <cell r="A250">
            <v>418985</v>
          </cell>
          <cell r="B250" t="str">
            <v>الرابعة</v>
          </cell>
          <cell r="C250" t="str">
            <v/>
          </cell>
          <cell r="D250" t="str">
            <v/>
          </cell>
          <cell r="E250" t="str">
            <v/>
          </cell>
          <cell r="F250" t="str">
            <v/>
          </cell>
          <cell r="G250" t="str">
            <v/>
          </cell>
          <cell r="H250" t="str">
            <v/>
          </cell>
          <cell r="I250" t="str">
            <v/>
          </cell>
          <cell r="J250" t="str">
            <v/>
          </cell>
          <cell r="K250" t="str">
            <v/>
          </cell>
          <cell r="L250" t="str">
            <v/>
          </cell>
          <cell r="M250" t="str">
            <v/>
          </cell>
          <cell r="N250" t="str">
            <v/>
          </cell>
          <cell r="O250" t="str">
            <v/>
          </cell>
          <cell r="P250" t="str">
            <v/>
          </cell>
          <cell r="Q250" t="str">
            <v/>
          </cell>
          <cell r="R250" t="str">
            <v/>
          </cell>
          <cell r="S250" t="str">
            <v/>
          </cell>
          <cell r="T250" t="str">
            <v/>
          </cell>
          <cell r="U250" t="str">
            <v>ر2</v>
          </cell>
          <cell r="V250" t="str">
            <v/>
          </cell>
          <cell r="W250" t="str">
            <v/>
          </cell>
          <cell r="X250" t="str">
            <v/>
          </cell>
          <cell r="Y250" t="str">
            <v/>
          </cell>
          <cell r="Z250" t="str">
            <v/>
          </cell>
          <cell r="AA250" t="str">
            <v/>
          </cell>
          <cell r="AB250" t="str">
            <v>ر2</v>
          </cell>
          <cell r="AC250" t="str">
            <v/>
          </cell>
          <cell r="AD250" t="str">
            <v/>
          </cell>
          <cell r="AE250" t="str">
            <v/>
          </cell>
          <cell r="AF250" t="str">
            <v/>
          </cell>
          <cell r="AG250" t="str">
            <v/>
          </cell>
          <cell r="AH250" t="str">
            <v/>
          </cell>
          <cell r="AI250" t="str">
            <v>ر1</v>
          </cell>
          <cell r="AJ250" t="str">
            <v/>
          </cell>
          <cell r="AK250" t="str">
            <v/>
          </cell>
          <cell r="AL250" t="str">
            <v>ر1</v>
          </cell>
          <cell r="AM250" t="str">
            <v>ر2</v>
          </cell>
          <cell r="AN250" t="str">
            <v>ج</v>
          </cell>
          <cell r="AO250" t="str">
            <v>ج</v>
          </cell>
          <cell r="AP250" t="str">
            <v>ج</v>
          </cell>
          <cell r="AQ250" t="str">
            <v>ج</v>
          </cell>
          <cell r="AR250" t="str">
            <v/>
          </cell>
          <cell r="AS250"/>
          <cell r="AT250" t="str">
            <v>الرابعة</v>
          </cell>
          <cell r="AU250" t="str">
            <v/>
          </cell>
        </row>
        <row r="251">
          <cell r="A251">
            <v>419000</v>
          </cell>
          <cell r="B251" t="str">
            <v>الرابعة</v>
          </cell>
          <cell r="C251" t="str">
            <v/>
          </cell>
          <cell r="D251" t="str">
            <v/>
          </cell>
          <cell r="E251" t="str">
            <v/>
          </cell>
          <cell r="F251" t="str">
            <v/>
          </cell>
          <cell r="G251" t="str">
            <v/>
          </cell>
          <cell r="H251" t="str">
            <v/>
          </cell>
          <cell r="I251" t="str">
            <v/>
          </cell>
          <cell r="J251" t="str">
            <v/>
          </cell>
          <cell r="K251" t="str">
            <v/>
          </cell>
          <cell r="L251" t="str">
            <v/>
          </cell>
          <cell r="M251" t="str">
            <v/>
          </cell>
          <cell r="N251" t="str">
            <v/>
          </cell>
          <cell r="O251" t="str">
            <v/>
          </cell>
          <cell r="P251" t="str">
            <v/>
          </cell>
          <cell r="Q251" t="str">
            <v/>
          </cell>
          <cell r="R251" t="str">
            <v/>
          </cell>
          <cell r="S251" t="str">
            <v/>
          </cell>
          <cell r="T251" t="str">
            <v/>
          </cell>
          <cell r="U251" t="str">
            <v/>
          </cell>
          <cell r="V251" t="str">
            <v/>
          </cell>
          <cell r="W251" t="str">
            <v/>
          </cell>
          <cell r="X251" t="str">
            <v/>
          </cell>
          <cell r="Y251" t="str">
            <v/>
          </cell>
          <cell r="Z251" t="str">
            <v/>
          </cell>
          <cell r="AA251" t="str">
            <v>A</v>
          </cell>
          <cell r="AB251" t="str">
            <v/>
          </cell>
          <cell r="AC251" t="str">
            <v/>
          </cell>
          <cell r="AD251" t="str">
            <v/>
          </cell>
          <cell r="AE251" t="str">
            <v/>
          </cell>
          <cell r="AF251" t="str">
            <v/>
          </cell>
          <cell r="AG251" t="str">
            <v/>
          </cell>
          <cell r="AH251" t="str">
            <v/>
          </cell>
          <cell r="AI251" t="str">
            <v/>
          </cell>
          <cell r="AJ251" t="str">
            <v/>
          </cell>
          <cell r="AK251" t="str">
            <v/>
          </cell>
          <cell r="AL251" t="str">
            <v>A</v>
          </cell>
          <cell r="AM251" t="str">
            <v>A</v>
          </cell>
          <cell r="AN251" t="str">
            <v/>
          </cell>
          <cell r="AO251" t="str">
            <v>A</v>
          </cell>
          <cell r="AP251" t="str">
            <v>A</v>
          </cell>
          <cell r="AQ251" t="str">
            <v>A</v>
          </cell>
          <cell r="AR251" t="str">
            <v>A</v>
          </cell>
          <cell r="AS251" t="str">
            <v>مستنفذ فصل أول 2021-2022</v>
          </cell>
          <cell r="AT251" t="str">
            <v>الرابعة</v>
          </cell>
          <cell r="AU251" t="str">
            <v/>
          </cell>
        </row>
        <row r="252">
          <cell r="A252">
            <v>419008</v>
          </cell>
          <cell r="B252" t="str">
            <v>الرابعة</v>
          </cell>
          <cell r="C252" t="str">
            <v/>
          </cell>
          <cell r="D252" t="str">
            <v/>
          </cell>
          <cell r="E252" t="str">
            <v/>
          </cell>
          <cell r="F252" t="str">
            <v/>
          </cell>
          <cell r="G252" t="str">
            <v/>
          </cell>
          <cell r="H252" t="str">
            <v/>
          </cell>
          <cell r="I252" t="str">
            <v/>
          </cell>
          <cell r="J252" t="str">
            <v/>
          </cell>
          <cell r="K252" t="str">
            <v/>
          </cell>
          <cell r="L252" t="str">
            <v/>
          </cell>
          <cell r="M252" t="str">
            <v/>
          </cell>
          <cell r="N252" t="str">
            <v/>
          </cell>
          <cell r="O252" t="str">
            <v/>
          </cell>
          <cell r="P252" t="str">
            <v/>
          </cell>
          <cell r="Q252" t="str">
            <v/>
          </cell>
          <cell r="R252" t="str">
            <v/>
          </cell>
          <cell r="S252" t="str">
            <v/>
          </cell>
          <cell r="T252" t="str">
            <v/>
          </cell>
          <cell r="U252" t="str">
            <v/>
          </cell>
          <cell r="V252" t="str">
            <v/>
          </cell>
          <cell r="W252" t="str">
            <v/>
          </cell>
          <cell r="X252" t="str">
            <v/>
          </cell>
          <cell r="Y252" t="str">
            <v/>
          </cell>
          <cell r="Z252" t="str">
            <v/>
          </cell>
          <cell r="AA252" t="str">
            <v/>
          </cell>
          <cell r="AB252" t="str">
            <v/>
          </cell>
          <cell r="AC252" t="str">
            <v/>
          </cell>
          <cell r="AD252" t="str">
            <v/>
          </cell>
          <cell r="AE252" t="str">
            <v/>
          </cell>
          <cell r="AF252" t="str">
            <v/>
          </cell>
          <cell r="AG252" t="str">
            <v>ر1</v>
          </cell>
          <cell r="AH252" t="str">
            <v/>
          </cell>
          <cell r="AI252" t="str">
            <v/>
          </cell>
          <cell r="AJ252" t="str">
            <v/>
          </cell>
          <cell r="AK252" t="str">
            <v>ر2</v>
          </cell>
          <cell r="AL252" t="str">
            <v/>
          </cell>
          <cell r="AM252" t="str">
            <v>ر2</v>
          </cell>
          <cell r="AN252" t="str">
            <v>ج</v>
          </cell>
          <cell r="AO252" t="str">
            <v>ر1</v>
          </cell>
          <cell r="AP252" t="str">
            <v>ر2</v>
          </cell>
          <cell r="AQ252" t="str">
            <v>ر2</v>
          </cell>
          <cell r="AR252" t="str">
            <v/>
          </cell>
          <cell r="AS252"/>
          <cell r="AT252" t="str">
            <v>الرابعة</v>
          </cell>
          <cell r="AU252" t="str">
            <v/>
          </cell>
        </row>
        <row r="253">
          <cell r="A253">
            <v>419025</v>
          </cell>
          <cell r="B253" t="str">
            <v>الرابعة</v>
          </cell>
          <cell r="C253" t="str">
            <v/>
          </cell>
          <cell r="D253" t="str">
            <v/>
          </cell>
          <cell r="E253" t="str">
            <v/>
          </cell>
          <cell r="F253" t="str">
            <v/>
          </cell>
          <cell r="G253" t="str">
            <v/>
          </cell>
          <cell r="H253" t="str">
            <v/>
          </cell>
          <cell r="I253" t="str">
            <v/>
          </cell>
          <cell r="J253" t="str">
            <v/>
          </cell>
          <cell r="K253" t="str">
            <v/>
          </cell>
          <cell r="L253" t="str">
            <v/>
          </cell>
          <cell r="M253" t="str">
            <v/>
          </cell>
          <cell r="N253" t="str">
            <v/>
          </cell>
          <cell r="O253" t="str">
            <v/>
          </cell>
          <cell r="P253" t="str">
            <v/>
          </cell>
          <cell r="Q253" t="str">
            <v>A</v>
          </cell>
          <cell r="R253" t="str">
            <v/>
          </cell>
          <cell r="S253" t="str">
            <v/>
          </cell>
          <cell r="T253" t="str">
            <v/>
          </cell>
          <cell r="U253" t="str">
            <v/>
          </cell>
          <cell r="V253" t="str">
            <v/>
          </cell>
          <cell r="W253" t="str">
            <v/>
          </cell>
          <cell r="X253" t="str">
            <v/>
          </cell>
          <cell r="Y253" t="str">
            <v/>
          </cell>
          <cell r="Z253" t="str">
            <v/>
          </cell>
          <cell r="AA253" t="str">
            <v/>
          </cell>
          <cell r="AB253" t="str">
            <v/>
          </cell>
          <cell r="AC253" t="str">
            <v/>
          </cell>
          <cell r="AD253" t="str">
            <v/>
          </cell>
          <cell r="AE253" t="str">
            <v/>
          </cell>
          <cell r="AF253" t="str">
            <v/>
          </cell>
          <cell r="AG253" t="str">
            <v/>
          </cell>
          <cell r="AH253" t="str">
            <v/>
          </cell>
          <cell r="AI253" t="str">
            <v>A</v>
          </cell>
          <cell r="AJ253" t="str">
            <v/>
          </cell>
          <cell r="AK253" t="str">
            <v>A</v>
          </cell>
          <cell r="AL253" t="str">
            <v>A</v>
          </cell>
          <cell r="AM253" t="str">
            <v>A</v>
          </cell>
          <cell r="AN253" t="str">
            <v>A</v>
          </cell>
          <cell r="AO253" t="str">
            <v>A</v>
          </cell>
          <cell r="AP253" t="str">
            <v/>
          </cell>
          <cell r="AQ253" t="str">
            <v>A</v>
          </cell>
          <cell r="AR253" t="str">
            <v/>
          </cell>
          <cell r="AS253" t="str">
            <v>مستنفذ فصل اول 2023-2024</v>
          </cell>
          <cell r="AT253" t="str">
            <v>الرابعة</v>
          </cell>
          <cell r="AU253" t="str">
            <v/>
          </cell>
        </row>
        <row r="254">
          <cell r="A254">
            <v>419057</v>
          </cell>
          <cell r="B254" t="str">
            <v>الرابعة</v>
          </cell>
          <cell r="C254" t="str">
            <v/>
          </cell>
          <cell r="D254" t="str">
            <v/>
          </cell>
          <cell r="E254" t="str">
            <v/>
          </cell>
          <cell r="F254" t="str">
            <v/>
          </cell>
          <cell r="G254" t="str">
            <v/>
          </cell>
          <cell r="H254" t="str">
            <v/>
          </cell>
          <cell r="I254" t="str">
            <v/>
          </cell>
          <cell r="J254" t="str">
            <v/>
          </cell>
          <cell r="K254" t="str">
            <v/>
          </cell>
          <cell r="L254" t="str">
            <v/>
          </cell>
          <cell r="M254" t="str">
            <v/>
          </cell>
          <cell r="N254" t="str">
            <v/>
          </cell>
          <cell r="O254" t="str">
            <v/>
          </cell>
          <cell r="P254" t="str">
            <v/>
          </cell>
          <cell r="Q254" t="str">
            <v>A</v>
          </cell>
          <cell r="R254" t="str">
            <v/>
          </cell>
          <cell r="S254" t="str">
            <v/>
          </cell>
          <cell r="T254" t="str">
            <v/>
          </cell>
          <cell r="U254" t="str">
            <v/>
          </cell>
          <cell r="V254" t="str">
            <v/>
          </cell>
          <cell r="W254" t="str">
            <v/>
          </cell>
          <cell r="X254" t="str">
            <v/>
          </cell>
          <cell r="Y254" t="str">
            <v/>
          </cell>
          <cell r="Z254" t="str">
            <v/>
          </cell>
          <cell r="AA254" t="str">
            <v/>
          </cell>
          <cell r="AB254" t="str">
            <v/>
          </cell>
          <cell r="AC254" t="str">
            <v/>
          </cell>
          <cell r="AD254" t="str">
            <v/>
          </cell>
          <cell r="AE254" t="str">
            <v/>
          </cell>
          <cell r="AF254" t="str">
            <v/>
          </cell>
          <cell r="AG254" t="str">
            <v/>
          </cell>
          <cell r="AH254" t="str">
            <v/>
          </cell>
          <cell r="AI254" t="str">
            <v>A</v>
          </cell>
          <cell r="AJ254" t="str">
            <v/>
          </cell>
          <cell r="AK254" t="str">
            <v>A</v>
          </cell>
          <cell r="AL254" t="str">
            <v/>
          </cell>
          <cell r="AM254" t="str">
            <v>A</v>
          </cell>
          <cell r="AN254" t="str">
            <v>A</v>
          </cell>
          <cell r="AO254" t="str">
            <v/>
          </cell>
          <cell r="AP254" t="str">
            <v/>
          </cell>
          <cell r="AQ254" t="str">
            <v>A</v>
          </cell>
          <cell r="AR254" t="str">
            <v>A</v>
          </cell>
          <cell r="AS254" t="str">
            <v>مستنفذ فصل اول 2023-2024</v>
          </cell>
          <cell r="AT254" t="str">
            <v>الرابعة</v>
          </cell>
          <cell r="AU254" t="str">
            <v/>
          </cell>
        </row>
        <row r="255">
          <cell r="A255">
            <v>419087</v>
          </cell>
          <cell r="B255" t="str">
            <v>الرابعة</v>
          </cell>
          <cell r="C255" t="str">
            <v/>
          </cell>
          <cell r="D255" t="str">
            <v/>
          </cell>
          <cell r="E255" t="str">
            <v/>
          </cell>
          <cell r="F255" t="str">
            <v/>
          </cell>
          <cell r="G255" t="str">
            <v/>
          </cell>
          <cell r="H255" t="str">
            <v/>
          </cell>
          <cell r="I255" t="str">
            <v/>
          </cell>
          <cell r="J255" t="str">
            <v/>
          </cell>
          <cell r="K255" t="str">
            <v/>
          </cell>
          <cell r="L255" t="str">
            <v/>
          </cell>
          <cell r="M255" t="str">
            <v/>
          </cell>
          <cell r="N255" t="str">
            <v/>
          </cell>
          <cell r="O255" t="str">
            <v/>
          </cell>
          <cell r="P255" t="str">
            <v/>
          </cell>
          <cell r="Q255" t="str">
            <v/>
          </cell>
          <cell r="R255" t="str">
            <v>A</v>
          </cell>
          <cell r="S255" t="str">
            <v>A</v>
          </cell>
          <cell r="T255" t="str">
            <v/>
          </cell>
          <cell r="U255" t="str">
            <v/>
          </cell>
          <cell r="V255" t="str">
            <v/>
          </cell>
          <cell r="W255" t="str">
            <v/>
          </cell>
          <cell r="X255" t="str">
            <v/>
          </cell>
          <cell r="Y255" t="str">
            <v/>
          </cell>
          <cell r="Z255" t="str">
            <v/>
          </cell>
          <cell r="AA255" t="str">
            <v/>
          </cell>
          <cell r="AB255" t="str">
            <v/>
          </cell>
          <cell r="AC255" t="str">
            <v/>
          </cell>
          <cell r="AD255" t="str">
            <v/>
          </cell>
          <cell r="AE255" t="str">
            <v>A</v>
          </cell>
          <cell r="AF255" t="str">
            <v>A</v>
          </cell>
          <cell r="AG255" t="str">
            <v/>
          </cell>
          <cell r="AH255" t="str">
            <v/>
          </cell>
          <cell r="AI255" t="str">
            <v>A</v>
          </cell>
          <cell r="AJ255" t="str">
            <v/>
          </cell>
          <cell r="AK255" t="str">
            <v>A</v>
          </cell>
          <cell r="AL255" t="str">
            <v>A</v>
          </cell>
          <cell r="AM255" t="str">
            <v>A</v>
          </cell>
          <cell r="AN255" t="str">
            <v>A</v>
          </cell>
          <cell r="AO255" t="str">
            <v>A</v>
          </cell>
          <cell r="AP255" t="str">
            <v>A</v>
          </cell>
          <cell r="AQ255" t="str">
            <v>A</v>
          </cell>
          <cell r="AR255" t="str">
            <v>A</v>
          </cell>
          <cell r="AS255" t="str">
            <v>مستنفذ فصل اول 2023-2024</v>
          </cell>
          <cell r="AT255" t="str">
            <v>الرابعة</v>
          </cell>
          <cell r="AU255" t="str">
            <v>م</v>
          </cell>
        </row>
        <row r="256">
          <cell r="A256">
            <v>419088</v>
          </cell>
          <cell r="B256" t="str">
            <v>الرابعة</v>
          </cell>
          <cell r="C256" t="str">
            <v/>
          </cell>
          <cell r="D256" t="str">
            <v/>
          </cell>
          <cell r="E256" t="str">
            <v/>
          </cell>
          <cell r="F256" t="str">
            <v/>
          </cell>
          <cell r="G256" t="str">
            <v/>
          </cell>
          <cell r="H256" t="str">
            <v/>
          </cell>
          <cell r="I256" t="str">
            <v/>
          </cell>
          <cell r="J256" t="str">
            <v/>
          </cell>
          <cell r="K256" t="str">
            <v/>
          </cell>
          <cell r="L256" t="str">
            <v/>
          </cell>
          <cell r="M256" t="str">
            <v/>
          </cell>
          <cell r="N256" t="str">
            <v/>
          </cell>
          <cell r="O256" t="str">
            <v/>
          </cell>
          <cell r="P256" t="str">
            <v/>
          </cell>
          <cell r="Q256" t="str">
            <v/>
          </cell>
          <cell r="R256" t="str">
            <v/>
          </cell>
          <cell r="S256" t="str">
            <v/>
          </cell>
          <cell r="T256" t="str">
            <v/>
          </cell>
          <cell r="U256" t="str">
            <v/>
          </cell>
          <cell r="V256" t="str">
            <v/>
          </cell>
          <cell r="W256" t="str">
            <v/>
          </cell>
          <cell r="X256" t="str">
            <v/>
          </cell>
          <cell r="Y256" t="str">
            <v/>
          </cell>
          <cell r="Z256" t="str">
            <v/>
          </cell>
          <cell r="AA256" t="str">
            <v/>
          </cell>
          <cell r="AB256" t="str">
            <v/>
          </cell>
          <cell r="AC256" t="str">
            <v/>
          </cell>
          <cell r="AD256" t="str">
            <v/>
          </cell>
          <cell r="AE256" t="str">
            <v/>
          </cell>
          <cell r="AF256" t="str">
            <v/>
          </cell>
          <cell r="AG256" t="str">
            <v/>
          </cell>
          <cell r="AH256" t="str">
            <v/>
          </cell>
          <cell r="AI256" t="str">
            <v/>
          </cell>
          <cell r="AJ256" t="str">
            <v/>
          </cell>
          <cell r="AK256" t="str">
            <v/>
          </cell>
          <cell r="AL256" t="str">
            <v/>
          </cell>
          <cell r="AM256" t="str">
            <v>A</v>
          </cell>
          <cell r="AN256" t="str">
            <v/>
          </cell>
          <cell r="AO256" t="str">
            <v/>
          </cell>
          <cell r="AP256" t="str">
            <v/>
          </cell>
          <cell r="AQ256" t="str">
            <v/>
          </cell>
          <cell r="AR256" t="str">
            <v/>
          </cell>
          <cell r="AS256" t="str">
            <v>مستنفذ فصل أول 2021-2022</v>
          </cell>
          <cell r="AT256" t="str">
            <v>الرابعة</v>
          </cell>
          <cell r="AU256" t="str">
            <v/>
          </cell>
        </row>
        <row r="257">
          <cell r="A257">
            <v>419103</v>
          </cell>
          <cell r="B257" t="str">
            <v>الرابعة</v>
          </cell>
          <cell r="C257" t="str">
            <v/>
          </cell>
          <cell r="D257" t="str">
            <v/>
          </cell>
          <cell r="E257" t="str">
            <v/>
          </cell>
          <cell r="F257" t="str">
            <v/>
          </cell>
          <cell r="G257" t="str">
            <v>ر2</v>
          </cell>
          <cell r="H257" t="str">
            <v/>
          </cell>
          <cell r="I257" t="str">
            <v/>
          </cell>
          <cell r="J257" t="str">
            <v/>
          </cell>
          <cell r="K257" t="str">
            <v/>
          </cell>
          <cell r="L257" t="str">
            <v/>
          </cell>
          <cell r="M257" t="str">
            <v/>
          </cell>
          <cell r="N257" t="str">
            <v/>
          </cell>
          <cell r="O257" t="str">
            <v/>
          </cell>
          <cell r="P257" t="str">
            <v/>
          </cell>
          <cell r="Q257" t="str">
            <v/>
          </cell>
          <cell r="R257" t="str">
            <v/>
          </cell>
          <cell r="S257" t="str">
            <v/>
          </cell>
          <cell r="T257" t="str">
            <v/>
          </cell>
          <cell r="U257" t="str">
            <v/>
          </cell>
          <cell r="V257" t="str">
            <v/>
          </cell>
          <cell r="W257" t="str">
            <v/>
          </cell>
          <cell r="X257" t="str">
            <v/>
          </cell>
          <cell r="Y257" t="str">
            <v/>
          </cell>
          <cell r="Z257" t="str">
            <v/>
          </cell>
          <cell r="AA257" t="str">
            <v/>
          </cell>
          <cell r="AB257" t="str">
            <v/>
          </cell>
          <cell r="AC257" t="str">
            <v/>
          </cell>
          <cell r="AD257" t="str">
            <v>ر2</v>
          </cell>
          <cell r="AE257" t="str">
            <v>ر2</v>
          </cell>
          <cell r="AF257" t="str">
            <v>ر2</v>
          </cell>
          <cell r="AG257" t="str">
            <v/>
          </cell>
          <cell r="AH257" t="str">
            <v/>
          </cell>
          <cell r="AI257" t="str">
            <v>ر1</v>
          </cell>
          <cell r="AJ257" t="str">
            <v>ر2</v>
          </cell>
          <cell r="AK257" t="str">
            <v/>
          </cell>
          <cell r="AL257" t="str">
            <v>ر1</v>
          </cell>
          <cell r="AM257" t="str">
            <v>ر1</v>
          </cell>
          <cell r="AN257" t="str">
            <v>ر1</v>
          </cell>
          <cell r="AO257" t="str">
            <v>ر1</v>
          </cell>
          <cell r="AP257" t="str">
            <v>ر1</v>
          </cell>
          <cell r="AQ257" t="str">
            <v>ر1</v>
          </cell>
          <cell r="AR257" t="str">
            <v>ر1</v>
          </cell>
          <cell r="AS257"/>
          <cell r="AT257" t="str">
            <v>الرابعة</v>
          </cell>
          <cell r="AU257" t="str">
            <v/>
          </cell>
        </row>
        <row r="258">
          <cell r="A258">
            <v>419129</v>
          </cell>
          <cell r="B258" t="str">
            <v>الرابعة</v>
          </cell>
          <cell r="C258" t="str">
            <v/>
          </cell>
          <cell r="D258" t="str">
            <v/>
          </cell>
          <cell r="E258" t="str">
            <v/>
          </cell>
          <cell r="F258" t="str">
            <v/>
          </cell>
          <cell r="G258" t="str">
            <v/>
          </cell>
          <cell r="H258" t="str">
            <v/>
          </cell>
          <cell r="I258" t="str">
            <v/>
          </cell>
          <cell r="J258" t="str">
            <v/>
          </cell>
          <cell r="K258" t="str">
            <v/>
          </cell>
          <cell r="L258" t="str">
            <v/>
          </cell>
          <cell r="M258" t="str">
            <v/>
          </cell>
          <cell r="N258" t="str">
            <v/>
          </cell>
          <cell r="O258" t="str">
            <v/>
          </cell>
          <cell r="P258" t="str">
            <v/>
          </cell>
          <cell r="Q258" t="str">
            <v/>
          </cell>
          <cell r="R258" t="str">
            <v/>
          </cell>
          <cell r="S258" t="str">
            <v/>
          </cell>
          <cell r="T258" t="str">
            <v/>
          </cell>
          <cell r="U258" t="str">
            <v>ر1</v>
          </cell>
          <cell r="V258" t="str">
            <v/>
          </cell>
          <cell r="W258" t="str">
            <v/>
          </cell>
          <cell r="X258" t="str">
            <v/>
          </cell>
          <cell r="Y258" t="str">
            <v/>
          </cell>
          <cell r="Z258" t="str">
            <v/>
          </cell>
          <cell r="AA258" t="str">
            <v/>
          </cell>
          <cell r="AB258" t="str">
            <v/>
          </cell>
          <cell r="AC258" t="str">
            <v/>
          </cell>
          <cell r="AD258" t="str">
            <v/>
          </cell>
          <cell r="AE258" t="str">
            <v>ر1</v>
          </cell>
          <cell r="AF258" t="str">
            <v/>
          </cell>
          <cell r="AG258" t="str">
            <v/>
          </cell>
          <cell r="AH258" t="str">
            <v/>
          </cell>
          <cell r="AI258" t="str">
            <v>ر2</v>
          </cell>
          <cell r="AJ258" t="str">
            <v/>
          </cell>
          <cell r="AK258" t="str">
            <v/>
          </cell>
          <cell r="AL258" t="str">
            <v/>
          </cell>
          <cell r="AM258" t="str">
            <v/>
          </cell>
          <cell r="AN258" t="str">
            <v/>
          </cell>
          <cell r="AO258" t="str">
            <v/>
          </cell>
          <cell r="AP258" t="str">
            <v>ر1</v>
          </cell>
          <cell r="AQ258" t="str">
            <v>ر2</v>
          </cell>
          <cell r="AR258" t="str">
            <v/>
          </cell>
          <cell r="AS258"/>
          <cell r="AT258" t="str">
            <v>الرابعة</v>
          </cell>
          <cell r="AU258" t="str">
            <v/>
          </cell>
        </row>
        <row r="259">
          <cell r="A259">
            <v>419197</v>
          </cell>
          <cell r="B259" t="str">
            <v>الرابعة</v>
          </cell>
          <cell r="C259" t="str">
            <v/>
          </cell>
          <cell r="D259" t="str">
            <v/>
          </cell>
          <cell r="E259" t="str">
            <v/>
          </cell>
          <cell r="F259" t="str">
            <v/>
          </cell>
          <cell r="G259" t="str">
            <v/>
          </cell>
          <cell r="H259" t="str">
            <v/>
          </cell>
          <cell r="I259" t="str">
            <v/>
          </cell>
          <cell r="J259" t="str">
            <v/>
          </cell>
          <cell r="K259" t="str">
            <v/>
          </cell>
          <cell r="L259" t="str">
            <v/>
          </cell>
          <cell r="M259" t="str">
            <v/>
          </cell>
          <cell r="N259" t="str">
            <v/>
          </cell>
          <cell r="O259" t="str">
            <v/>
          </cell>
          <cell r="P259" t="str">
            <v/>
          </cell>
          <cell r="Q259" t="str">
            <v/>
          </cell>
          <cell r="R259" t="str">
            <v/>
          </cell>
          <cell r="S259" t="str">
            <v>ر2</v>
          </cell>
          <cell r="T259" t="str">
            <v/>
          </cell>
          <cell r="U259" t="str">
            <v/>
          </cell>
          <cell r="V259" t="str">
            <v/>
          </cell>
          <cell r="W259" t="str">
            <v/>
          </cell>
          <cell r="X259" t="str">
            <v/>
          </cell>
          <cell r="Y259" t="str">
            <v/>
          </cell>
          <cell r="Z259" t="str">
            <v/>
          </cell>
          <cell r="AA259" t="str">
            <v/>
          </cell>
          <cell r="AB259" t="str">
            <v/>
          </cell>
          <cell r="AC259" t="str">
            <v/>
          </cell>
          <cell r="AD259" t="str">
            <v/>
          </cell>
          <cell r="AE259" t="str">
            <v/>
          </cell>
          <cell r="AF259" t="str">
            <v>ج</v>
          </cell>
          <cell r="AG259" t="str">
            <v/>
          </cell>
          <cell r="AH259" t="str">
            <v>ج</v>
          </cell>
          <cell r="AI259" t="str">
            <v>ج</v>
          </cell>
          <cell r="AJ259" t="str">
            <v>ر1</v>
          </cell>
          <cell r="AK259" t="str">
            <v>ج</v>
          </cell>
          <cell r="AL259" t="str">
            <v>ج</v>
          </cell>
          <cell r="AM259" t="str">
            <v>ج</v>
          </cell>
          <cell r="AN259" t="str">
            <v>ج</v>
          </cell>
          <cell r="AO259" t="str">
            <v>ج</v>
          </cell>
          <cell r="AP259" t="str">
            <v>ج</v>
          </cell>
          <cell r="AQ259" t="str">
            <v>ج</v>
          </cell>
          <cell r="AR259" t="str">
            <v>ج</v>
          </cell>
          <cell r="AS259"/>
          <cell r="AT259"/>
          <cell r="AU259"/>
          <cell r="AV259"/>
        </row>
        <row r="260">
          <cell r="A260">
            <v>419198</v>
          </cell>
          <cell r="B260" t="str">
            <v>الرابعة</v>
          </cell>
          <cell r="C260" t="str">
            <v/>
          </cell>
          <cell r="D260" t="str">
            <v/>
          </cell>
          <cell r="E260" t="str">
            <v/>
          </cell>
          <cell r="F260" t="str">
            <v/>
          </cell>
          <cell r="G260" t="str">
            <v/>
          </cell>
          <cell r="H260" t="str">
            <v/>
          </cell>
          <cell r="I260" t="str">
            <v/>
          </cell>
          <cell r="J260" t="str">
            <v/>
          </cell>
          <cell r="K260" t="str">
            <v/>
          </cell>
          <cell r="L260" t="str">
            <v/>
          </cell>
          <cell r="M260" t="str">
            <v/>
          </cell>
          <cell r="N260" t="str">
            <v/>
          </cell>
          <cell r="O260" t="str">
            <v/>
          </cell>
          <cell r="P260" t="str">
            <v/>
          </cell>
          <cell r="Q260" t="str">
            <v/>
          </cell>
          <cell r="R260" t="str">
            <v/>
          </cell>
          <cell r="S260" t="str">
            <v/>
          </cell>
          <cell r="T260" t="str">
            <v/>
          </cell>
          <cell r="U260" t="str">
            <v/>
          </cell>
          <cell r="V260" t="str">
            <v/>
          </cell>
          <cell r="W260" t="str">
            <v/>
          </cell>
          <cell r="X260" t="str">
            <v/>
          </cell>
          <cell r="Y260" t="str">
            <v/>
          </cell>
          <cell r="Z260" t="str">
            <v/>
          </cell>
          <cell r="AA260" t="str">
            <v/>
          </cell>
          <cell r="AB260" t="str">
            <v/>
          </cell>
          <cell r="AC260" t="str">
            <v/>
          </cell>
          <cell r="AD260" t="str">
            <v/>
          </cell>
          <cell r="AE260" t="str">
            <v/>
          </cell>
          <cell r="AF260" t="str">
            <v>ر2</v>
          </cell>
          <cell r="AG260" t="str">
            <v/>
          </cell>
          <cell r="AH260" t="str">
            <v/>
          </cell>
          <cell r="AI260" t="str">
            <v/>
          </cell>
          <cell r="AJ260" t="str">
            <v/>
          </cell>
          <cell r="AK260" t="str">
            <v>ر1</v>
          </cell>
          <cell r="AL260" t="str">
            <v/>
          </cell>
          <cell r="AM260" t="str">
            <v>ر2</v>
          </cell>
          <cell r="AN260" t="str">
            <v/>
          </cell>
          <cell r="AO260" t="str">
            <v>ر1</v>
          </cell>
          <cell r="AP260" t="str">
            <v>ر1</v>
          </cell>
          <cell r="AQ260" t="str">
            <v>ر2</v>
          </cell>
          <cell r="AR260" t="str">
            <v>ر1</v>
          </cell>
          <cell r="AS260"/>
          <cell r="AT260" t="str">
            <v>الرابعة</v>
          </cell>
          <cell r="AU260" t="str">
            <v/>
          </cell>
        </row>
        <row r="261">
          <cell r="A261">
            <v>419200</v>
          </cell>
          <cell r="B261" t="str">
            <v>الرابعة</v>
          </cell>
          <cell r="C261" t="str">
            <v/>
          </cell>
          <cell r="D261" t="str">
            <v/>
          </cell>
          <cell r="E261" t="str">
            <v/>
          </cell>
          <cell r="F261" t="str">
            <v/>
          </cell>
          <cell r="G261" t="str">
            <v/>
          </cell>
          <cell r="H261" t="str">
            <v/>
          </cell>
          <cell r="I261" t="str">
            <v/>
          </cell>
          <cell r="J261" t="str">
            <v/>
          </cell>
          <cell r="K261" t="str">
            <v/>
          </cell>
          <cell r="L261" t="str">
            <v/>
          </cell>
          <cell r="M261" t="str">
            <v/>
          </cell>
          <cell r="N261" t="str">
            <v/>
          </cell>
          <cell r="O261" t="str">
            <v/>
          </cell>
          <cell r="P261" t="str">
            <v/>
          </cell>
          <cell r="Q261" t="str">
            <v>ر1</v>
          </cell>
          <cell r="R261" t="str">
            <v/>
          </cell>
          <cell r="S261" t="str">
            <v/>
          </cell>
          <cell r="T261" t="str">
            <v/>
          </cell>
          <cell r="U261" t="str">
            <v/>
          </cell>
          <cell r="V261" t="str">
            <v/>
          </cell>
          <cell r="W261" t="str">
            <v/>
          </cell>
          <cell r="X261" t="str">
            <v/>
          </cell>
          <cell r="Y261" t="str">
            <v/>
          </cell>
          <cell r="Z261" t="str">
            <v/>
          </cell>
          <cell r="AA261" t="str">
            <v/>
          </cell>
          <cell r="AB261" t="str">
            <v/>
          </cell>
          <cell r="AC261" t="str">
            <v/>
          </cell>
          <cell r="AD261" t="str">
            <v/>
          </cell>
          <cell r="AE261" t="str">
            <v/>
          </cell>
          <cell r="AF261" t="str">
            <v/>
          </cell>
          <cell r="AG261" t="str">
            <v/>
          </cell>
          <cell r="AH261" t="str">
            <v/>
          </cell>
          <cell r="AI261" t="str">
            <v/>
          </cell>
          <cell r="AJ261" t="str">
            <v/>
          </cell>
          <cell r="AK261" t="str">
            <v/>
          </cell>
          <cell r="AL261" t="str">
            <v/>
          </cell>
          <cell r="AM261" t="str">
            <v/>
          </cell>
          <cell r="AN261" t="str">
            <v>ج</v>
          </cell>
          <cell r="AO261" t="str">
            <v/>
          </cell>
          <cell r="AP261" t="str">
            <v/>
          </cell>
          <cell r="AQ261" t="str">
            <v>ج</v>
          </cell>
          <cell r="AR261" t="str">
            <v/>
          </cell>
          <cell r="AS261"/>
          <cell r="AT261" t="str">
            <v>الرابعة</v>
          </cell>
          <cell r="AU261" t="str">
            <v/>
          </cell>
        </row>
        <row r="262">
          <cell r="A262">
            <v>419208</v>
          </cell>
          <cell r="B262" t="str">
            <v>الرابعة</v>
          </cell>
          <cell r="C262" t="str">
            <v/>
          </cell>
          <cell r="D262" t="str">
            <v/>
          </cell>
          <cell r="E262" t="str">
            <v/>
          </cell>
          <cell r="F262" t="str">
            <v/>
          </cell>
          <cell r="G262" t="str">
            <v/>
          </cell>
          <cell r="H262" t="str">
            <v/>
          </cell>
          <cell r="I262" t="str">
            <v/>
          </cell>
          <cell r="J262" t="str">
            <v/>
          </cell>
          <cell r="K262" t="str">
            <v/>
          </cell>
          <cell r="L262" t="str">
            <v/>
          </cell>
          <cell r="M262" t="str">
            <v/>
          </cell>
          <cell r="N262" t="str">
            <v/>
          </cell>
          <cell r="O262" t="str">
            <v/>
          </cell>
          <cell r="P262" t="str">
            <v/>
          </cell>
          <cell r="Q262" t="str">
            <v/>
          </cell>
          <cell r="R262" t="str">
            <v/>
          </cell>
          <cell r="S262" t="str">
            <v/>
          </cell>
          <cell r="T262" t="str">
            <v/>
          </cell>
          <cell r="U262" t="str">
            <v/>
          </cell>
          <cell r="V262" t="str">
            <v/>
          </cell>
          <cell r="W262" t="str">
            <v/>
          </cell>
          <cell r="X262" t="str">
            <v/>
          </cell>
          <cell r="Y262" t="str">
            <v/>
          </cell>
          <cell r="Z262" t="str">
            <v/>
          </cell>
          <cell r="AA262" t="str">
            <v/>
          </cell>
          <cell r="AB262" t="str">
            <v/>
          </cell>
          <cell r="AC262" t="str">
            <v/>
          </cell>
          <cell r="AD262" t="str">
            <v/>
          </cell>
          <cell r="AE262" t="str">
            <v>ر2</v>
          </cell>
          <cell r="AF262" t="str">
            <v/>
          </cell>
          <cell r="AG262" t="str">
            <v>ر1</v>
          </cell>
          <cell r="AH262" t="str">
            <v>ر2</v>
          </cell>
          <cell r="AI262" t="str">
            <v>ج</v>
          </cell>
          <cell r="AJ262" t="str">
            <v>ج</v>
          </cell>
          <cell r="AK262" t="str">
            <v>ج</v>
          </cell>
          <cell r="AL262" t="str">
            <v>ج</v>
          </cell>
          <cell r="AM262" t="str">
            <v>ج</v>
          </cell>
          <cell r="AN262" t="str">
            <v>ج</v>
          </cell>
          <cell r="AO262" t="str">
            <v>ج</v>
          </cell>
          <cell r="AP262" t="str">
            <v>ج</v>
          </cell>
          <cell r="AQ262" t="str">
            <v>ج</v>
          </cell>
          <cell r="AR262" t="str">
            <v>ج</v>
          </cell>
          <cell r="AS262"/>
          <cell r="AT262" t="str">
            <v>الرابعة</v>
          </cell>
          <cell r="AU262" t="str">
            <v/>
          </cell>
        </row>
        <row r="263">
          <cell r="A263">
            <v>419221</v>
          </cell>
          <cell r="B263" t="str">
            <v>الرابعة</v>
          </cell>
          <cell r="C263" t="str">
            <v/>
          </cell>
          <cell r="D263" t="str">
            <v/>
          </cell>
          <cell r="E263" t="str">
            <v/>
          </cell>
          <cell r="F263" t="str">
            <v/>
          </cell>
          <cell r="G263" t="str">
            <v/>
          </cell>
          <cell r="H263" t="str">
            <v/>
          </cell>
          <cell r="I263" t="str">
            <v/>
          </cell>
          <cell r="J263" t="str">
            <v/>
          </cell>
          <cell r="K263" t="str">
            <v/>
          </cell>
          <cell r="L263" t="str">
            <v/>
          </cell>
          <cell r="M263" t="str">
            <v/>
          </cell>
          <cell r="N263" t="str">
            <v/>
          </cell>
          <cell r="O263" t="str">
            <v/>
          </cell>
          <cell r="P263" t="str">
            <v/>
          </cell>
          <cell r="Q263" t="str">
            <v/>
          </cell>
          <cell r="R263" t="str">
            <v/>
          </cell>
          <cell r="S263" t="str">
            <v/>
          </cell>
          <cell r="T263" t="str">
            <v/>
          </cell>
          <cell r="U263" t="str">
            <v/>
          </cell>
          <cell r="V263" t="str">
            <v/>
          </cell>
          <cell r="W263" t="str">
            <v/>
          </cell>
          <cell r="X263" t="str">
            <v/>
          </cell>
          <cell r="Y263" t="str">
            <v/>
          </cell>
          <cell r="Z263" t="str">
            <v/>
          </cell>
          <cell r="AA263" t="str">
            <v/>
          </cell>
          <cell r="AB263" t="str">
            <v/>
          </cell>
          <cell r="AC263" t="str">
            <v/>
          </cell>
          <cell r="AD263" t="str">
            <v/>
          </cell>
          <cell r="AE263" t="str">
            <v/>
          </cell>
          <cell r="AF263" t="str">
            <v>A</v>
          </cell>
          <cell r="AG263" t="str">
            <v/>
          </cell>
          <cell r="AH263" t="str">
            <v/>
          </cell>
          <cell r="AI263" t="str">
            <v/>
          </cell>
          <cell r="AJ263" t="str">
            <v/>
          </cell>
          <cell r="AK263" t="str">
            <v/>
          </cell>
          <cell r="AL263" t="str">
            <v/>
          </cell>
          <cell r="AM263" t="str">
            <v>A</v>
          </cell>
          <cell r="AN263" t="str">
            <v/>
          </cell>
          <cell r="AO263" t="str">
            <v/>
          </cell>
          <cell r="AP263" t="str">
            <v/>
          </cell>
          <cell r="AQ263" t="str">
            <v/>
          </cell>
          <cell r="AR263" t="str">
            <v/>
          </cell>
          <cell r="AS263" t="str">
            <v>مستنفذ فصل ثاني 2022-2023</v>
          </cell>
          <cell r="AT263" t="str">
            <v>الرابعة</v>
          </cell>
          <cell r="AU263" t="str">
            <v/>
          </cell>
        </row>
        <row r="264">
          <cell r="A264">
            <v>419223</v>
          </cell>
          <cell r="B264" t="str">
            <v>الرابعة</v>
          </cell>
          <cell r="C264" t="str">
            <v/>
          </cell>
          <cell r="D264" t="str">
            <v/>
          </cell>
          <cell r="E264" t="str">
            <v/>
          </cell>
          <cell r="F264" t="str">
            <v/>
          </cell>
          <cell r="G264" t="str">
            <v/>
          </cell>
          <cell r="H264" t="str">
            <v/>
          </cell>
          <cell r="I264" t="str">
            <v/>
          </cell>
          <cell r="J264" t="str">
            <v/>
          </cell>
          <cell r="K264" t="str">
            <v/>
          </cell>
          <cell r="L264" t="str">
            <v/>
          </cell>
          <cell r="M264" t="str">
            <v/>
          </cell>
          <cell r="N264" t="str">
            <v/>
          </cell>
          <cell r="O264" t="str">
            <v/>
          </cell>
          <cell r="P264" t="str">
            <v/>
          </cell>
          <cell r="Q264" t="str">
            <v/>
          </cell>
          <cell r="R264" t="str">
            <v>ر2</v>
          </cell>
          <cell r="S264" t="str">
            <v/>
          </cell>
          <cell r="T264" t="str">
            <v/>
          </cell>
          <cell r="U264" t="str">
            <v/>
          </cell>
          <cell r="V264" t="str">
            <v/>
          </cell>
          <cell r="W264" t="str">
            <v/>
          </cell>
          <cell r="X264" t="str">
            <v/>
          </cell>
          <cell r="Y264" t="str">
            <v/>
          </cell>
          <cell r="Z264" t="str">
            <v/>
          </cell>
          <cell r="AA264" t="str">
            <v/>
          </cell>
          <cell r="AB264" t="str">
            <v/>
          </cell>
          <cell r="AC264" t="str">
            <v/>
          </cell>
          <cell r="AD264" t="str">
            <v/>
          </cell>
          <cell r="AE264" t="str">
            <v/>
          </cell>
          <cell r="AF264" t="str">
            <v/>
          </cell>
          <cell r="AG264" t="str">
            <v/>
          </cell>
          <cell r="AH264" t="str">
            <v/>
          </cell>
          <cell r="AI264" t="str">
            <v>ر2</v>
          </cell>
          <cell r="AJ264" t="str">
            <v/>
          </cell>
          <cell r="AK264" t="str">
            <v/>
          </cell>
          <cell r="AL264" t="str">
            <v>ر2</v>
          </cell>
          <cell r="AM264" t="str">
            <v/>
          </cell>
          <cell r="AN264" t="str">
            <v>ر2</v>
          </cell>
          <cell r="AO264" t="str">
            <v>ر2</v>
          </cell>
          <cell r="AP264" t="str">
            <v/>
          </cell>
          <cell r="AQ264" t="str">
            <v>ر2</v>
          </cell>
          <cell r="AR264" t="str">
            <v/>
          </cell>
          <cell r="AS264"/>
          <cell r="AT264" t="str">
            <v>الرابعة</v>
          </cell>
          <cell r="AU264" t="str">
            <v/>
          </cell>
        </row>
        <row r="265">
          <cell r="A265">
            <v>419226</v>
          </cell>
          <cell r="B265" t="str">
            <v>الرابعة</v>
          </cell>
          <cell r="C265" t="str">
            <v/>
          </cell>
          <cell r="D265" t="str">
            <v/>
          </cell>
          <cell r="E265" t="str">
            <v/>
          </cell>
          <cell r="F265" t="str">
            <v/>
          </cell>
          <cell r="G265" t="str">
            <v/>
          </cell>
          <cell r="H265" t="str">
            <v/>
          </cell>
          <cell r="I265" t="str">
            <v/>
          </cell>
          <cell r="J265" t="str">
            <v/>
          </cell>
          <cell r="K265" t="str">
            <v/>
          </cell>
          <cell r="L265" t="str">
            <v/>
          </cell>
          <cell r="M265" t="str">
            <v/>
          </cell>
          <cell r="N265" t="str">
            <v/>
          </cell>
          <cell r="O265" t="str">
            <v/>
          </cell>
          <cell r="P265" t="str">
            <v/>
          </cell>
          <cell r="Q265" t="str">
            <v/>
          </cell>
          <cell r="R265" t="str">
            <v/>
          </cell>
          <cell r="S265" t="str">
            <v/>
          </cell>
          <cell r="T265" t="str">
            <v/>
          </cell>
          <cell r="U265" t="str">
            <v/>
          </cell>
          <cell r="V265" t="str">
            <v/>
          </cell>
          <cell r="W265" t="str">
            <v/>
          </cell>
          <cell r="X265" t="str">
            <v/>
          </cell>
          <cell r="Y265" t="str">
            <v/>
          </cell>
          <cell r="Z265" t="str">
            <v/>
          </cell>
          <cell r="AA265" t="str">
            <v>ر1</v>
          </cell>
          <cell r="AB265" t="str">
            <v/>
          </cell>
          <cell r="AC265" t="str">
            <v/>
          </cell>
          <cell r="AD265" t="str">
            <v/>
          </cell>
          <cell r="AE265" t="str">
            <v/>
          </cell>
          <cell r="AF265" t="str">
            <v>ر2</v>
          </cell>
          <cell r="AG265" t="str">
            <v/>
          </cell>
          <cell r="AH265" t="str">
            <v/>
          </cell>
          <cell r="AI265" t="str">
            <v>ر1</v>
          </cell>
          <cell r="AJ265" t="str">
            <v/>
          </cell>
          <cell r="AK265" t="str">
            <v/>
          </cell>
          <cell r="AL265" t="str">
            <v>ر1</v>
          </cell>
          <cell r="AM265" t="str">
            <v>ر1</v>
          </cell>
          <cell r="AN265" t="str">
            <v>ج</v>
          </cell>
          <cell r="AO265" t="str">
            <v>ج</v>
          </cell>
          <cell r="AP265" t="str">
            <v/>
          </cell>
          <cell r="AQ265" t="str">
            <v>ر2</v>
          </cell>
          <cell r="AR265" t="str">
            <v/>
          </cell>
          <cell r="AS265"/>
          <cell r="AT265" t="str">
            <v>الرابعة</v>
          </cell>
          <cell r="AU265" t="str">
            <v/>
          </cell>
        </row>
        <row r="266">
          <cell r="A266">
            <v>419247</v>
          </cell>
          <cell r="B266" t="str">
            <v>الرابعة</v>
          </cell>
          <cell r="C266" t="str">
            <v/>
          </cell>
          <cell r="D266" t="str">
            <v/>
          </cell>
          <cell r="E266" t="str">
            <v/>
          </cell>
          <cell r="F266" t="str">
            <v/>
          </cell>
          <cell r="G266" t="str">
            <v/>
          </cell>
          <cell r="H266" t="str">
            <v/>
          </cell>
          <cell r="I266" t="str">
            <v/>
          </cell>
          <cell r="J266" t="str">
            <v/>
          </cell>
          <cell r="K266" t="str">
            <v/>
          </cell>
          <cell r="L266" t="str">
            <v/>
          </cell>
          <cell r="M266" t="str">
            <v/>
          </cell>
          <cell r="N266" t="str">
            <v/>
          </cell>
          <cell r="O266" t="str">
            <v/>
          </cell>
          <cell r="P266" t="str">
            <v/>
          </cell>
          <cell r="Q266" t="str">
            <v/>
          </cell>
          <cell r="R266" t="str">
            <v/>
          </cell>
          <cell r="S266" t="str">
            <v/>
          </cell>
          <cell r="T266" t="str">
            <v/>
          </cell>
          <cell r="U266" t="str">
            <v/>
          </cell>
          <cell r="V266" t="str">
            <v/>
          </cell>
          <cell r="W266" t="str">
            <v/>
          </cell>
          <cell r="X266" t="str">
            <v/>
          </cell>
          <cell r="Y266" t="str">
            <v/>
          </cell>
          <cell r="Z266" t="str">
            <v/>
          </cell>
          <cell r="AA266" t="str">
            <v/>
          </cell>
          <cell r="AB266" t="str">
            <v/>
          </cell>
          <cell r="AC266" t="str">
            <v/>
          </cell>
          <cell r="AD266" t="str">
            <v/>
          </cell>
          <cell r="AE266" t="str">
            <v/>
          </cell>
          <cell r="AF266" t="str">
            <v/>
          </cell>
          <cell r="AG266" t="str">
            <v>ر2</v>
          </cell>
          <cell r="AH266" t="str">
            <v/>
          </cell>
          <cell r="AI266" t="str">
            <v>ر2</v>
          </cell>
          <cell r="AJ266" t="str">
            <v/>
          </cell>
          <cell r="AK266" t="str">
            <v>ر2</v>
          </cell>
          <cell r="AL266" t="str">
            <v/>
          </cell>
          <cell r="AM266" t="str">
            <v/>
          </cell>
          <cell r="AN266" t="str">
            <v>ر2</v>
          </cell>
          <cell r="AO266" t="str">
            <v>ر2</v>
          </cell>
          <cell r="AP266" t="str">
            <v/>
          </cell>
          <cell r="AQ266" t="str">
            <v>ر2</v>
          </cell>
          <cell r="AR266" t="str">
            <v>ر2</v>
          </cell>
          <cell r="AS266"/>
          <cell r="AT266" t="str">
            <v>الرابعة</v>
          </cell>
          <cell r="AU266" t="str">
            <v/>
          </cell>
        </row>
        <row r="267">
          <cell r="A267">
            <v>419261</v>
          </cell>
          <cell r="B267" t="str">
            <v>الرابعة</v>
          </cell>
          <cell r="C267" t="str">
            <v/>
          </cell>
          <cell r="D267" t="str">
            <v/>
          </cell>
          <cell r="E267" t="str">
            <v/>
          </cell>
          <cell r="F267" t="str">
            <v/>
          </cell>
          <cell r="G267" t="str">
            <v/>
          </cell>
          <cell r="H267" t="str">
            <v/>
          </cell>
          <cell r="I267" t="str">
            <v/>
          </cell>
          <cell r="J267" t="str">
            <v/>
          </cell>
          <cell r="K267" t="str">
            <v/>
          </cell>
          <cell r="L267" t="str">
            <v/>
          </cell>
          <cell r="M267" t="str">
            <v/>
          </cell>
          <cell r="N267" t="str">
            <v/>
          </cell>
          <cell r="O267" t="str">
            <v/>
          </cell>
          <cell r="P267" t="str">
            <v/>
          </cell>
          <cell r="Q267" t="str">
            <v>A</v>
          </cell>
          <cell r="R267" t="str">
            <v/>
          </cell>
          <cell r="S267" t="str">
            <v/>
          </cell>
          <cell r="T267" t="str">
            <v/>
          </cell>
          <cell r="U267" t="str">
            <v/>
          </cell>
          <cell r="V267" t="str">
            <v/>
          </cell>
          <cell r="W267" t="str">
            <v/>
          </cell>
          <cell r="X267" t="str">
            <v/>
          </cell>
          <cell r="Y267" t="str">
            <v/>
          </cell>
          <cell r="Z267" t="str">
            <v/>
          </cell>
          <cell r="AA267" t="str">
            <v>A</v>
          </cell>
          <cell r="AB267" t="str">
            <v>A</v>
          </cell>
          <cell r="AC267" t="str">
            <v/>
          </cell>
          <cell r="AD267" t="str">
            <v/>
          </cell>
          <cell r="AE267" t="str">
            <v/>
          </cell>
          <cell r="AF267" t="str">
            <v>A</v>
          </cell>
          <cell r="AG267" t="str">
            <v/>
          </cell>
          <cell r="AH267" t="str">
            <v/>
          </cell>
          <cell r="AI267" t="str">
            <v>A</v>
          </cell>
          <cell r="AJ267" t="str">
            <v/>
          </cell>
          <cell r="AK267" t="str">
            <v/>
          </cell>
          <cell r="AL267" t="str">
            <v>A</v>
          </cell>
          <cell r="AM267" t="str">
            <v>A</v>
          </cell>
          <cell r="AN267" t="str">
            <v>A</v>
          </cell>
          <cell r="AO267" t="str">
            <v>A</v>
          </cell>
          <cell r="AP267" t="str">
            <v>A</v>
          </cell>
          <cell r="AQ267" t="str">
            <v>A</v>
          </cell>
          <cell r="AR267" t="str">
            <v>A</v>
          </cell>
          <cell r="AS267" t="str">
            <v>مستنفذ فصل ثاني 2020-2021</v>
          </cell>
          <cell r="AT267" t="str">
            <v>الرابعة</v>
          </cell>
          <cell r="AU267" t="str">
            <v/>
          </cell>
        </row>
        <row r="268">
          <cell r="A268">
            <v>419266</v>
          </cell>
          <cell r="B268" t="str">
            <v>الرابعة</v>
          </cell>
          <cell r="C268" t="str">
            <v/>
          </cell>
          <cell r="D268" t="str">
            <v/>
          </cell>
          <cell r="E268" t="str">
            <v/>
          </cell>
          <cell r="F268" t="str">
            <v/>
          </cell>
          <cell r="G268" t="str">
            <v/>
          </cell>
          <cell r="H268" t="str">
            <v/>
          </cell>
          <cell r="I268" t="str">
            <v/>
          </cell>
          <cell r="J268" t="str">
            <v/>
          </cell>
          <cell r="K268" t="str">
            <v/>
          </cell>
          <cell r="L268" t="str">
            <v>ر2</v>
          </cell>
          <cell r="M268" t="str">
            <v/>
          </cell>
          <cell r="N268" t="str">
            <v/>
          </cell>
          <cell r="O268" t="str">
            <v/>
          </cell>
          <cell r="P268" t="str">
            <v/>
          </cell>
          <cell r="Q268" t="str">
            <v/>
          </cell>
          <cell r="R268" t="str">
            <v/>
          </cell>
          <cell r="S268" t="str">
            <v/>
          </cell>
          <cell r="T268" t="str">
            <v/>
          </cell>
          <cell r="U268" t="str">
            <v/>
          </cell>
          <cell r="V268" t="str">
            <v/>
          </cell>
          <cell r="W268" t="str">
            <v/>
          </cell>
          <cell r="X268" t="str">
            <v/>
          </cell>
          <cell r="Y268" t="str">
            <v/>
          </cell>
          <cell r="Z268" t="str">
            <v/>
          </cell>
          <cell r="AA268" t="str">
            <v/>
          </cell>
          <cell r="AB268" t="str">
            <v/>
          </cell>
          <cell r="AC268" t="str">
            <v/>
          </cell>
          <cell r="AD268" t="str">
            <v/>
          </cell>
          <cell r="AE268" t="str">
            <v/>
          </cell>
          <cell r="AF268" t="str">
            <v/>
          </cell>
          <cell r="AG268" t="str">
            <v/>
          </cell>
          <cell r="AH268" t="str">
            <v/>
          </cell>
          <cell r="AI268" t="str">
            <v>ج</v>
          </cell>
          <cell r="AJ268" t="str">
            <v/>
          </cell>
          <cell r="AK268" t="str">
            <v/>
          </cell>
          <cell r="AL268" t="str">
            <v>ر1</v>
          </cell>
          <cell r="AM268" t="str">
            <v>ر1</v>
          </cell>
          <cell r="AN268" t="str">
            <v>ج</v>
          </cell>
          <cell r="AO268" t="str">
            <v>ج</v>
          </cell>
          <cell r="AP268" t="str">
            <v>ج</v>
          </cell>
          <cell r="AQ268" t="str">
            <v>ج</v>
          </cell>
          <cell r="AR268" t="str">
            <v/>
          </cell>
          <cell r="AS268"/>
          <cell r="AT268" t="str">
            <v>الرابعة</v>
          </cell>
          <cell r="AU268" t="str">
            <v/>
          </cell>
        </row>
        <row r="269">
          <cell r="A269">
            <v>419271</v>
          </cell>
          <cell r="B269" t="str">
            <v>الرابعة</v>
          </cell>
          <cell r="C269" t="str">
            <v/>
          </cell>
          <cell r="D269" t="str">
            <v/>
          </cell>
          <cell r="E269" t="str">
            <v/>
          </cell>
          <cell r="F269" t="str">
            <v/>
          </cell>
          <cell r="G269" t="str">
            <v/>
          </cell>
          <cell r="H269" t="str">
            <v/>
          </cell>
          <cell r="I269" t="str">
            <v/>
          </cell>
          <cell r="J269" t="str">
            <v/>
          </cell>
          <cell r="K269" t="str">
            <v/>
          </cell>
          <cell r="L269" t="str">
            <v/>
          </cell>
          <cell r="M269" t="str">
            <v/>
          </cell>
          <cell r="N269" t="str">
            <v/>
          </cell>
          <cell r="O269" t="str">
            <v/>
          </cell>
          <cell r="P269" t="str">
            <v/>
          </cell>
          <cell r="Q269" t="str">
            <v/>
          </cell>
          <cell r="R269" t="str">
            <v>ر2</v>
          </cell>
          <cell r="S269" t="str">
            <v/>
          </cell>
          <cell r="T269" t="str">
            <v/>
          </cell>
          <cell r="U269" t="str">
            <v/>
          </cell>
          <cell r="V269" t="str">
            <v/>
          </cell>
          <cell r="W269" t="str">
            <v/>
          </cell>
          <cell r="X269" t="str">
            <v/>
          </cell>
          <cell r="Y269" t="str">
            <v/>
          </cell>
          <cell r="Z269" t="str">
            <v/>
          </cell>
          <cell r="AA269" t="str">
            <v/>
          </cell>
          <cell r="AB269" t="str">
            <v/>
          </cell>
          <cell r="AC269" t="str">
            <v/>
          </cell>
          <cell r="AD269" t="str">
            <v/>
          </cell>
          <cell r="AE269" t="str">
            <v/>
          </cell>
          <cell r="AF269" t="str">
            <v>ر1</v>
          </cell>
          <cell r="AG269" t="str">
            <v/>
          </cell>
          <cell r="AH269" t="str">
            <v/>
          </cell>
          <cell r="AI269" t="str">
            <v>ر1</v>
          </cell>
          <cell r="AJ269" t="str">
            <v>ر2</v>
          </cell>
          <cell r="AK269" t="str">
            <v>ر1</v>
          </cell>
          <cell r="AL269" t="str">
            <v/>
          </cell>
          <cell r="AM269" t="str">
            <v>ر2</v>
          </cell>
          <cell r="AN269" t="str">
            <v>ج</v>
          </cell>
          <cell r="AO269" t="str">
            <v>ر1</v>
          </cell>
          <cell r="AP269" t="str">
            <v>ج</v>
          </cell>
          <cell r="AQ269" t="str">
            <v>ج</v>
          </cell>
          <cell r="AR269" t="str">
            <v>ج</v>
          </cell>
          <cell r="AS269"/>
          <cell r="AT269"/>
          <cell r="AU269"/>
          <cell r="AV269"/>
        </row>
        <row r="270">
          <cell r="A270">
            <v>419282</v>
          </cell>
          <cell r="B270" t="str">
            <v>الرابعة</v>
          </cell>
          <cell r="C270" t="str">
            <v/>
          </cell>
          <cell r="D270" t="str">
            <v/>
          </cell>
          <cell r="E270" t="str">
            <v/>
          </cell>
          <cell r="F270" t="str">
            <v/>
          </cell>
          <cell r="G270" t="str">
            <v/>
          </cell>
          <cell r="H270" t="str">
            <v>A</v>
          </cell>
          <cell r="I270" t="str">
            <v/>
          </cell>
          <cell r="J270" t="str">
            <v/>
          </cell>
          <cell r="K270" t="str">
            <v/>
          </cell>
          <cell r="L270" t="str">
            <v/>
          </cell>
          <cell r="M270" t="str">
            <v/>
          </cell>
          <cell r="N270" t="str">
            <v/>
          </cell>
          <cell r="O270" t="str">
            <v/>
          </cell>
          <cell r="P270" t="str">
            <v/>
          </cell>
          <cell r="Q270" t="str">
            <v/>
          </cell>
          <cell r="R270" t="str">
            <v/>
          </cell>
          <cell r="S270" t="str">
            <v>A</v>
          </cell>
          <cell r="T270" t="str">
            <v/>
          </cell>
          <cell r="U270" t="str">
            <v/>
          </cell>
          <cell r="V270" t="str">
            <v/>
          </cell>
          <cell r="W270" t="str">
            <v/>
          </cell>
          <cell r="X270" t="str">
            <v/>
          </cell>
          <cell r="Y270" t="str">
            <v/>
          </cell>
          <cell r="Z270" t="str">
            <v/>
          </cell>
          <cell r="AA270" t="str">
            <v/>
          </cell>
          <cell r="AB270" t="str">
            <v/>
          </cell>
          <cell r="AC270" t="str">
            <v/>
          </cell>
          <cell r="AD270" t="str">
            <v/>
          </cell>
          <cell r="AE270" t="str">
            <v>A</v>
          </cell>
          <cell r="AF270" t="str">
            <v/>
          </cell>
          <cell r="AG270" t="str">
            <v/>
          </cell>
          <cell r="AH270" t="str">
            <v/>
          </cell>
          <cell r="AI270" t="str">
            <v>A</v>
          </cell>
          <cell r="AJ270" t="str">
            <v>A</v>
          </cell>
          <cell r="AK270" t="str">
            <v>A</v>
          </cell>
          <cell r="AL270" t="str">
            <v>A</v>
          </cell>
          <cell r="AM270" t="str">
            <v>A</v>
          </cell>
          <cell r="AN270" t="str">
            <v>A</v>
          </cell>
          <cell r="AO270" t="str">
            <v>A</v>
          </cell>
          <cell r="AP270" t="str">
            <v>A</v>
          </cell>
          <cell r="AQ270" t="str">
            <v>A</v>
          </cell>
          <cell r="AR270" t="str">
            <v>A</v>
          </cell>
          <cell r="AS270" t="str">
            <v>مستنفذ فصل ثاني 2022-2023</v>
          </cell>
          <cell r="AT270" t="str">
            <v>الرابعة</v>
          </cell>
          <cell r="AU270" t="str">
            <v/>
          </cell>
        </row>
        <row r="271">
          <cell r="A271">
            <v>419288</v>
          </cell>
          <cell r="B271" t="str">
            <v>الرابعة</v>
          </cell>
          <cell r="C271" t="str">
            <v/>
          </cell>
          <cell r="D271" t="str">
            <v/>
          </cell>
          <cell r="E271" t="str">
            <v/>
          </cell>
          <cell r="F271" t="str">
            <v/>
          </cell>
          <cell r="G271" t="str">
            <v/>
          </cell>
          <cell r="H271" t="str">
            <v/>
          </cell>
          <cell r="I271" t="str">
            <v/>
          </cell>
          <cell r="J271" t="str">
            <v/>
          </cell>
          <cell r="K271" t="str">
            <v/>
          </cell>
          <cell r="L271" t="str">
            <v/>
          </cell>
          <cell r="M271" t="str">
            <v/>
          </cell>
          <cell r="N271" t="str">
            <v/>
          </cell>
          <cell r="O271" t="str">
            <v>ر2</v>
          </cell>
          <cell r="P271" t="str">
            <v/>
          </cell>
          <cell r="Q271" t="str">
            <v/>
          </cell>
          <cell r="R271" t="str">
            <v/>
          </cell>
          <cell r="S271" t="str">
            <v/>
          </cell>
          <cell r="T271" t="str">
            <v/>
          </cell>
          <cell r="U271" t="str">
            <v/>
          </cell>
          <cell r="V271" t="str">
            <v/>
          </cell>
          <cell r="W271" t="str">
            <v/>
          </cell>
          <cell r="X271" t="str">
            <v/>
          </cell>
          <cell r="Y271" t="str">
            <v/>
          </cell>
          <cell r="Z271" t="str">
            <v/>
          </cell>
          <cell r="AA271" t="str">
            <v/>
          </cell>
          <cell r="AB271" t="str">
            <v/>
          </cell>
          <cell r="AC271" t="str">
            <v/>
          </cell>
          <cell r="AD271" t="str">
            <v/>
          </cell>
          <cell r="AE271" t="str">
            <v/>
          </cell>
          <cell r="AF271" t="str">
            <v/>
          </cell>
          <cell r="AG271" t="str">
            <v/>
          </cell>
          <cell r="AH271" t="str">
            <v/>
          </cell>
          <cell r="AI271" t="str">
            <v/>
          </cell>
          <cell r="AJ271" t="str">
            <v/>
          </cell>
          <cell r="AK271" t="str">
            <v/>
          </cell>
          <cell r="AL271" t="str">
            <v/>
          </cell>
          <cell r="AM271" t="str">
            <v>ر2</v>
          </cell>
          <cell r="AN271" t="str">
            <v/>
          </cell>
          <cell r="AO271" t="str">
            <v/>
          </cell>
          <cell r="AP271" t="str">
            <v/>
          </cell>
          <cell r="AQ271" t="str">
            <v/>
          </cell>
          <cell r="AR271" t="str">
            <v/>
          </cell>
          <cell r="AS271"/>
          <cell r="AT271" t="str">
            <v>الرابعة</v>
          </cell>
          <cell r="AU271" t="str">
            <v/>
          </cell>
        </row>
        <row r="272">
          <cell r="A272">
            <v>419303</v>
          </cell>
          <cell r="B272" t="str">
            <v>الرابعة</v>
          </cell>
          <cell r="C272" t="str">
            <v/>
          </cell>
          <cell r="D272" t="str">
            <v/>
          </cell>
          <cell r="E272" t="str">
            <v/>
          </cell>
          <cell r="F272" t="str">
            <v/>
          </cell>
          <cell r="G272" t="str">
            <v/>
          </cell>
          <cell r="H272" t="str">
            <v/>
          </cell>
          <cell r="I272" t="str">
            <v/>
          </cell>
          <cell r="J272" t="str">
            <v/>
          </cell>
          <cell r="K272" t="str">
            <v/>
          </cell>
          <cell r="L272" t="str">
            <v/>
          </cell>
          <cell r="M272" t="str">
            <v/>
          </cell>
          <cell r="N272" t="str">
            <v/>
          </cell>
          <cell r="O272" t="str">
            <v/>
          </cell>
          <cell r="P272" t="str">
            <v/>
          </cell>
          <cell r="Q272" t="str">
            <v/>
          </cell>
          <cell r="R272" t="str">
            <v/>
          </cell>
          <cell r="S272" t="str">
            <v>ر2</v>
          </cell>
          <cell r="T272" t="str">
            <v/>
          </cell>
          <cell r="U272" t="str">
            <v/>
          </cell>
          <cell r="V272" t="str">
            <v/>
          </cell>
          <cell r="W272" t="str">
            <v/>
          </cell>
          <cell r="X272" t="str">
            <v/>
          </cell>
          <cell r="Y272" t="str">
            <v/>
          </cell>
          <cell r="Z272" t="str">
            <v/>
          </cell>
          <cell r="AA272" t="str">
            <v/>
          </cell>
          <cell r="AB272" t="str">
            <v/>
          </cell>
          <cell r="AC272" t="str">
            <v/>
          </cell>
          <cell r="AD272" t="str">
            <v/>
          </cell>
          <cell r="AE272" t="str">
            <v>ر2</v>
          </cell>
          <cell r="AF272" t="str">
            <v/>
          </cell>
          <cell r="AG272" t="str">
            <v/>
          </cell>
          <cell r="AH272" t="str">
            <v/>
          </cell>
          <cell r="AI272" t="str">
            <v>ر2</v>
          </cell>
          <cell r="AJ272" t="str">
            <v/>
          </cell>
          <cell r="AK272" t="str">
            <v/>
          </cell>
          <cell r="AL272" t="str">
            <v>ر2</v>
          </cell>
          <cell r="AM272" t="str">
            <v/>
          </cell>
          <cell r="AN272" t="str">
            <v>ج</v>
          </cell>
          <cell r="AO272" t="str">
            <v>ج</v>
          </cell>
          <cell r="AP272" t="str">
            <v>ج</v>
          </cell>
          <cell r="AQ272" t="str">
            <v>ج</v>
          </cell>
          <cell r="AR272" t="str">
            <v>ج</v>
          </cell>
          <cell r="AS272"/>
          <cell r="AT272" t="str">
            <v>الرابعة</v>
          </cell>
          <cell r="AU272" t="str">
            <v/>
          </cell>
        </row>
        <row r="273">
          <cell r="A273">
            <v>419321</v>
          </cell>
          <cell r="B273" t="str">
            <v>الرابعة</v>
          </cell>
          <cell r="C273" t="str">
            <v/>
          </cell>
          <cell r="D273" t="str">
            <v/>
          </cell>
          <cell r="E273" t="str">
            <v/>
          </cell>
          <cell r="F273" t="str">
            <v/>
          </cell>
          <cell r="G273" t="str">
            <v/>
          </cell>
          <cell r="H273" t="str">
            <v/>
          </cell>
          <cell r="I273" t="str">
            <v/>
          </cell>
          <cell r="J273" t="str">
            <v/>
          </cell>
          <cell r="K273" t="str">
            <v/>
          </cell>
          <cell r="L273" t="str">
            <v/>
          </cell>
          <cell r="M273" t="str">
            <v/>
          </cell>
          <cell r="N273" t="str">
            <v/>
          </cell>
          <cell r="O273" t="str">
            <v/>
          </cell>
          <cell r="P273" t="str">
            <v/>
          </cell>
          <cell r="Q273" t="str">
            <v>A</v>
          </cell>
          <cell r="R273" t="str">
            <v/>
          </cell>
          <cell r="S273" t="str">
            <v/>
          </cell>
          <cell r="T273" t="str">
            <v/>
          </cell>
          <cell r="U273" t="str">
            <v/>
          </cell>
          <cell r="V273" t="str">
            <v/>
          </cell>
          <cell r="W273" t="str">
            <v/>
          </cell>
          <cell r="X273" t="str">
            <v/>
          </cell>
          <cell r="Y273" t="str">
            <v/>
          </cell>
          <cell r="Z273" t="str">
            <v/>
          </cell>
          <cell r="AA273" t="str">
            <v>A</v>
          </cell>
          <cell r="AB273" t="str">
            <v/>
          </cell>
          <cell r="AC273" t="str">
            <v/>
          </cell>
          <cell r="AD273" t="str">
            <v/>
          </cell>
          <cell r="AE273" t="str">
            <v/>
          </cell>
          <cell r="AF273" t="str">
            <v>A</v>
          </cell>
          <cell r="AG273" t="str">
            <v/>
          </cell>
          <cell r="AH273" t="str">
            <v/>
          </cell>
          <cell r="AI273" t="str">
            <v/>
          </cell>
          <cell r="AJ273" t="str">
            <v/>
          </cell>
          <cell r="AK273" t="str">
            <v/>
          </cell>
          <cell r="AL273" t="str">
            <v/>
          </cell>
          <cell r="AM273" t="str">
            <v/>
          </cell>
          <cell r="AN273" t="str">
            <v/>
          </cell>
          <cell r="AO273" t="str">
            <v>A</v>
          </cell>
          <cell r="AP273" t="str">
            <v/>
          </cell>
          <cell r="AQ273" t="str">
            <v/>
          </cell>
          <cell r="AR273" t="str">
            <v/>
          </cell>
          <cell r="AS273" t="str">
            <v>مستنفذ فصل ثاني 2020-2021</v>
          </cell>
          <cell r="AT273" t="str">
            <v>الرابعة</v>
          </cell>
          <cell r="AU273" t="str">
            <v/>
          </cell>
        </row>
        <row r="274">
          <cell r="A274">
            <v>419329</v>
          </cell>
          <cell r="B274" t="str">
            <v>الرابعة حديث</v>
          </cell>
          <cell r="C274" t="str">
            <v/>
          </cell>
          <cell r="D274" t="str">
            <v/>
          </cell>
          <cell r="E274" t="str">
            <v/>
          </cell>
          <cell r="F274" t="str">
            <v/>
          </cell>
          <cell r="G274" t="str">
            <v/>
          </cell>
          <cell r="H274" t="str">
            <v/>
          </cell>
          <cell r="I274" t="str">
            <v/>
          </cell>
          <cell r="J274" t="str">
            <v/>
          </cell>
          <cell r="K274" t="str">
            <v/>
          </cell>
          <cell r="L274" t="str">
            <v>A</v>
          </cell>
          <cell r="M274" t="str">
            <v/>
          </cell>
          <cell r="N274" t="str">
            <v/>
          </cell>
          <cell r="O274" t="str">
            <v/>
          </cell>
          <cell r="P274" t="str">
            <v/>
          </cell>
          <cell r="Q274" t="str">
            <v/>
          </cell>
          <cell r="R274" t="str">
            <v/>
          </cell>
          <cell r="S274" t="str">
            <v/>
          </cell>
          <cell r="T274" t="str">
            <v/>
          </cell>
          <cell r="U274" t="str">
            <v/>
          </cell>
          <cell r="V274" t="str">
            <v/>
          </cell>
          <cell r="W274" t="str">
            <v>A</v>
          </cell>
          <cell r="X274" t="str">
            <v/>
          </cell>
          <cell r="Y274" t="str">
            <v/>
          </cell>
          <cell r="Z274" t="str">
            <v/>
          </cell>
          <cell r="AA274" t="str">
            <v/>
          </cell>
          <cell r="AB274" t="str">
            <v/>
          </cell>
          <cell r="AC274" t="str">
            <v/>
          </cell>
          <cell r="AD274" t="str">
            <v/>
          </cell>
          <cell r="AE274" t="str">
            <v>A</v>
          </cell>
          <cell r="AF274" t="str">
            <v>A</v>
          </cell>
          <cell r="AG274" t="str">
            <v/>
          </cell>
          <cell r="AH274" t="str">
            <v/>
          </cell>
          <cell r="AI274" t="str">
            <v>A</v>
          </cell>
          <cell r="AJ274" t="str">
            <v>A</v>
          </cell>
          <cell r="AK274" t="str">
            <v>A</v>
          </cell>
          <cell r="AL274" t="str">
            <v>A</v>
          </cell>
          <cell r="AM274" t="str">
            <v>A</v>
          </cell>
          <cell r="AN274" t="str">
            <v/>
          </cell>
          <cell r="AO274" t="str">
            <v/>
          </cell>
          <cell r="AP274" t="str">
            <v/>
          </cell>
          <cell r="AQ274" t="str">
            <v/>
          </cell>
          <cell r="AR274" t="str">
            <v/>
          </cell>
          <cell r="AS274" t="str">
            <v>مستنفذ فصل أول 2021-2022</v>
          </cell>
          <cell r="AT274" t="str">
            <v>الرابعة حديث</v>
          </cell>
          <cell r="AU274" t="str">
            <v/>
          </cell>
        </row>
        <row r="275">
          <cell r="A275">
            <v>419358</v>
          </cell>
          <cell r="B275" t="str">
            <v>الرابعة</v>
          </cell>
          <cell r="C275" t="str">
            <v/>
          </cell>
          <cell r="D275" t="str">
            <v/>
          </cell>
          <cell r="E275" t="str">
            <v/>
          </cell>
          <cell r="F275" t="str">
            <v/>
          </cell>
          <cell r="G275" t="str">
            <v/>
          </cell>
          <cell r="H275" t="str">
            <v/>
          </cell>
          <cell r="I275" t="str">
            <v/>
          </cell>
          <cell r="J275" t="str">
            <v/>
          </cell>
          <cell r="K275" t="str">
            <v/>
          </cell>
          <cell r="L275" t="str">
            <v/>
          </cell>
          <cell r="M275" t="str">
            <v/>
          </cell>
          <cell r="N275" t="str">
            <v/>
          </cell>
          <cell r="O275" t="str">
            <v/>
          </cell>
          <cell r="P275" t="str">
            <v/>
          </cell>
          <cell r="Q275" t="str">
            <v>ر2</v>
          </cell>
          <cell r="R275" t="str">
            <v/>
          </cell>
          <cell r="S275" t="str">
            <v/>
          </cell>
          <cell r="T275" t="str">
            <v/>
          </cell>
          <cell r="U275" t="str">
            <v/>
          </cell>
          <cell r="V275" t="str">
            <v/>
          </cell>
          <cell r="W275" t="str">
            <v/>
          </cell>
          <cell r="X275" t="str">
            <v/>
          </cell>
          <cell r="Y275" t="str">
            <v/>
          </cell>
          <cell r="Z275" t="str">
            <v/>
          </cell>
          <cell r="AA275" t="str">
            <v/>
          </cell>
          <cell r="AB275" t="str">
            <v/>
          </cell>
          <cell r="AC275" t="str">
            <v/>
          </cell>
          <cell r="AD275" t="str">
            <v/>
          </cell>
          <cell r="AE275" t="str">
            <v/>
          </cell>
          <cell r="AF275" t="str">
            <v>ر2</v>
          </cell>
          <cell r="AG275" t="str">
            <v/>
          </cell>
          <cell r="AH275" t="str">
            <v/>
          </cell>
          <cell r="AI275" t="str">
            <v>ج</v>
          </cell>
          <cell r="AJ275" t="str">
            <v/>
          </cell>
          <cell r="AK275" t="str">
            <v>ر2</v>
          </cell>
          <cell r="AL275" t="str">
            <v>ر2</v>
          </cell>
          <cell r="AM275" t="str">
            <v>ج</v>
          </cell>
          <cell r="AN275" t="str">
            <v>ج</v>
          </cell>
          <cell r="AO275" t="str">
            <v>ر2</v>
          </cell>
          <cell r="AP275" t="str">
            <v>ر1</v>
          </cell>
          <cell r="AQ275" t="str">
            <v>ر2</v>
          </cell>
          <cell r="AR275" t="str">
            <v/>
          </cell>
          <cell r="AS275"/>
          <cell r="AT275" t="str">
            <v>الرابعة</v>
          </cell>
          <cell r="AU275" t="str">
            <v/>
          </cell>
        </row>
        <row r="276">
          <cell r="A276">
            <v>419366</v>
          </cell>
          <cell r="B276" t="str">
            <v>الرابعة</v>
          </cell>
          <cell r="C276" t="str">
            <v/>
          </cell>
          <cell r="D276" t="str">
            <v/>
          </cell>
          <cell r="E276" t="str">
            <v/>
          </cell>
          <cell r="F276" t="str">
            <v/>
          </cell>
          <cell r="G276" t="str">
            <v/>
          </cell>
          <cell r="H276" t="str">
            <v/>
          </cell>
          <cell r="I276" t="str">
            <v/>
          </cell>
          <cell r="J276" t="str">
            <v/>
          </cell>
          <cell r="K276" t="str">
            <v/>
          </cell>
          <cell r="L276" t="str">
            <v/>
          </cell>
          <cell r="M276" t="str">
            <v/>
          </cell>
          <cell r="N276" t="str">
            <v/>
          </cell>
          <cell r="O276" t="str">
            <v/>
          </cell>
          <cell r="P276" t="str">
            <v/>
          </cell>
          <cell r="Q276" t="str">
            <v/>
          </cell>
          <cell r="R276" t="str">
            <v/>
          </cell>
          <cell r="S276" t="str">
            <v/>
          </cell>
          <cell r="T276" t="str">
            <v/>
          </cell>
          <cell r="U276" t="str">
            <v/>
          </cell>
          <cell r="V276" t="str">
            <v/>
          </cell>
          <cell r="W276" t="str">
            <v/>
          </cell>
          <cell r="X276" t="str">
            <v/>
          </cell>
          <cell r="Y276" t="str">
            <v/>
          </cell>
          <cell r="Z276" t="str">
            <v/>
          </cell>
          <cell r="AA276" t="str">
            <v/>
          </cell>
          <cell r="AB276" t="str">
            <v/>
          </cell>
          <cell r="AC276" t="str">
            <v/>
          </cell>
          <cell r="AD276" t="str">
            <v/>
          </cell>
          <cell r="AE276" t="str">
            <v>ر2</v>
          </cell>
          <cell r="AF276" t="str">
            <v/>
          </cell>
          <cell r="AG276" t="str">
            <v/>
          </cell>
          <cell r="AH276" t="str">
            <v/>
          </cell>
          <cell r="AI276" t="str">
            <v/>
          </cell>
          <cell r="AJ276" t="str">
            <v/>
          </cell>
          <cell r="AK276" t="str">
            <v>ر2</v>
          </cell>
          <cell r="AL276" t="str">
            <v/>
          </cell>
          <cell r="AM276" t="str">
            <v/>
          </cell>
          <cell r="AN276" t="str">
            <v/>
          </cell>
          <cell r="AO276" t="str">
            <v/>
          </cell>
          <cell r="AP276" t="str">
            <v/>
          </cell>
          <cell r="AQ276" t="str">
            <v/>
          </cell>
          <cell r="AR276" t="str">
            <v/>
          </cell>
          <cell r="AS276"/>
          <cell r="AT276"/>
          <cell r="AU276"/>
          <cell r="AV276"/>
        </row>
        <row r="277">
          <cell r="A277">
            <v>419399</v>
          </cell>
          <cell r="B277" t="str">
            <v>الرابعة</v>
          </cell>
          <cell r="C277" t="str">
            <v/>
          </cell>
          <cell r="D277" t="str">
            <v/>
          </cell>
          <cell r="E277" t="str">
            <v/>
          </cell>
          <cell r="F277" t="str">
            <v/>
          </cell>
          <cell r="G277" t="str">
            <v/>
          </cell>
          <cell r="H277" t="str">
            <v/>
          </cell>
          <cell r="I277" t="str">
            <v/>
          </cell>
          <cell r="J277" t="str">
            <v/>
          </cell>
          <cell r="K277" t="str">
            <v/>
          </cell>
          <cell r="L277" t="str">
            <v>ر2</v>
          </cell>
          <cell r="M277" t="str">
            <v/>
          </cell>
          <cell r="N277" t="str">
            <v/>
          </cell>
          <cell r="O277" t="str">
            <v/>
          </cell>
          <cell r="P277" t="str">
            <v/>
          </cell>
          <cell r="Q277" t="str">
            <v/>
          </cell>
          <cell r="R277" t="str">
            <v/>
          </cell>
          <cell r="S277" t="str">
            <v/>
          </cell>
          <cell r="T277" t="str">
            <v>ر1</v>
          </cell>
          <cell r="U277" t="str">
            <v/>
          </cell>
          <cell r="V277" t="str">
            <v/>
          </cell>
          <cell r="W277" t="str">
            <v/>
          </cell>
          <cell r="X277" t="str">
            <v/>
          </cell>
          <cell r="Y277" t="str">
            <v/>
          </cell>
          <cell r="Z277" t="str">
            <v/>
          </cell>
          <cell r="AA277" t="str">
            <v/>
          </cell>
          <cell r="AB277" t="str">
            <v/>
          </cell>
          <cell r="AC277" t="str">
            <v/>
          </cell>
          <cell r="AD277" t="str">
            <v>ر1</v>
          </cell>
          <cell r="AE277" t="str">
            <v/>
          </cell>
          <cell r="AF277" t="str">
            <v>ج</v>
          </cell>
          <cell r="AG277" t="str">
            <v/>
          </cell>
          <cell r="AH277" t="str">
            <v/>
          </cell>
          <cell r="AI277" t="str">
            <v>ج</v>
          </cell>
          <cell r="AJ277" t="str">
            <v>ج</v>
          </cell>
          <cell r="AK277" t="str">
            <v>ج</v>
          </cell>
          <cell r="AL277" t="str">
            <v>ج</v>
          </cell>
          <cell r="AM277" t="str">
            <v>ج</v>
          </cell>
          <cell r="AN277" t="str">
            <v>ج</v>
          </cell>
          <cell r="AO277" t="str">
            <v>ج</v>
          </cell>
          <cell r="AP277" t="str">
            <v>ج</v>
          </cell>
          <cell r="AQ277" t="str">
            <v>ج</v>
          </cell>
          <cell r="AR277" t="str">
            <v>ج</v>
          </cell>
          <cell r="AS277"/>
          <cell r="AT277"/>
          <cell r="AU277"/>
          <cell r="AV277"/>
        </row>
        <row r="278">
          <cell r="A278">
            <v>419413</v>
          </cell>
          <cell r="B278" t="str">
            <v>الرابعة</v>
          </cell>
          <cell r="C278" t="str">
            <v/>
          </cell>
          <cell r="D278" t="str">
            <v/>
          </cell>
          <cell r="E278" t="str">
            <v/>
          </cell>
          <cell r="F278" t="str">
            <v/>
          </cell>
          <cell r="G278" t="str">
            <v/>
          </cell>
          <cell r="H278" t="str">
            <v/>
          </cell>
          <cell r="I278" t="str">
            <v/>
          </cell>
          <cell r="J278" t="str">
            <v/>
          </cell>
          <cell r="K278" t="str">
            <v/>
          </cell>
          <cell r="L278" t="str">
            <v>ج</v>
          </cell>
          <cell r="M278" t="str">
            <v/>
          </cell>
          <cell r="N278" t="str">
            <v/>
          </cell>
          <cell r="O278" t="str">
            <v/>
          </cell>
          <cell r="P278" t="str">
            <v/>
          </cell>
          <cell r="Q278" t="str">
            <v/>
          </cell>
          <cell r="R278" t="str">
            <v/>
          </cell>
          <cell r="S278" t="str">
            <v/>
          </cell>
          <cell r="T278" t="str">
            <v/>
          </cell>
          <cell r="U278" t="str">
            <v/>
          </cell>
          <cell r="V278" t="str">
            <v/>
          </cell>
          <cell r="W278" t="str">
            <v/>
          </cell>
          <cell r="X278" t="str">
            <v/>
          </cell>
          <cell r="Y278" t="str">
            <v/>
          </cell>
          <cell r="Z278" t="str">
            <v/>
          </cell>
          <cell r="AA278" t="str">
            <v/>
          </cell>
          <cell r="AB278" t="str">
            <v/>
          </cell>
          <cell r="AC278" t="str">
            <v/>
          </cell>
          <cell r="AD278" t="str">
            <v/>
          </cell>
          <cell r="AE278" t="str">
            <v>ج</v>
          </cell>
          <cell r="AF278" t="str">
            <v/>
          </cell>
          <cell r="AG278" t="str">
            <v/>
          </cell>
          <cell r="AH278" t="str">
            <v>ر1</v>
          </cell>
          <cell r="AI278" t="str">
            <v>ر1</v>
          </cell>
          <cell r="AJ278" t="str">
            <v/>
          </cell>
          <cell r="AK278" t="str">
            <v>ج</v>
          </cell>
          <cell r="AL278" t="str">
            <v>ر1</v>
          </cell>
          <cell r="AM278" t="str">
            <v/>
          </cell>
          <cell r="AN278" t="str">
            <v>ج</v>
          </cell>
          <cell r="AO278" t="str">
            <v>ر2</v>
          </cell>
          <cell r="AP278" t="str">
            <v>ر1</v>
          </cell>
          <cell r="AQ278" t="str">
            <v>ر1</v>
          </cell>
          <cell r="AR278" t="str">
            <v>ج</v>
          </cell>
          <cell r="AS278"/>
          <cell r="AT278" t="str">
            <v>الرابعة</v>
          </cell>
          <cell r="AU278" t="str">
            <v/>
          </cell>
        </row>
        <row r="279">
          <cell r="A279">
            <v>419441</v>
          </cell>
          <cell r="B279" t="str">
            <v>الرابعة</v>
          </cell>
          <cell r="C279" t="str">
            <v/>
          </cell>
          <cell r="D279" t="str">
            <v/>
          </cell>
          <cell r="E279" t="str">
            <v/>
          </cell>
          <cell r="F279" t="str">
            <v/>
          </cell>
          <cell r="G279" t="str">
            <v/>
          </cell>
          <cell r="H279" t="str">
            <v/>
          </cell>
          <cell r="I279" t="str">
            <v/>
          </cell>
          <cell r="J279" t="str">
            <v/>
          </cell>
          <cell r="K279" t="str">
            <v/>
          </cell>
          <cell r="L279" t="str">
            <v/>
          </cell>
          <cell r="M279" t="str">
            <v/>
          </cell>
          <cell r="N279" t="str">
            <v/>
          </cell>
          <cell r="O279" t="str">
            <v/>
          </cell>
          <cell r="P279" t="str">
            <v/>
          </cell>
          <cell r="Q279" t="str">
            <v>ر2</v>
          </cell>
          <cell r="R279" t="str">
            <v/>
          </cell>
          <cell r="S279" t="str">
            <v/>
          </cell>
          <cell r="T279" t="str">
            <v/>
          </cell>
          <cell r="U279" t="str">
            <v/>
          </cell>
          <cell r="V279" t="str">
            <v/>
          </cell>
          <cell r="W279" t="str">
            <v/>
          </cell>
          <cell r="X279" t="str">
            <v/>
          </cell>
          <cell r="Y279" t="str">
            <v/>
          </cell>
          <cell r="Z279" t="str">
            <v/>
          </cell>
          <cell r="AA279" t="str">
            <v/>
          </cell>
          <cell r="AB279" t="str">
            <v/>
          </cell>
          <cell r="AC279" t="str">
            <v/>
          </cell>
          <cell r="AD279" t="str">
            <v/>
          </cell>
          <cell r="AE279" t="str">
            <v>ر2</v>
          </cell>
          <cell r="AF279" t="str">
            <v>ر2</v>
          </cell>
          <cell r="AG279" t="str">
            <v/>
          </cell>
          <cell r="AH279" t="str">
            <v/>
          </cell>
          <cell r="AI279" t="str">
            <v>ر2</v>
          </cell>
          <cell r="AJ279" t="str">
            <v/>
          </cell>
          <cell r="AK279" t="str">
            <v>ج</v>
          </cell>
          <cell r="AL279" t="str">
            <v>ج</v>
          </cell>
          <cell r="AM279" t="str">
            <v>ج</v>
          </cell>
          <cell r="AN279" t="str">
            <v>ر1</v>
          </cell>
          <cell r="AO279" t="str">
            <v>ر1</v>
          </cell>
          <cell r="AP279" t="str">
            <v>ر1</v>
          </cell>
          <cell r="AQ279" t="str">
            <v>ج</v>
          </cell>
          <cell r="AR279" t="str">
            <v>ج</v>
          </cell>
          <cell r="AS279"/>
          <cell r="AT279"/>
          <cell r="AU279"/>
          <cell r="AV279"/>
        </row>
        <row r="280">
          <cell r="A280">
            <v>419460</v>
          </cell>
          <cell r="B280" t="str">
            <v>الرابعة</v>
          </cell>
          <cell r="C280" t="str">
            <v/>
          </cell>
          <cell r="D280" t="str">
            <v/>
          </cell>
          <cell r="E280" t="str">
            <v/>
          </cell>
          <cell r="F280" t="str">
            <v/>
          </cell>
          <cell r="G280" t="str">
            <v/>
          </cell>
          <cell r="H280" t="str">
            <v/>
          </cell>
          <cell r="I280" t="str">
            <v/>
          </cell>
          <cell r="J280" t="str">
            <v/>
          </cell>
          <cell r="K280" t="str">
            <v/>
          </cell>
          <cell r="L280" t="str">
            <v/>
          </cell>
          <cell r="M280" t="str">
            <v/>
          </cell>
          <cell r="N280" t="str">
            <v/>
          </cell>
          <cell r="O280" t="str">
            <v/>
          </cell>
          <cell r="P280" t="str">
            <v/>
          </cell>
          <cell r="Q280" t="str">
            <v>ر2</v>
          </cell>
          <cell r="R280" t="str">
            <v/>
          </cell>
          <cell r="S280" t="str">
            <v/>
          </cell>
          <cell r="T280" t="str">
            <v/>
          </cell>
          <cell r="U280" t="str">
            <v/>
          </cell>
          <cell r="V280" t="str">
            <v/>
          </cell>
          <cell r="W280" t="str">
            <v/>
          </cell>
          <cell r="X280" t="str">
            <v/>
          </cell>
          <cell r="Y280" t="str">
            <v/>
          </cell>
          <cell r="Z280" t="str">
            <v/>
          </cell>
          <cell r="AA280" t="str">
            <v/>
          </cell>
          <cell r="AB280" t="str">
            <v/>
          </cell>
          <cell r="AC280" t="str">
            <v/>
          </cell>
          <cell r="AD280" t="str">
            <v/>
          </cell>
          <cell r="AE280" t="str">
            <v/>
          </cell>
          <cell r="AF280" t="str">
            <v/>
          </cell>
          <cell r="AG280" t="str">
            <v/>
          </cell>
          <cell r="AH280" t="str">
            <v/>
          </cell>
          <cell r="AI280" t="str">
            <v>ر2</v>
          </cell>
          <cell r="AJ280" t="str">
            <v/>
          </cell>
          <cell r="AK280" t="str">
            <v/>
          </cell>
          <cell r="AL280" t="str">
            <v/>
          </cell>
          <cell r="AM280" t="str">
            <v/>
          </cell>
          <cell r="AN280" t="str">
            <v/>
          </cell>
          <cell r="AO280" t="str">
            <v/>
          </cell>
          <cell r="AP280" t="str">
            <v/>
          </cell>
          <cell r="AQ280" t="str">
            <v/>
          </cell>
          <cell r="AR280" t="str">
            <v/>
          </cell>
          <cell r="AS280"/>
          <cell r="AT280" t="str">
            <v>الرابعة</v>
          </cell>
          <cell r="AU280" t="str">
            <v/>
          </cell>
        </row>
        <row r="281">
          <cell r="A281">
            <v>419465</v>
          </cell>
          <cell r="B281" t="str">
            <v>الرابعة</v>
          </cell>
          <cell r="C281" t="str">
            <v/>
          </cell>
          <cell r="D281" t="str">
            <v/>
          </cell>
          <cell r="E281" t="str">
            <v/>
          </cell>
          <cell r="F281" t="str">
            <v/>
          </cell>
          <cell r="G281" t="str">
            <v/>
          </cell>
          <cell r="H281" t="str">
            <v/>
          </cell>
          <cell r="I281" t="str">
            <v/>
          </cell>
          <cell r="J281" t="str">
            <v/>
          </cell>
          <cell r="K281" t="str">
            <v/>
          </cell>
          <cell r="L281" t="str">
            <v/>
          </cell>
          <cell r="M281" t="str">
            <v/>
          </cell>
          <cell r="N281" t="str">
            <v/>
          </cell>
          <cell r="O281" t="str">
            <v/>
          </cell>
          <cell r="P281" t="str">
            <v/>
          </cell>
          <cell r="Q281" t="str">
            <v/>
          </cell>
          <cell r="R281" t="str">
            <v>ر2</v>
          </cell>
          <cell r="S281" t="str">
            <v/>
          </cell>
          <cell r="T281" t="str">
            <v/>
          </cell>
          <cell r="U281" t="str">
            <v/>
          </cell>
          <cell r="V281" t="str">
            <v/>
          </cell>
          <cell r="W281" t="str">
            <v/>
          </cell>
          <cell r="X281" t="str">
            <v/>
          </cell>
          <cell r="Y281" t="str">
            <v/>
          </cell>
          <cell r="Z281" t="str">
            <v/>
          </cell>
          <cell r="AA281" t="str">
            <v/>
          </cell>
          <cell r="AB281" t="str">
            <v/>
          </cell>
          <cell r="AC281" t="str">
            <v>ر2</v>
          </cell>
          <cell r="AD281" t="str">
            <v/>
          </cell>
          <cell r="AE281" t="str">
            <v/>
          </cell>
          <cell r="AF281" t="str">
            <v>ر2</v>
          </cell>
          <cell r="AG281" t="str">
            <v>ر2</v>
          </cell>
          <cell r="AH281" t="str">
            <v>ر2</v>
          </cell>
          <cell r="AI281" t="str">
            <v>ج</v>
          </cell>
          <cell r="AJ281" t="str">
            <v>ج</v>
          </cell>
          <cell r="AK281" t="str">
            <v>ج</v>
          </cell>
          <cell r="AL281" t="str">
            <v>ر1</v>
          </cell>
          <cell r="AM281" t="str">
            <v>ج</v>
          </cell>
          <cell r="AN281" t="str">
            <v>ج</v>
          </cell>
          <cell r="AO281" t="str">
            <v>ج</v>
          </cell>
          <cell r="AP281" t="str">
            <v>ج</v>
          </cell>
          <cell r="AQ281" t="str">
            <v>ج</v>
          </cell>
          <cell r="AR281" t="str">
            <v>ج</v>
          </cell>
          <cell r="AS281"/>
          <cell r="AT281" t="str">
            <v>الرابعة</v>
          </cell>
          <cell r="AU281" t="str">
            <v/>
          </cell>
        </row>
        <row r="282">
          <cell r="A282">
            <v>419470</v>
          </cell>
          <cell r="B282" t="str">
            <v>الرابعة</v>
          </cell>
          <cell r="C282" t="str">
            <v/>
          </cell>
          <cell r="D282" t="str">
            <v/>
          </cell>
          <cell r="E282" t="str">
            <v/>
          </cell>
          <cell r="F282" t="str">
            <v/>
          </cell>
          <cell r="G282" t="str">
            <v/>
          </cell>
          <cell r="H282" t="str">
            <v/>
          </cell>
          <cell r="I282" t="str">
            <v/>
          </cell>
          <cell r="J282" t="str">
            <v/>
          </cell>
          <cell r="K282" t="str">
            <v/>
          </cell>
          <cell r="L282" t="str">
            <v/>
          </cell>
          <cell r="M282" t="str">
            <v/>
          </cell>
          <cell r="N282" t="str">
            <v/>
          </cell>
          <cell r="O282" t="str">
            <v/>
          </cell>
          <cell r="P282" t="str">
            <v/>
          </cell>
          <cell r="Q282" t="str">
            <v/>
          </cell>
          <cell r="R282" t="str">
            <v/>
          </cell>
          <cell r="S282" t="str">
            <v/>
          </cell>
          <cell r="T282" t="str">
            <v/>
          </cell>
          <cell r="U282" t="str">
            <v/>
          </cell>
          <cell r="V282" t="str">
            <v/>
          </cell>
          <cell r="W282" t="str">
            <v/>
          </cell>
          <cell r="X282" t="str">
            <v/>
          </cell>
          <cell r="Y282" t="str">
            <v/>
          </cell>
          <cell r="Z282" t="str">
            <v/>
          </cell>
          <cell r="AA282" t="str">
            <v/>
          </cell>
          <cell r="AB282" t="str">
            <v/>
          </cell>
          <cell r="AC282" t="str">
            <v/>
          </cell>
          <cell r="AD282" t="str">
            <v/>
          </cell>
          <cell r="AE282" t="str">
            <v/>
          </cell>
          <cell r="AF282" t="str">
            <v/>
          </cell>
          <cell r="AG282" t="str">
            <v/>
          </cell>
          <cell r="AH282" t="str">
            <v/>
          </cell>
          <cell r="AI282" t="str">
            <v/>
          </cell>
          <cell r="AJ282" t="str">
            <v/>
          </cell>
          <cell r="AK282" t="str">
            <v/>
          </cell>
          <cell r="AL282" t="str">
            <v/>
          </cell>
          <cell r="AM282" t="str">
            <v/>
          </cell>
          <cell r="AN282" t="str">
            <v/>
          </cell>
          <cell r="AO282" t="str">
            <v/>
          </cell>
          <cell r="AP282" t="str">
            <v/>
          </cell>
          <cell r="AQ282" t="str">
            <v>A</v>
          </cell>
          <cell r="AR282" t="str">
            <v>A</v>
          </cell>
          <cell r="AS282" t="str">
            <v>مستنفذ فصل اول 2023-2024</v>
          </cell>
          <cell r="AT282" t="str">
            <v>الرابعة</v>
          </cell>
          <cell r="AU282" t="str">
            <v>م</v>
          </cell>
        </row>
        <row r="283">
          <cell r="A283">
            <v>419495</v>
          </cell>
          <cell r="B283" t="str">
            <v>الرابعة</v>
          </cell>
          <cell r="C283" t="str">
            <v/>
          </cell>
          <cell r="D283" t="str">
            <v/>
          </cell>
          <cell r="E283" t="str">
            <v/>
          </cell>
          <cell r="F283" t="str">
            <v/>
          </cell>
          <cell r="G283" t="str">
            <v/>
          </cell>
          <cell r="H283" t="str">
            <v/>
          </cell>
          <cell r="I283" t="str">
            <v/>
          </cell>
          <cell r="J283" t="str">
            <v>A</v>
          </cell>
          <cell r="K283" t="str">
            <v/>
          </cell>
          <cell r="L283" t="str">
            <v/>
          </cell>
          <cell r="M283" t="str">
            <v/>
          </cell>
          <cell r="N283" t="str">
            <v/>
          </cell>
          <cell r="O283" t="str">
            <v/>
          </cell>
          <cell r="P283" t="str">
            <v/>
          </cell>
          <cell r="Q283" t="str">
            <v/>
          </cell>
          <cell r="R283" t="str">
            <v/>
          </cell>
          <cell r="S283" t="str">
            <v/>
          </cell>
          <cell r="T283" t="str">
            <v/>
          </cell>
          <cell r="U283" t="str">
            <v/>
          </cell>
          <cell r="V283" t="str">
            <v/>
          </cell>
          <cell r="W283" t="str">
            <v/>
          </cell>
          <cell r="X283" t="str">
            <v/>
          </cell>
          <cell r="Y283" t="str">
            <v/>
          </cell>
          <cell r="Z283" t="str">
            <v/>
          </cell>
          <cell r="AA283" t="str">
            <v>A</v>
          </cell>
          <cell r="AB283" t="str">
            <v/>
          </cell>
          <cell r="AC283" t="str">
            <v/>
          </cell>
          <cell r="AD283" t="str">
            <v/>
          </cell>
          <cell r="AE283" t="str">
            <v/>
          </cell>
          <cell r="AF283" t="str">
            <v>A</v>
          </cell>
          <cell r="AG283" t="str">
            <v/>
          </cell>
          <cell r="AH283" t="str">
            <v/>
          </cell>
          <cell r="AI283" t="str">
            <v>A</v>
          </cell>
          <cell r="AJ283" t="str">
            <v/>
          </cell>
          <cell r="AK283" t="str">
            <v>A</v>
          </cell>
          <cell r="AL283" t="str">
            <v>A</v>
          </cell>
          <cell r="AM283" t="str">
            <v>A</v>
          </cell>
          <cell r="AN283" t="str">
            <v>A</v>
          </cell>
          <cell r="AO283" t="str">
            <v>A</v>
          </cell>
          <cell r="AP283" t="str">
            <v>A</v>
          </cell>
          <cell r="AQ283" t="str">
            <v>A</v>
          </cell>
          <cell r="AR283" t="str">
            <v>A</v>
          </cell>
          <cell r="AS283" t="str">
            <v>مستنفذ فصل أول 2021-2022</v>
          </cell>
          <cell r="AT283" t="str">
            <v>الرابعة</v>
          </cell>
          <cell r="AU283" t="str">
            <v/>
          </cell>
        </row>
        <row r="284">
          <cell r="A284">
            <v>419498</v>
          </cell>
          <cell r="B284" t="str">
            <v>الرابعة</v>
          </cell>
          <cell r="C284" t="str">
            <v/>
          </cell>
          <cell r="D284" t="str">
            <v/>
          </cell>
          <cell r="E284" t="str">
            <v/>
          </cell>
          <cell r="F284" t="str">
            <v/>
          </cell>
          <cell r="G284" t="str">
            <v/>
          </cell>
          <cell r="H284" t="str">
            <v/>
          </cell>
          <cell r="I284" t="str">
            <v/>
          </cell>
          <cell r="J284" t="str">
            <v/>
          </cell>
          <cell r="K284" t="str">
            <v/>
          </cell>
          <cell r="L284" t="str">
            <v/>
          </cell>
          <cell r="M284" t="str">
            <v/>
          </cell>
          <cell r="N284" t="str">
            <v/>
          </cell>
          <cell r="O284" t="str">
            <v/>
          </cell>
          <cell r="P284" t="str">
            <v/>
          </cell>
          <cell r="Q284" t="str">
            <v/>
          </cell>
          <cell r="R284" t="str">
            <v/>
          </cell>
          <cell r="S284" t="str">
            <v/>
          </cell>
          <cell r="T284" t="str">
            <v/>
          </cell>
          <cell r="U284" t="str">
            <v/>
          </cell>
          <cell r="V284" t="str">
            <v/>
          </cell>
          <cell r="W284" t="str">
            <v/>
          </cell>
          <cell r="X284" t="str">
            <v/>
          </cell>
          <cell r="Y284" t="str">
            <v/>
          </cell>
          <cell r="Z284" t="str">
            <v/>
          </cell>
          <cell r="AA284" t="str">
            <v>ر2</v>
          </cell>
          <cell r="AB284" t="str">
            <v>ر2</v>
          </cell>
          <cell r="AC284" t="str">
            <v/>
          </cell>
          <cell r="AD284" t="str">
            <v/>
          </cell>
          <cell r="AE284" t="str">
            <v>ر2</v>
          </cell>
          <cell r="AF284" t="str">
            <v>ر2</v>
          </cell>
          <cell r="AG284" t="str">
            <v/>
          </cell>
          <cell r="AH284" t="str">
            <v/>
          </cell>
          <cell r="AI284" t="str">
            <v>ر1</v>
          </cell>
          <cell r="AJ284" t="str">
            <v>ر1</v>
          </cell>
          <cell r="AK284" t="str">
            <v>ر1</v>
          </cell>
          <cell r="AL284" t="str">
            <v>ر1</v>
          </cell>
          <cell r="AM284" t="str">
            <v>ر1</v>
          </cell>
          <cell r="AN284" t="str">
            <v>ج</v>
          </cell>
          <cell r="AO284" t="str">
            <v>ج</v>
          </cell>
          <cell r="AP284" t="str">
            <v>ج</v>
          </cell>
          <cell r="AQ284" t="str">
            <v>ج</v>
          </cell>
          <cell r="AR284" t="str">
            <v>ج</v>
          </cell>
          <cell r="AS284"/>
          <cell r="AT284"/>
          <cell r="AU284"/>
          <cell r="AV284"/>
        </row>
        <row r="285">
          <cell r="A285">
            <v>419508</v>
          </cell>
          <cell r="B285" t="str">
            <v>الرابعة</v>
          </cell>
          <cell r="C285" t="str">
            <v/>
          </cell>
          <cell r="D285" t="str">
            <v/>
          </cell>
          <cell r="E285" t="str">
            <v/>
          </cell>
          <cell r="F285" t="str">
            <v/>
          </cell>
          <cell r="G285" t="str">
            <v/>
          </cell>
          <cell r="H285" t="str">
            <v/>
          </cell>
          <cell r="I285" t="str">
            <v/>
          </cell>
          <cell r="J285" t="str">
            <v/>
          </cell>
          <cell r="K285" t="str">
            <v/>
          </cell>
          <cell r="L285" t="str">
            <v/>
          </cell>
          <cell r="M285" t="str">
            <v/>
          </cell>
          <cell r="N285" t="str">
            <v/>
          </cell>
          <cell r="O285" t="str">
            <v/>
          </cell>
          <cell r="P285" t="str">
            <v/>
          </cell>
          <cell r="Q285" t="str">
            <v/>
          </cell>
          <cell r="R285" t="str">
            <v/>
          </cell>
          <cell r="S285" t="str">
            <v/>
          </cell>
          <cell r="T285" t="str">
            <v/>
          </cell>
          <cell r="U285" t="str">
            <v/>
          </cell>
          <cell r="V285" t="str">
            <v/>
          </cell>
          <cell r="W285" t="str">
            <v/>
          </cell>
          <cell r="X285" t="str">
            <v>ر2</v>
          </cell>
          <cell r="Y285" t="str">
            <v/>
          </cell>
          <cell r="Z285" t="str">
            <v/>
          </cell>
          <cell r="AA285" t="str">
            <v/>
          </cell>
          <cell r="AB285" t="str">
            <v/>
          </cell>
          <cell r="AC285" t="str">
            <v/>
          </cell>
          <cell r="AD285" t="str">
            <v>ر2</v>
          </cell>
          <cell r="AE285" t="str">
            <v/>
          </cell>
          <cell r="AF285" t="str">
            <v/>
          </cell>
          <cell r="AG285" t="str">
            <v/>
          </cell>
          <cell r="AH285" t="str">
            <v/>
          </cell>
          <cell r="AI285" t="str">
            <v/>
          </cell>
          <cell r="AJ285" t="str">
            <v/>
          </cell>
          <cell r="AK285" t="str">
            <v/>
          </cell>
          <cell r="AL285" t="str">
            <v>ر2</v>
          </cell>
          <cell r="AM285" t="str">
            <v>ر2</v>
          </cell>
          <cell r="AN285" t="str">
            <v>ر2</v>
          </cell>
          <cell r="AO285" t="str">
            <v>ر2</v>
          </cell>
          <cell r="AP285" t="str">
            <v>ر2</v>
          </cell>
          <cell r="AQ285" t="str">
            <v>ر2</v>
          </cell>
          <cell r="AR285" t="str">
            <v/>
          </cell>
          <cell r="AS285"/>
          <cell r="AT285" t="str">
            <v>الرابعة</v>
          </cell>
          <cell r="AU285" t="str">
            <v/>
          </cell>
        </row>
        <row r="286">
          <cell r="A286">
            <v>419532</v>
          </cell>
          <cell r="B286" t="str">
            <v>الرابعة</v>
          </cell>
          <cell r="C286" t="str">
            <v/>
          </cell>
          <cell r="D286" t="str">
            <v/>
          </cell>
          <cell r="E286" t="str">
            <v/>
          </cell>
          <cell r="F286" t="str">
            <v/>
          </cell>
          <cell r="G286" t="str">
            <v/>
          </cell>
          <cell r="H286" t="str">
            <v/>
          </cell>
          <cell r="I286" t="str">
            <v/>
          </cell>
          <cell r="J286" t="str">
            <v/>
          </cell>
          <cell r="K286" t="str">
            <v/>
          </cell>
          <cell r="L286" t="str">
            <v/>
          </cell>
          <cell r="M286" t="str">
            <v/>
          </cell>
          <cell r="N286" t="str">
            <v/>
          </cell>
          <cell r="O286" t="str">
            <v/>
          </cell>
          <cell r="P286" t="str">
            <v/>
          </cell>
          <cell r="Q286" t="str">
            <v/>
          </cell>
          <cell r="R286" t="str">
            <v/>
          </cell>
          <cell r="S286" t="str">
            <v/>
          </cell>
          <cell r="T286" t="str">
            <v/>
          </cell>
          <cell r="U286" t="str">
            <v/>
          </cell>
          <cell r="V286" t="str">
            <v/>
          </cell>
          <cell r="W286" t="str">
            <v/>
          </cell>
          <cell r="X286" t="str">
            <v/>
          </cell>
          <cell r="Y286" t="str">
            <v/>
          </cell>
          <cell r="Z286" t="str">
            <v/>
          </cell>
          <cell r="AA286" t="str">
            <v/>
          </cell>
          <cell r="AB286" t="str">
            <v/>
          </cell>
          <cell r="AC286" t="str">
            <v/>
          </cell>
          <cell r="AD286" t="str">
            <v/>
          </cell>
          <cell r="AE286" t="str">
            <v/>
          </cell>
          <cell r="AF286" t="str">
            <v/>
          </cell>
          <cell r="AG286" t="str">
            <v/>
          </cell>
          <cell r="AH286" t="str">
            <v/>
          </cell>
          <cell r="AI286" t="str">
            <v/>
          </cell>
          <cell r="AJ286" t="str">
            <v/>
          </cell>
          <cell r="AK286" t="str">
            <v/>
          </cell>
          <cell r="AL286" t="str">
            <v/>
          </cell>
          <cell r="AM286" t="str">
            <v/>
          </cell>
          <cell r="AN286" t="str">
            <v>ج</v>
          </cell>
          <cell r="AO286" t="str">
            <v>ج</v>
          </cell>
          <cell r="AP286" t="str">
            <v/>
          </cell>
          <cell r="AQ286" t="str">
            <v>ر1</v>
          </cell>
          <cell r="AR286" t="str">
            <v>ج</v>
          </cell>
          <cell r="AS286"/>
          <cell r="AT286" t="str">
            <v>الرابعة</v>
          </cell>
          <cell r="AU286" t="str">
            <v/>
          </cell>
        </row>
        <row r="287">
          <cell r="A287">
            <v>419566</v>
          </cell>
          <cell r="B287" t="str">
            <v>الرابعة</v>
          </cell>
          <cell r="C287" t="str">
            <v/>
          </cell>
          <cell r="D287" t="str">
            <v/>
          </cell>
          <cell r="E287" t="str">
            <v/>
          </cell>
          <cell r="F287" t="str">
            <v/>
          </cell>
          <cell r="G287" t="str">
            <v/>
          </cell>
          <cell r="H287" t="str">
            <v>A</v>
          </cell>
          <cell r="I287" t="str">
            <v/>
          </cell>
          <cell r="J287" t="str">
            <v/>
          </cell>
          <cell r="K287" t="str">
            <v/>
          </cell>
          <cell r="L287" t="str">
            <v/>
          </cell>
          <cell r="M287" t="str">
            <v/>
          </cell>
          <cell r="N287" t="str">
            <v/>
          </cell>
          <cell r="O287" t="str">
            <v/>
          </cell>
          <cell r="P287" t="str">
            <v/>
          </cell>
          <cell r="Q287" t="str">
            <v/>
          </cell>
          <cell r="R287" t="str">
            <v>A</v>
          </cell>
          <cell r="S287" t="str">
            <v/>
          </cell>
          <cell r="T287" t="str">
            <v/>
          </cell>
          <cell r="U287" t="str">
            <v/>
          </cell>
          <cell r="V287" t="str">
            <v/>
          </cell>
          <cell r="W287" t="str">
            <v/>
          </cell>
          <cell r="X287" t="str">
            <v/>
          </cell>
          <cell r="Y287" t="str">
            <v/>
          </cell>
          <cell r="Z287" t="str">
            <v/>
          </cell>
          <cell r="AA287" t="str">
            <v/>
          </cell>
          <cell r="AB287" t="str">
            <v/>
          </cell>
          <cell r="AC287" t="str">
            <v/>
          </cell>
          <cell r="AD287" t="str">
            <v/>
          </cell>
          <cell r="AE287" t="str">
            <v/>
          </cell>
          <cell r="AF287" t="str">
            <v>A</v>
          </cell>
          <cell r="AG287" t="str">
            <v/>
          </cell>
          <cell r="AH287" t="str">
            <v/>
          </cell>
          <cell r="AI287" t="str">
            <v>A</v>
          </cell>
          <cell r="AJ287" t="str">
            <v>A</v>
          </cell>
          <cell r="AK287" t="str">
            <v>A</v>
          </cell>
          <cell r="AL287" t="str">
            <v>A</v>
          </cell>
          <cell r="AM287" t="str">
            <v>A</v>
          </cell>
          <cell r="AN287" t="str">
            <v>A</v>
          </cell>
          <cell r="AO287" t="str">
            <v/>
          </cell>
          <cell r="AP287" t="str">
            <v>A</v>
          </cell>
          <cell r="AQ287" t="str">
            <v>A</v>
          </cell>
          <cell r="AR287" t="str">
            <v>A</v>
          </cell>
          <cell r="AS287" t="str">
            <v>مستنفذ فصل اول 2023-2024</v>
          </cell>
          <cell r="AT287" t="str">
            <v>الرابعة</v>
          </cell>
          <cell r="AU287" t="str">
            <v/>
          </cell>
        </row>
        <row r="288">
          <cell r="A288">
            <v>419573</v>
          </cell>
          <cell r="B288" t="str">
            <v>الرابعة</v>
          </cell>
          <cell r="C288" t="str">
            <v/>
          </cell>
          <cell r="D288" t="str">
            <v/>
          </cell>
          <cell r="E288" t="str">
            <v/>
          </cell>
          <cell r="F288" t="str">
            <v/>
          </cell>
          <cell r="G288" t="str">
            <v/>
          </cell>
          <cell r="H288" t="str">
            <v/>
          </cell>
          <cell r="I288" t="str">
            <v/>
          </cell>
          <cell r="J288" t="str">
            <v/>
          </cell>
          <cell r="K288" t="str">
            <v/>
          </cell>
          <cell r="L288" t="str">
            <v/>
          </cell>
          <cell r="M288" t="str">
            <v/>
          </cell>
          <cell r="N288" t="str">
            <v/>
          </cell>
          <cell r="O288" t="str">
            <v/>
          </cell>
          <cell r="P288" t="str">
            <v/>
          </cell>
          <cell r="Q288" t="str">
            <v/>
          </cell>
          <cell r="R288" t="str">
            <v/>
          </cell>
          <cell r="S288" t="str">
            <v/>
          </cell>
          <cell r="T288" t="str">
            <v/>
          </cell>
          <cell r="U288" t="str">
            <v/>
          </cell>
          <cell r="V288" t="str">
            <v/>
          </cell>
          <cell r="W288" t="str">
            <v>ر2</v>
          </cell>
          <cell r="X288" t="str">
            <v/>
          </cell>
          <cell r="Y288" t="str">
            <v/>
          </cell>
          <cell r="Z288" t="str">
            <v>ر1</v>
          </cell>
          <cell r="AA288" t="str">
            <v/>
          </cell>
          <cell r="AB288" t="str">
            <v/>
          </cell>
          <cell r="AC288" t="str">
            <v>ر2</v>
          </cell>
          <cell r="AD288" t="str">
            <v/>
          </cell>
          <cell r="AE288" t="str">
            <v/>
          </cell>
          <cell r="AF288" t="str">
            <v/>
          </cell>
          <cell r="AG288" t="str">
            <v>ر1</v>
          </cell>
          <cell r="AH288" t="str">
            <v/>
          </cell>
          <cell r="AI288" t="str">
            <v>ج</v>
          </cell>
          <cell r="AJ288" t="str">
            <v>ر1</v>
          </cell>
          <cell r="AK288" t="str">
            <v>ج</v>
          </cell>
          <cell r="AL288" t="str">
            <v/>
          </cell>
          <cell r="AM288" t="str">
            <v/>
          </cell>
          <cell r="AN288" t="str">
            <v>ج</v>
          </cell>
          <cell r="AO288" t="str">
            <v>ج</v>
          </cell>
          <cell r="AP288" t="str">
            <v>ج</v>
          </cell>
          <cell r="AQ288" t="str">
            <v>ج</v>
          </cell>
          <cell r="AR288" t="str">
            <v>ج</v>
          </cell>
          <cell r="AS288"/>
          <cell r="AT288" t="str">
            <v>الرابعة</v>
          </cell>
          <cell r="AU288" t="str">
            <v/>
          </cell>
        </row>
        <row r="289">
          <cell r="A289">
            <v>419587</v>
          </cell>
          <cell r="B289" t="str">
            <v>الرابعة</v>
          </cell>
          <cell r="C289" t="str">
            <v/>
          </cell>
          <cell r="D289" t="str">
            <v/>
          </cell>
          <cell r="E289" t="str">
            <v/>
          </cell>
          <cell r="F289" t="str">
            <v/>
          </cell>
          <cell r="G289" t="str">
            <v/>
          </cell>
          <cell r="H289" t="str">
            <v/>
          </cell>
          <cell r="I289" t="str">
            <v/>
          </cell>
          <cell r="J289" t="str">
            <v/>
          </cell>
          <cell r="K289" t="str">
            <v/>
          </cell>
          <cell r="L289" t="str">
            <v/>
          </cell>
          <cell r="M289" t="str">
            <v/>
          </cell>
          <cell r="N289" t="str">
            <v/>
          </cell>
          <cell r="O289" t="str">
            <v/>
          </cell>
          <cell r="P289" t="str">
            <v/>
          </cell>
          <cell r="Q289" t="str">
            <v/>
          </cell>
          <cell r="R289" t="str">
            <v/>
          </cell>
          <cell r="S289" t="str">
            <v/>
          </cell>
          <cell r="T289" t="str">
            <v/>
          </cell>
          <cell r="U289" t="str">
            <v/>
          </cell>
          <cell r="V289" t="str">
            <v/>
          </cell>
          <cell r="W289" t="str">
            <v/>
          </cell>
          <cell r="X289" t="str">
            <v/>
          </cell>
          <cell r="Y289" t="str">
            <v/>
          </cell>
          <cell r="Z289" t="str">
            <v/>
          </cell>
          <cell r="AA289" t="str">
            <v/>
          </cell>
          <cell r="AB289" t="str">
            <v/>
          </cell>
          <cell r="AC289" t="str">
            <v/>
          </cell>
          <cell r="AD289" t="str">
            <v/>
          </cell>
          <cell r="AE289" t="str">
            <v>ج</v>
          </cell>
          <cell r="AF289" t="str">
            <v/>
          </cell>
          <cell r="AG289" t="str">
            <v/>
          </cell>
          <cell r="AH289" t="str">
            <v/>
          </cell>
          <cell r="AI289" t="str">
            <v>ر2</v>
          </cell>
          <cell r="AJ289" t="str">
            <v>ر2</v>
          </cell>
          <cell r="AK289" t="str">
            <v>ر1</v>
          </cell>
          <cell r="AL289" t="str">
            <v>ر1</v>
          </cell>
          <cell r="AM289" t="str">
            <v>ج</v>
          </cell>
          <cell r="AN289" t="str">
            <v>ج</v>
          </cell>
          <cell r="AO289" t="str">
            <v>ج</v>
          </cell>
          <cell r="AP289" t="str">
            <v>ر1</v>
          </cell>
          <cell r="AQ289" t="str">
            <v>ج</v>
          </cell>
          <cell r="AR289" t="str">
            <v>ج</v>
          </cell>
          <cell r="AS289"/>
          <cell r="AT289" t="str">
            <v>الرابعة</v>
          </cell>
          <cell r="AU289" t="str">
            <v/>
          </cell>
        </row>
        <row r="290">
          <cell r="A290">
            <v>419601</v>
          </cell>
          <cell r="B290" t="str">
            <v>الرابعة</v>
          </cell>
          <cell r="C290" t="str">
            <v/>
          </cell>
          <cell r="D290" t="str">
            <v/>
          </cell>
          <cell r="E290" t="str">
            <v/>
          </cell>
          <cell r="F290" t="str">
            <v/>
          </cell>
          <cell r="G290" t="str">
            <v/>
          </cell>
          <cell r="H290" t="str">
            <v/>
          </cell>
          <cell r="I290" t="str">
            <v/>
          </cell>
          <cell r="J290" t="str">
            <v/>
          </cell>
          <cell r="K290" t="str">
            <v/>
          </cell>
          <cell r="L290" t="str">
            <v>ر2</v>
          </cell>
          <cell r="M290" t="str">
            <v/>
          </cell>
          <cell r="N290" t="str">
            <v/>
          </cell>
          <cell r="O290" t="str">
            <v/>
          </cell>
          <cell r="P290" t="str">
            <v/>
          </cell>
          <cell r="Q290" t="str">
            <v/>
          </cell>
          <cell r="R290" t="str">
            <v/>
          </cell>
          <cell r="S290" t="str">
            <v>ر2</v>
          </cell>
          <cell r="T290" t="str">
            <v/>
          </cell>
          <cell r="U290" t="str">
            <v/>
          </cell>
          <cell r="V290" t="str">
            <v/>
          </cell>
          <cell r="W290" t="str">
            <v/>
          </cell>
          <cell r="X290" t="str">
            <v/>
          </cell>
          <cell r="Y290" t="str">
            <v/>
          </cell>
          <cell r="Z290" t="str">
            <v/>
          </cell>
          <cell r="AA290" t="str">
            <v/>
          </cell>
          <cell r="AB290" t="str">
            <v/>
          </cell>
          <cell r="AC290" t="str">
            <v/>
          </cell>
          <cell r="AD290" t="str">
            <v/>
          </cell>
          <cell r="AE290" t="str">
            <v/>
          </cell>
          <cell r="AF290" t="str">
            <v/>
          </cell>
          <cell r="AG290" t="str">
            <v>ر2</v>
          </cell>
          <cell r="AH290" t="str">
            <v/>
          </cell>
          <cell r="AI290" t="str">
            <v>ج</v>
          </cell>
          <cell r="AJ290" t="str">
            <v/>
          </cell>
          <cell r="AK290" t="str">
            <v>ر1</v>
          </cell>
          <cell r="AL290" t="str">
            <v/>
          </cell>
          <cell r="AM290" t="str">
            <v>ر1</v>
          </cell>
          <cell r="AN290" t="str">
            <v>ج</v>
          </cell>
          <cell r="AO290" t="str">
            <v/>
          </cell>
          <cell r="AP290" t="str">
            <v/>
          </cell>
          <cell r="AQ290" t="str">
            <v>ج</v>
          </cell>
          <cell r="AR290" t="str">
            <v/>
          </cell>
          <cell r="AS290"/>
          <cell r="AT290" t="str">
            <v>الرابعة</v>
          </cell>
          <cell r="AU290" t="str">
            <v/>
          </cell>
        </row>
        <row r="291">
          <cell r="A291">
            <v>419606</v>
          </cell>
          <cell r="B291" t="str">
            <v>الرابعة</v>
          </cell>
          <cell r="C291" t="str">
            <v/>
          </cell>
          <cell r="D291" t="str">
            <v/>
          </cell>
          <cell r="E291" t="str">
            <v>A</v>
          </cell>
          <cell r="F291" t="str">
            <v/>
          </cell>
          <cell r="G291" t="str">
            <v/>
          </cell>
          <cell r="H291" t="str">
            <v/>
          </cell>
          <cell r="I291" t="str">
            <v/>
          </cell>
          <cell r="J291" t="str">
            <v/>
          </cell>
          <cell r="K291" t="str">
            <v/>
          </cell>
          <cell r="L291" t="str">
            <v/>
          </cell>
          <cell r="M291" t="str">
            <v/>
          </cell>
          <cell r="N291" t="str">
            <v/>
          </cell>
          <cell r="O291" t="str">
            <v/>
          </cell>
          <cell r="P291" t="str">
            <v/>
          </cell>
          <cell r="Q291" t="str">
            <v/>
          </cell>
          <cell r="R291" t="str">
            <v/>
          </cell>
          <cell r="S291" t="str">
            <v>A</v>
          </cell>
          <cell r="T291" t="str">
            <v/>
          </cell>
          <cell r="U291" t="str">
            <v/>
          </cell>
          <cell r="V291" t="str">
            <v/>
          </cell>
          <cell r="W291" t="str">
            <v/>
          </cell>
          <cell r="X291" t="str">
            <v/>
          </cell>
          <cell r="Y291" t="str">
            <v/>
          </cell>
          <cell r="Z291" t="str">
            <v/>
          </cell>
          <cell r="AA291" t="str">
            <v/>
          </cell>
          <cell r="AB291" t="str">
            <v/>
          </cell>
          <cell r="AC291" t="str">
            <v/>
          </cell>
          <cell r="AD291" t="str">
            <v/>
          </cell>
          <cell r="AE291" t="str">
            <v/>
          </cell>
          <cell r="AF291" t="str">
            <v/>
          </cell>
          <cell r="AG291" t="str">
            <v/>
          </cell>
          <cell r="AH291" t="str">
            <v/>
          </cell>
          <cell r="AI291" t="str">
            <v/>
          </cell>
          <cell r="AJ291" t="str">
            <v/>
          </cell>
          <cell r="AK291" t="str">
            <v/>
          </cell>
          <cell r="AL291" t="str">
            <v/>
          </cell>
          <cell r="AM291" t="str">
            <v>A</v>
          </cell>
          <cell r="AN291" t="str">
            <v/>
          </cell>
          <cell r="AO291" t="str">
            <v>A</v>
          </cell>
          <cell r="AP291" t="str">
            <v/>
          </cell>
          <cell r="AQ291" t="str">
            <v/>
          </cell>
          <cell r="AR291" t="str">
            <v/>
          </cell>
          <cell r="AS291" t="str">
            <v>مستنفذ</v>
          </cell>
          <cell r="AT291" t="str">
            <v>الرابعة</v>
          </cell>
          <cell r="AU291" t="str">
            <v/>
          </cell>
        </row>
        <row r="292">
          <cell r="A292">
            <v>419628</v>
          </cell>
          <cell r="B292" t="str">
            <v>الرابعة</v>
          </cell>
          <cell r="C292" t="str">
            <v/>
          </cell>
          <cell r="D292" t="str">
            <v/>
          </cell>
          <cell r="E292" t="str">
            <v/>
          </cell>
          <cell r="F292" t="str">
            <v/>
          </cell>
          <cell r="G292" t="str">
            <v/>
          </cell>
          <cell r="H292" t="str">
            <v/>
          </cell>
          <cell r="I292" t="str">
            <v/>
          </cell>
          <cell r="J292" t="str">
            <v/>
          </cell>
          <cell r="K292" t="str">
            <v>ر2</v>
          </cell>
          <cell r="L292" t="str">
            <v/>
          </cell>
          <cell r="M292" t="str">
            <v/>
          </cell>
          <cell r="N292" t="str">
            <v/>
          </cell>
          <cell r="O292" t="str">
            <v/>
          </cell>
          <cell r="P292" t="str">
            <v/>
          </cell>
          <cell r="Q292" t="str">
            <v/>
          </cell>
          <cell r="R292" t="str">
            <v/>
          </cell>
          <cell r="S292" t="str">
            <v>ر2</v>
          </cell>
          <cell r="T292" t="str">
            <v/>
          </cell>
          <cell r="U292" t="str">
            <v/>
          </cell>
          <cell r="V292" t="str">
            <v/>
          </cell>
          <cell r="W292" t="str">
            <v/>
          </cell>
          <cell r="X292" t="str">
            <v/>
          </cell>
          <cell r="Y292" t="str">
            <v/>
          </cell>
          <cell r="Z292" t="str">
            <v/>
          </cell>
          <cell r="AA292" t="str">
            <v/>
          </cell>
          <cell r="AB292" t="str">
            <v/>
          </cell>
          <cell r="AC292" t="str">
            <v/>
          </cell>
          <cell r="AD292" t="str">
            <v/>
          </cell>
          <cell r="AE292" t="str">
            <v/>
          </cell>
          <cell r="AF292" t="str">
            <v/>
          </cell>
          <cell r="AG292" t="str">
            <v/>
          </cell>
          <cell r="AH292" t="str">
            <v/>
          </cell>
          <cell r="AI292" t="str">
            <v>ر1</v>
          </cell>
          <cell r="AJ292" t="str">
            <v/>
          </cell>
          <cell r="AK292" t="str">
            <v/>
          </cell>
          <cell r="AL292" t="str">
            <v/>
          </cell>
          <cell r="AM292" t="str">
            <v>ر1</v>
          </cell>
          <cell r="AN292" t="str">
            <v/>
          </cell>
          <cell r="AO292" t="str">
            <v/>
          </cell>
          <cell r="AP292" t="str">
            <v/>
          </cell>
          <cell r="AQ292" t="str">
            <v/>
          </cell>
          <cell r="AR292" t="str">
            <v/>
          </cell>
          <cell r="AS292"/>
          <cell r="AT292" t="str">
            <v>الرابعة</v>
          </cell>
          <cell r="AU292" t="str">
            <v/>
          </cell>
        </row>
        <row r="293">
          <cell r="A293">
            <v>419633</v>
          </cell>
          <cell r="B293" t="str">
            <v>الرابعة</v>
          </cell>
          <cell r="C293" t="str">
            <v/>
          </cell>
          <cell r="D293" t="str">
            <v/>
          </cell>
          <cell r="E293" t="str">
            <v/>
          </cell>
          <cell r="F293" t="str">
            <v/>
          </cell>
          <cell r="G293" t="str">
            <v/>
          </cell>
          <cell r="H293" t="str">
            <v/>
          </cell>
          <cell r="I293" t="str">
            <v/>
          </cell>
          <cell r="J293" t="str">
            <v/>
          </cell>
          <cell r="K293" t="str">
            <v/>
          </cell>
          <cell r="L293" t="str">
            <v/>
          </cell>
          <cell r="M293" t="str">
            <v/>
          </cell>
          <cell r="N293" t="str">
            <v/>
          </cell>
          <cell r="O293" t="str">
            <v/>
          </cell>
          <cell r="P293" t="str">
            <v/>
          </cell>
          <cell r="Q293" t="str">
            <v/>
          </cell>
          <cell r="R293" t="str">
            <v/>
          </cell>
          <cell r="S293" t="str">
            <v/>
          </cell>
          <cell r="T293" t="str">
            <v/>
          </cell>
          <cell r="U293" t="str">
            <v/>
          </cell>
          <cell r="V293" t="str">
            <v/>
          </cell>
          <cell r="W293" t="str">
            <v/>
          </cell>
          <cell r="X293" t="str">
            <v/>
          </cell>
          <cell r="Y293" t="str">
            <v/>
          </cell>
          <cell r="Z293" t="str">
            <v/>
          </cell>
          <cell r="AA293" t="str">
            <v/>
          </cell>
          <cell r="AB293" t="str">
            <v/>
          </cell>
          <cell r="AC293" t="str">
            <v/>
          </cell>
          <cell r="AD293" t="str">
            <v/>
          </cell>
          <cell r="AE293" t="str">
            <v/>
          </cell>
          <cell r="AF293" t="str">
            <v/>
          </cell>
          <cell r="AG293" t="str">
            <v/>
          </cell>
          <cell r="AH293" t="str">
            <v/>
          </cell>
          <cell r="AI293" t="str">
            <v>A</v>
          </cell>
          <cell r="AJ293" t="str">
            <v>A</v>
          </cell>
          <cell r="AK293" t="str">
            <v/>
          </cell>
          <cell r="AL293" t="str">
            <v/>
          </cell>
          <cell r="AM293" t="str">
            <v/>
          </cell>
          <cell r="AN293" t="str">
            <v/>
          </cell>
          <cell r="AO293" t="str">
            <v/>
          </cell>
          <cell r="AP293" t="str">
            <v/>
          </cell>
          <cell r="AQ293" t="str">
            <v/>
          </cell>
          <cell r="AR293" t="str">
            <v/>
          </cell>
          <cell r="AS293" t="str">
            <v>مستنفذ فصل اول 2023-2024</v>
          </cell>
          <cell r="AT293" t="str">
            <v>الرابعة</v>
          </cell>
          <cell r="AU293" t="str">
            <v/>
          </cell>
        </row>
        <row r="294">
          <cell r="A294">
            <v>419663</v>
          </cell>
          <cell r="B294" t="str">
            <v>الرابعة</v>
          </cell>
          <cell r="C294" t="str">
            <v/>
          </cell>
          <cell r="D294" t="str">
            <v/>
          </cell>
          <cell r="E294" t="str">
            <v/>
          </cell>
          <cell r="F294" t="str">
            <v/>
          </cell>
          <cell r="G294" t="str">
            <v/>
          </cell>
          <cell r="H294" t="str">
            <v/>
          </cell>
          <cell r="I294" t="str">
            <v/>
          </cell>
          <cell r="J294" t="str">
            <v/>
          </cell>
          <cell r="K294" t="str">
            <v/>
          </cell>
          <cell r="L294" t="str">
            <v/>
          </cell>
          <cell r="M294" t="str">
            <v/>
          </cell>
          <cell r="N294" t="str">
            <v/>
          </cell>
          <cell r="O294" t="str">
            <v/>
          </cell>
          <cell r="P294" t="str">
            <v/>
          </cell>
          <cell r="Q294" t="str">
            <v>A</v>
          </cell>
          <cell r="R294" t="str">
            <v/>
          </cell>
          <cell r="S294" t="str">
            <v/>
          </cell>
          <cell r="T294" t="str">
            <v/>
          </cell>
          <cell r="U294" t="str">
            <v/>
          </cell>
          <cell r="V294" t="str">
            <v/>
          </cell>
          <cell r="W294" t="str">
            <v/>
          </cell>
          <cell r="X294" t="str">
            <v/>
          </cell>
          <cell r="Y294" t="str">
            <v/>
          </cell>
          <cell r="Z294" t="str">
            <v/>
          </cell>
          <cell r="AA294" t="str">
            <v>A</v>
          </cell>
          <cell r="AB294" t="str">
            <v/>
          </cell>
          <cell r="AC294" t="str">
            <v/>
          </cell>
          <cell r="AD294" t="str">
            <v/>
          </cell>
          <cell r="AE294" t="str">
            <v/>
          </cell>
          <cell r="AF294" t="str">
            <v/>
          </cell>
          <cell r="AG294" t="str">
            <v/>
          </cell>
          <cell r="AH294" t="str">
            <v>A</v>
          </cell>
          <cell r="AI294" t="str">
            <v>A</v>
          </cell>
          <cell r="AJ294" t="str">
            <v>A</v>
          </cell>
          <cell r="AK294" t="str">
            <v>A</v>
          </cell>
          <cell r="AL294" t="str">
            <v>A</v>
          </cell>
          <cell r="AM294" t="str">
            <v>A</v>
          </cell>
          <cell r="AN294" t="str">
            <v>A</v>
          </cell>
          <cell r="AO294" t="str">
            <v>A</v>
          </cell>
          <cell r="AP294" t="str">
            <v>A</v>
          </cell>
          <cell r="AQ294" t="str">
            <v>A</v>
          </cell>
          <cell r="AR294" t="str">
            <v>A</v>
          </cell>
          <cell r="AS294" t="str">
            <v>مستنفذ فصل ثاني 2022-2023</v>
          </cell>
          <cell r="AT294" t="str">
            <v>الرابعة</v>
          </cell>
          <cell r="AU294" t="str">
            <v>م</v>
          </cell>
        </row>
        <row r="295">
          <cell r="A295">
            <v>419695</v>
          </cell>
          <cell r="B295" t="str">
            <v>الرابعة</v>
          </cell>
          <cell r="C295" t="str">
            <v/>
          </cell>
          <cell r="D295" t="str">
            <v/>
          </cell>
          <cell r="E295" t="str">
            <v/>
          </cell>
          <cell r="F295" t="str">
            <v/>
          </cell>
          <cell r="G295" t="str">
            <v/>
          </cell>
          <cell r="H295" t="str">
            <v/>
          </cell>
          <cell r="I295" t="str">
            <v/>
          </cell>
          <cell r="J295" t="str">
            <v/>
          </cell>
          <cell r="K295" t="str">
            <v/>
          </cell>
          <cell r="L295" t="str">
            <v/>
          </cell>
          <cell r="M295" t="str">
            <v/>
          </cell>
          <cell r="N295" t="str">
            <v/>
          </cell>
          <cell r="O295" t="str">
            <v/>
          </cell>
          <cell r="P295" t="str">
            <v/>
          </cell>
          <cell r="Q295" t="str">
            <v/>
          </cell>
          <cell r="R295" t="str">
            <v/>
          </cell>
          <cell r="S295" t="str">
            <v/>
          </cell>
          <cell r="T295" t="str">
            <v/>
          </cell>
          <cell r="U295" t="str">
            <v/>
          </cell>
          <cell r="V295" t="str">
            <v/>
          </cell>
          <cell r="W295" t="str">
            <v/>
          </cell>
          <cell r="X295" t="str">
            <v/>
          </cell>
          <cell r="Y295" t="str">
            <v/>
          </cell>
          <cell r="Z295" t="str">
            <v/>
          </cell>
          <cell r="AA295" t="str">
            <v/>
          </cell>
          <cell r="AB295" t="str">
            <v/>
          </cell>
          <cell r="AC295" t="str">
            <v/>
          </cell>
          <cell r="AD295" t="str">
            <v/>
          </cell>
          <cell r="AE295" t="str">
            <v/>
          </cell>
          <cell r="AF295" t="str">
            <v>ر1</v>
          </cell>
          <cell r="AG295" t="str">
            <v/>
          </cell>
          <cell r="AH295" t="str">
            <v/>
          </cell>
          <cell r="AI295" t="str">
            <v/>
          </cell>
          <cell r="AJ295" t="str">
            <v/>
          </cell>
          <cell r="AK295" t="str">
            <v/>
          </cell>
          <cell r="AL295" t="str">
            <v/>
          </cell>
          <cell r="AM295" t="str">
            <v>ر2</v>
          </cell>
          <cell r="AN295" t="str">
            <v>ر1</v>
          </cell>
          <cell r="AO295" t="str">
            <v/>
          </cell>
          <cell r="AP295" t="str">
            <v/>
          </cell>
          <cell r="AQ295" t="str">
            <v/>
          </cell>
          <cell r="AR295" t="str">
            <v/>
          </cell>
          <cell r="AS295"/>
          <cell r="AT295"/>
          <cell r="AU295"/>
          <cell r="AV295"/>
        </row>
        <row r="296">
          <cell r="A296">
            <v>419729</v>
          </cell>
          <cell r="B296" t="str">
            <v>الرابعة</v>
          </cell>
          <cell r="C296" t="str">
            <v/>
          </cell>
          <cell r="D296" t="str">
            <v/>
          </cell>
          <cell r="E296" t="str">
            <v/>
          </cell>
          <cell r="F296" t="str">
            <v/>
          </cell>
          <cell r="G296" t="str">
            <v/>
          </cell>
          <cell r="H296" t="str">
            <v/>
          </cell>
          <cell r="I296" t="str">
            <v/>
          </cell>
          <cell r="J296" t="str">
            <v/>
          </cell>
          <cell r="K296" t="str">
            <v/>
          </cell>
          <cell r="L296" t="str">
            <v/>
          </cell>
          <cell r="M296" t="str">
            <v/>
          </cell>
          <cell r="N296" t="str">
            <v/>
          </cell>
          <cell r="O296" t="str">
            <v/>
          </cell>
          <cell r="P296" t="str">
            <v/>
          </cell>
          <cell r="Q296" t="str">
            <v>ر2</v>
          </cell>
          <cell r="R296" t="str">
            <v/>
          </cell>
          <cell r="S296" t="str">
            <v/>
          </cell>
          <cell r="T296" t="str">
            <v/>
          </cell>
          <cell r="U296" t="str">
            <v/>
          </cell>
          <cell r="V296" t="str">
            <v/>
          </cell>
          <cell r="W296" t="str">
            <v/>
          </cell>
          <cell r="X296" t="str">
            <v/>
          </cell>
          <cell r="Y296" t="str">
            <v/>
          </cell>
          <cell r="Z296" t="str">
            <v/>
          </cell>
          <cell r="AA296" t="str">
            <v/>
          </cell>
          <cell r="AB296" t="str">
            <v/>
          </cell>
          <cell r="AC296" t="str">
            <v/>
          </cell>
          <cell r="AD296" t="str">
            <v/>
          </cell>
          <cell r="AE296" t="str">
            <v/>
          </cell>
          <cell r="AF296" t="str">
            <v/>
          </cell>
          <cell r="AG296" t="str">
            <v>ر2</v>
          </cell>
          <cell r="AH296" t="str">
            <v/>
          </cell>
          <cell r="AI296" t="str">
            <v>ر1</v>
          </cell>
          <cell r="AJ296" t="str">
            <v/>
          </cell>
          <cell r="AK296" t="str">
            <v/>
          </cell>
          <cell r="AL296" t="str">
            <v>ر2</v>
          </cell>
          <cell r="AM296" t="str">
            <v>ر2</v>
          </cell>
          <cell r="AN296" t="str">
            <v>ج</v>
          </cell>
          <cell r="AO296" t="str">
            <v>ر1</v>
          </cell>
          <cell r="AP296" t="str">
            <v/>
          </cell>
          <cell r="AQ296" t="str">
            <v>ر1</v>
          </cell>
          <cell r="AR296" t="str">
            <v/>
          </cell>
          <cell r="AS296"/>
          <cell r="AT296" t="str">
            <v>الرابعة</v>
          </cell>
          <cell r="AU296" t="str">
            <v/>
          </cell>
        </row>
        <row r="297">
          <cell r="A297">
            <v>419737</v>
          </cell>
          <cell r="B297" t="str">
            <v>الرابعة</v>
          </cell>
          <cell r="C297" t="str">
            <v/>
          </cell>
          <cell r="D297" t="str">
            <v/>
          </cell>
          <cell r="E297" t="str">
            <v/>
          </cell>
          <cell r="F297" t="str">
            <v/>
          </cell>
          <cell r="G297" t="str">
            <v/>
          </cell>
          <cell r="H297" t="str">
            <v/>
          </cell>
          <cell r="I297" t="str">
            <v/>
          </cell>
          <cell r="J297" t="str">
            <v/>
          </cell>
          <cell r="K297" t="str">
            <v/>
          </cell>
          <cell r="L297" t="str">
            <v/>
          </cell>
          <cell r="M297" t="str">
            <v/>
          </cell>
          <cell r="N297" t="str">
            <v/>
          </cell>
          <cell r="O297" t="str">
            <v/>
          </cell>
          <cell r="P297" t="str">
            <v/>
          </cell>
          <cell r="Q297" t="str">
            <v/>
          </cell>
          <cell r="R297" t="str">
            <v/>
          </cell>
          <cell r="S297" t="str">
            <v/>
          </cell>
          <cell r="T297" t="str">
            <v/>
          </cell>
          <cell r="U297" t="str">
            <v/>
          </cell>
          <cell r="V297" t="str">
            <v/>
          </cell>
          <cell r="W297" t="str">
            <v/>
          </cell>
          <cell r="X297" t="str">
            <v/>
          </cell>
          <cell r="Y297" t="str">
            <v/>
          </cell>
          <cell r="Z297" t="str">
            <v/>
          </cell>
          <cell r="AA297" t="str">
            <v/>
          </cell>
          <cell r="AB297" t="str">
            <v/>
          </cell>
          <cell r="AC297" t="str">
            <v/>
          </cell>
          <cell r="AD297" t="str">
            <v/>
          </cell>
          <cell r="AE297" t="str">
            <v/>
          </cell>
          <cell r="AF297" t="str">
            <v/>
          </cell>
          <cell r="AG297" t="str">
            <v/>
          </cell>
          <cell r="AH297" t="str">
            <v/>
          </cell>
          <cell r="AI297" t="str">
            <v/>
          </cell>
          <cell r="AJ297" t="str">
            <v/>
          </cell>
          <cell r="AK297" t="str">
            <v/>
          </cell>
          <cell r="AL297" t="str">
            <v>ر2</v>
          </cell>
          <cell r="AM297" t="str">
            <v/>
          </cell>
          <cell r="AN297" t="str">
            <v/>
          </cell>
          <cell r="AO297" t="str">
            <v/>
          </cell>
          <cell r="AP297" t="str">
            <v/>
          </cell>
          <cell r="AQ297" t="str">
            <v>ر1</v>
          </cell>
          <cell r="AR297" t="str">
            <v/>
          </cell>
          <cell r="AS297"/>
          <cell r="AT297" t="str">
            <v>الرابعة</v>
          </cell>
          <cell r="AU297" t="str">
            <v/>
          </cell>
        </row>
        <row r="298">
          <cell r="A298">
            <v>419743</v>
          </cell>
          <cell r="B298" t="str">
            <v>الرابعة</v>
          </cell>
          <cell r="C298" t="str">
            <v/>
          </cell>
          <cell r="D298" t="str">
            <v/>
          </cell>
          <cell r="E298" t="str">
            <v/>
          </cell>
          <cell r="F298" t="str">
            <v/>
          </cell>
          <cell r="G298" t="str">
            <v/>
          </cell>
          <cell r="H298" t="str">
            <v/>
          </cell>
          <cell r="I298" t="str">
            <v/>
          </cell>
          <cell r="J298" t="str">
            <v/>
          </cell>
          <cell r="K298" t="str">
            <v/>
          </cell>
          <cell r="L298" t="str">
            <v/>
          </cell>
          <cell r="M298" t="str">
            <v/>
          </cell>
          <cell r="N298" t="str">
            <v/>
          </cell>
          <cell r="O298" t="str">
            <v/>
          </cell>
          <cell r="P298" t="str">
            <v/>
          </cell>
          <cell r="Q298" t="str">
            <v/>
          </cell>
          <cell r="R298" t="str">
            <v>ر2</v>
          </cell>
          <cell r="S298" t="str">
            <v/>
          </cell>
          <cell r="T298" t="str">
            <v/>
          </cell>
          <cell r="U298" t="str">
            <v/>
          </cell>
          <cell r="V298" t="str">
            <v/>
          </cell>
          <cell r="W298" t="str">
            <v/>
          </cell>
          <cell r="X298" t="str">
            <v/>
          </cell>
          <cell r="Y298" t="str">
            <v>ر2</v>
          </cell>
          <cell r="Z298" t="str">
            <v/>
          </cell>
          <cell r="AA298" t="str">
            <v/>
          </cell>
          <cell r="AB298" t="str">
            <v/>
          </cell>
          <cell r="AC298" t="str">
            <v/>
          </cell>
          <cell r="AD298" t="str">
            <v/>
          </cell>
          <cell r="AE298" t="str">
            <v>ر1</v>
          </cell>
          <cell r="AF298" t="str">
            <v>ر2</v>
          </cell>
          <cell r="AG298" t="str">
            <v/>
          </cell>
          <cell r="AH298" t="str">
            <v/>
          </cell>
          <cell r="AI298" t="str">
            <v>ر1</v>
          </cell>
          <cell r="AJ298" t="str">
            <v>ر1</v>
          </cell>
          <cell r="AK298" t="str">
            <v>ر1</v>
          </cell>
          <cell r="AL298" t="str">
            <v>ر1</v>
          </cell>
          <cell r="AM298" t="str">
            <v>ر1</v>
          </cell>
          <cell r="AN298" t="str">
            <v>ج</v>
          </cell>
          <cell r="AO298" t="str">
            <v>ج</v>
          </cell>
          <cell r="AP298" t="str">
            <v>ج</v>
          </cell>
          <cell r="AQ298" t="str">
            <v>ج</v>
          </cell>
          <cell r="AR298" t="str">
            <v>ج</v>
          </cell>
          <cell r="AS298"/>
          <cell r="AT298"/>
          <cell r="AU298"/>
          <cell r="AV298"/>
        </row>
        <row r="299">
          <cell r="A299">
            <v>419761</v>
          </cell>
          <cell r="B299" t="str">
            <v>الرابعة</v>
          </cell>
          <cell r="C299" t="str">
            <v/>
          </cell>
          <cell r="D299" t="str">
            <v/>
          </cell>
          <cell r="E299" t="str">
            <v/>
          </cell>
          <cell r="F299" t="str">
            <v/>
          </cell>
          <cell r="G299" t="str">
            <v/>
          </cell>
          <cell r="H299" t="str">
            <v/>
          </cell>
          <cell r="I299" t="str">
            <v/>
          </cell>
          <cell r="J299" t="str">
            <v/>
          </cell>
          <cell r="K299" t="str">
            <v/>
          </cell>
          <cell r="L299" t="str">
            <v/>
          </cell>
          <cell r="M299" t="str">
            <v/>
          </cell>
          <cell r="N299" t="str">
            <v/>
          </cell>
          <cell r="O299" t="str">
            <v/>
          </cell>
          <cell r="P299" t="str">
            <v/>
          </cell>
          <cell r="Q299" t="str">
            <v/>
          </cell>
          <cell r="R299" t="str">
            <v/>
          </cell>
          <cell r="S299" t="str">
            <v/>
          </cell>
          <cell r="T299" t="str">
            <v/>
          </cell>
          <cell r="U299" t="str">
            <v/>
          </cell>
          <cell r="V299" t="str">
            <v/>
          </cell>
          <cell r="W299" t="str">
            <v/>
          </cell>
          <cell r="X299" t="str">
            <v/>
          </cell>
          <cell r="Y299" t="str">
            <v/>
          </cell>
          <cell r="Z299" t="str">
            <v/>
          </cell>
          <cell r="AA299" t="str">
            <v/>
          </cell>
          <cell r="AB299" t="str">
            <v/>
          </cell>
          <cell r="AC299" t="str">
            <v/>
          </cell>
          <cell r="AD299" t="str">
            <v/>
          </cell>
          <cell r="AE299" t="str">
            <v/>
          </cell>
          <cell r="AF299" t="str">
            <v/>
          </cell>
          <cell r="AG299" t="str">
            <v/>
          </cell>
          <cell r="AH299" t="str">
            <v/>
          </cell>
          <cell r="AI299" t="str">
            <v>A</v>
          </cell>
          <cell r="AJ299" t="str">
            <v/>
          </cell>
          <cell r="AK299" t="str">
            <v>A</v>
          </cell>
          <cell r="AL299" t="str">
            <v>A</v>
          </cell>
          <cell r="AM299" t="str">
            <v>A</v>
          </cell>
          <cell r="AN299" t="str">
            <v>A</v>
          </cell>
          <cell r="AO299" t="str">
            <v>A</v>
          </cell>
          <cell r="AP299" t="str">
            <v>A</v>
          </cell>
          <cell r="AQ299" t="str">
            <v>A</v>
          </cell>
          <cell r="AR299" t="str">
            <v/>
          </cell>
          <cell r="AS299" t="str">
            <v>مستنفذ فصل اول 2023-2024</v>
          </cell>
          <cell r="AT299" t="str">
            <v>الرابعة</v>
          </cell>
          <cell r="AU299" t="str">
            <v/>
          </cell>
        </row>
        <row r="300">
          <cell r="A300">
            <v>419791</v>
          </cell>
          <cell r="B300" t="str">
            <v>الرابعة</v>
          </cell>
          <cell r="C300" t="str">
            <v/>
          </cell>
          <cell r="D300" t="str">
            <v/>
          </cell>
          <cell r="E300" t="str">
            <v/>
          </cell>
          <cell r="F300" t="str">
            <v/>
          </cell>
          <cell r="G300" t="str">
            <v/>
          </cell>
          <cell r="H300" t="str">
            <v/>
          </cell>
          <cell r="I300" t="str">
            <v/>
          </cell>
          <cell r="J300" t="str">
            <v/>
          </cell>
          <cell r="K300" t="str">
            <v/>
          </cell>
          <cell r="L300" t="str">
            <v/>
          </cell>
          <cell r="M300" t="str">
            <v/>
          </cell>
          <cell r="N300" t="str">
            <v/>
          </cell>
          <cell r="O300" t="str">
            <v/>
          </cell>
          <cell r="P300" t="str">
            <v/>
          </cell>
          <cell r="Q300" t="str">
            <v/>
          </cell>
          <cell r="R300" t="str">
            <v/>
          </cell>
          <cell r="S300" t="str">
            <v/>
          </cell>
          <cell r="T300" t="str">
            <v/>
          </cell>
          <cell r="U300" t="str">
            <v/>
          </cell>
          <cell r="V300" t="str">
            <v/>
          </cell>
          <cell r="W300" t="str">
            <v/>
          </cell>
          <cell r="X300" t="str">
            <v/>
          </cell>
          <cell r="Y300" t="str">
            <v/>
          </cell>
          <cell r="Z300" t="str">
            <v/>
          </cell>
          <cell r="AA300" t="str">
            <v/>
          </cell>
          <cell r="AB300" t="str">
            <v/>
          </cell>
          <cell r="AC300" t="str">
            <v/>
          </cell>
          <cell r="AD300" t="str">
            <v/>
          </cell>
          <cell r="AE300" t="str">
            <v/>
          </cell>
          <cell r="AF300" t="str">
            <v/>
          </cell>
          <cell r="AG300" t="str">
            <v>ر2</v>
          </cell>
          <cell r="AH300" t="str">
            <v/>
          </cell>
          <cell r="AI300" t="str">
            <v>ر1</v>
          </cell>
          <cell r="AJ300" t="str">
            <v>ر2</v>
          </cell>
          <cell r="AK300" t="str">
            <v>ج</v>
          </cell>
          <cell r="AL300" t="str">
            <v>ر1</v>
          </cell>
          <cell r="AM300" t="str">
            <v>ر1</v>
          </cell>
          <cell r="AN300" t="str">
            <v>ر1</v>
          </cell>
          <cell r="AO300" t="str">
            <v>ر1</v>
          </cell>
          <cell r="AP300" t="str">
            <v>ج</v>
          </cell>
          <cell r="AQ300" t="str">
            <v>ج</v>
          </cell>
          <cell r="AR300" t="str">
            <v>ج</v>
          </cell>
          <cell r="AS300"/>
          <cell r="AT300"/>
          <cell r="AU300"/>
        </row>
        <row r="301">
          <cell r="A301">
            <v>419794</v>
          </cell>
          <cell r="B301" t="str">
            <v>الرابعة</v>
          </cell>
          <cell r="C301" t="str">
            <v/>
          </cell>
          <cell r="D301" t="str">
            <v/>
          </cell>
          <cell r="E301" t="str">
            <v/>
          </cell>
          <cell r="F301" t="str">
            <v/>
          </cell>
          <cell r="G301" t="str">
            <v/>
          </cell>
          <cell r="H301" t="str">
            <v/>
          </cell>
          <cell r="I301" t="str">
            <v/>
          </cell>
          <cell r="J301" t="str">
            <v/>
          </cell>
          <cell r="K301" t="str">
            <v/>
          </cell>
          <cell r="L301" t="str">
            <v/>
          </cell>
          <cell r="M301" t="str">
            <v/>
          </cell>
          <cell r="N301" t="str">
            <v/>
          </cell>
          <cell r="O301" t="str">
            <v/>
          </cell>
          <cell r="P301" t="str">
            <v/>
          </cell>
          <cell r="Q301" t="str">
            <v/>
          </cell>
          <cell r="R301" t="str">
            <v/>
          </cell>
          <cell r="S301" t="str">
            <v/>
          </cell>
          <cell r="T301" t="str">
            <v/>
          </cell>
          <cell r="U301" t="str">
            <v/>
          </cell>
          <cell r="V301" t="str">
            <v/>
          </cell>
          <cell r="W301" t="str">
            <v/>
          </cell>
          <cell r="X301" t="str">
            <v/>
          </cell>
          <cell r="Y301" t="str">
            <v/>
          </cell>
          <cell r="Z301" t="str">
            <v/>
          </cell>
          <cell r="AA301" t="str">
            <v/>
          </cell>
          <cell r="AB301" t="str">
            <v/>
          </cell>
          <cell r="AC301" t="str">
            <v/>
          </cell>
          <cell r="AD301" t="str">
            <v/>
          </cell>
          <cell r="AE301" t="str">
            <v/>
          </cell>
          <cell r="AF301" t="str">
            <v/>
          </cell>
          <cell r="AG301" t="str">
            <v/>
          </cell>
          <cell r="AH301" t="str">
            <v/>
          </cell>
          <cell r="AI301" t="str">
            <v/>
          </cell>
          <cell r="AJ301" t="str">
            <v/>
          </cell>
          <cell r="AK301" t="str">
            <v/>
          </cell>
          <cell r="AL301" t="str">
            <v/>
          </cell>
          <cell r="AM301" t="str">
            <v>A</v>
          </cell>
          <cell r="AN301" t="str">
            <v/>
          </cell>
          <cell r="AO301" t="str">
            <v/>
          </cell>
          <cell r="AP301" t="str">
            <v/>
          </cell>
          <cell r="AQ301" t="str">
            <v/>
          </cell>
          <cell r="AR301" t="str">
            <v/>
          </cell>
          <cell r="AS301" t="str">
            <v>مستنفذ</v>
          </cell>
          <cell r="AT301" t="str">
            <v>الرابعة</v>
          </cell>
          <cell r="AU301" t="str">
            <v/>
          </cell>
        </row>
        <row r="302">
          <cell r="A302">
            <v>419814</v>
          </cell>
          <cell r="B302" t="str">
            <v>الرابعة</v>
          </cell>
          <cell r="C302" t="str">
            <v/>
          </cell>
          <cell r="D302" t="str">
            <v/>
          </cell>
          <cell r="E302" t="str">
            <v/>
          </cell>
          <cell r="F302" t="str">
            <v/>
          </cell>
          <cell r="G302" t="str">
            <v/>
          </cell>
          <cell r="H302" t="str">
            <v/>
          </cell>
          <cell r="I302" t="str">
            <v/>
          </cell>
          <cell r="J302" t="str">
            <v/>
          </cell>
          <cell r="K302" t="str">
            <v/>
          </cell>
          <cell r="L302" t="str">
            <v/>
          </cell>
          <cell r="M302" t="str">
            <v/>
          </cell>
          <cell r="N302" t="str">
            <v/>
          </cell>
          <cell r="O302" t="str">
            <v/>
          </cell>
          <cell r="P302" t="str">
            <v/>
          </cell>
          <cell r="Q302" t="str">
            <v/>
          </cell>
          <cell r="R302" t="str">
            <v/>
          </cell>
          <cell r="S302" t="str">
            <v/>
          </cell>
          <cell r="T302" t="str">
            <v/>
          </cell>
          <cell r="U302" t="str">
            <v/>
          </cell>
          <cell r="V302" t="str">
            <v/>
          </cell>
          <cell r="W302" t="str">
            <v/>
          </cell>
          <cell r="X302" t="str">
            <v>ر2</v>
          </cell>
          <cell r="Y302" t="str">
            <v/>
          </cell>
          <cell r="Z302" t="str">
            <v/>
          </cell>
          <cell r="AA302" t="str">
            <v/>
          </cell>
          <cell r="AB302" t="str">
            <v/>
          </cell>
          <cell r="AC302" t="str">
            <v/>
          </cell>
          <cell r="AD302" t="str">
            <v/>
          </cell>
          <cell r="AE302" t="str">
            <v>ر2</v>
          </cell>
          <cell r="AF302" t="str">
            <v>ر2</v>
          </cell>
          <cell r="AG302" t="str">
            <v/>
          </cell>
          <cell r="AH302" t="str">
            <v/>
          </cell>
          <cell r="AI302" t="str">
            <v>ر1</v>
          </cell>
          <cell r="AJ302" t="str">
            <v/>
          </cell>
          <cell r="AK302" t="str">
            <v/>
          </cell>
          <cell r="AL302" t="str">
            <v>ر1</v>
          </cell>
          <cell r="AM302" t="str">
            <v>ر2</v>
          </cell>
          <cell r="AN302" t="str">
            <v>ج</v>
          </cell>
          <cell r="AO302" t="str">
            <v>ج</v>
          </cell>
          <cell r="AP302" t="str">
            <v>ج</v>
          </cell>
          <cell r="AQ302" t="str">
            <v>ج</v>
          </cell>
          <cell r="AR302" t="str">
            <v>ج</v>
          </cell>
          <cell r="AS302"/>
          <cell r="AT302" t="str">
            <v>الرابعة</v>
          </cell>
          <cell r="AU302" t="str">
            <v/>
          </cell>
        </row>
        <row r="303">
          <cell r="A303">
            <v>419826</v>
          </cell>
          <cell r="B303" t="str">
            <v>الرابعة</v>
          </cell>
          <cell r="C303" t="str">
            <v/>
          </cell>
          <cell r="D303" t="str">
            <v/>
          </cell>
          <cell r="E303" t="str">
            <v/>
          </cell>
          <cell r="F303" t="str">
            <v/>
          </cell>
          <cell r="G303" t="str">
            <v/>
          </cell>
          <cell r="H303" t="str">
            <v/>
          </cell>
          <cell r="I303" t="str">
            <v/>
          </cell>
          <cell r="J303" t="str">
            <v/>
          </cell>
          <cell r="K303" t="str">
            <v/>
          </cell>
          <cell r="L303" t="str">
            <v>ر2</v>
          </cell>
          <cell r="M303" t="str">
            <v/>
          </cell>
          <cell r="N303" t="str">
            <v/>
          </cell>
          <cell r="O303" t="str">
            <v/>
          </cell>
          <cell r="P303" t="str">
            <v/>
          </cell>
          <cell r="Q303" t="str">
            <v>ر2</v>
          </cell>
          <cell r="R303" t="str">
            <v/>
          </cell>
          <cell r="S303" t="str">
            <v/>
          </cell>
          <cell r="T303" t="str">
            <v/>
          </cell>
          <cell r="U303" t="str">
            <v/>
          </cell>
          <cell r="V303" t="str">
            <v/>
          </cell>
          <cell r="W303" t="str">
            <v/>
          </cell>
          <cell r="X303" t="str">
            <v/>
          </cell>
          <cell r="Y303" t="str">
            <v/>
          </cell>
          <cell r="Z303" t="str">
            <v/>
          </cell>
          <cell r="AA303" t="str">
            <v/>
          </cell>
          <cell r="AB303" t="str">
            <v/>
          </cell>
          <cell r="AC303" t="str">
            <v/>
          </cell>
          <cell r="AD303" t="str">
            <v/>
          </cell>
          <cell r="AE303" t="str">
            <v>ر2</v>
          </cell>
          <cell r="AF303" t="str">
            <v/>
          </cell>
          <cell r="AG303" t="str">
            <v/>
          </cell>
          <cell r="AH303" t="str">
            <v/>
          </cell>
          <cell r="AI303" t="str">
            <v>ر2</v>
          </cell>
          <cell r="AJ303" t="str">
            <v/>
          </cell>
          <cell r="AK303" t="str">
            <v>ج</v>
          </cell>
          <cell r="AL303" t="str">
            <v/>
          </cell>
          <cell r="AM303" t="str">
            <v/>
          </cell>
          <cell r="AN303" t="str">
            <v>ر1</v>
          </cell>
          <cell r="AO303" t="str">
            <v>ر1</v>
          </cell>
          <cell r="AP303" t="str">
            <v>ر1</v>
          </cell>
          <cell r="AQ303" t="str">
            <v/>
          </cell>
          <cell r="AR303" t="str">
            <v>ج</v>
          </cell>
          <cell r="AS303"/>
          <cell r="AT303"/>
          <cell r="AU303"/>
          <cell r="AV303"/>
        </row>
        <row r="304">
          <cell r="A304">
            <v>419856</v>
          </cell>
          <cell r="B304" t="str">
            <v>الرابعة</v>
          </cell>
          <cell r="C304" t="str">
            <v/>
          </cell>
          <cell r="D304" t="str">
            <v/>
          </cell>
          <cell r="E304" t="str">
            <v/>
          </cell>
          <cell r="F304" t="str">
            <v/>
          </cell>
          <cell r="G304" t="str">
            <v/>
          </cell>
          <cell r="H304" t="str">
            <v/>
          </cell>
          <cell r="I304" t="str">
            <v/>
          </cell>
          <cell r="J304" t="str">
            <v/>
          </cell>
          <cell r="K304" t="str">
            <v/>
          </cell>
          <cell r="L304" t="str">
            <v/>
          </cell>
          <cell r="M304" t="str">
            <v/>
          </cell>
          <cell r="N304" t="str">
            <v/>
          </cell>
          <cell r="O304" t="str">
            <v/>
          </cell>
          <cell r="P304" t="str">
            <v/>
          </cell>
          <cell r="Q304" t="str">
            <v/>
          </cell>
          <cell r="R304" t="str">
            <v/>
          </cell>
          <cell r="S304" t="str">
            <v/>
          </cell>
          <cell r="T304" t="str">
            <v/>
          </cell>
          <cell r="U304" t="str">
            <v/>
          </cell>
          <cell r="V304" t="str">
            <v/>
          </cell>
          <cell r="W304" t="str">
            <v/>
          </cell>
          <cell r="X304" t="str">
            <v/>
          </cell>
          <cell r="Y304" t="str">
            <v/>
          </cell>
          <cell r="Z304" t="str">
            <v/>
          </cell>
          <cell r="AA304" t="str">
            <v/>
          </cell>
          <cell r="AB304" t="str">
            <v/>
          </cell>
          <cell r="AC304" t="str">
            <v/>
          </cell>
          <cell r="AD304" t="str">
            <v/>
          </cell>
          <cell r="AE304" t="str">
            <v/>
          </cell>
          <cell r="AF304" t="str">
            <v/>
          </cell>
          <cell r="AG304" t="str">
            <v/>
          </cell>
          <cell r="AH304" t="str">
            <v/>
          </cell>
          <cell r="AI304" t="str">
            <v/>
          </cell>
          <cell r="AJ304" t="str">
            <v>A</v>
          </cell>
          <cell r="AK304" t="str">
            <v>A</v>
          </cell>
          <cell r="AL304" t="str">
            <v/>
          </cell>
          <cell r="AM304" t="str">
            <v>A</v>
          </cell>
          <cell r="AN304" t="str">
            <v/>
          </cell>
          <cell r="AO304" t="str">
            <v>A</v>
          </cell>
          <cell r="AP304" t="str">
            <v>A</v>
          </cell>
          <cell r="AQ304" t="str">
            <v>A</v>
          </cell>
          <cell r="AR304" t="str">
            <v>A</v>
          </cell>
          <cell r="AS304" t="str">
            <v>مستنفذ فصل اول 2023-2024</v>
          </cell>
          <cell r="AT304" t="str">
            <v>الرابعة</v>
          </cell>
          <cell r="AU304" t="str">
            <v>م</v>
          </cell>
        </row>
        <row r="305">
          <cell r="A305">
            <v>419877</v>
          </cell>
          <cell r="B305" t="str">
            <v>الرابعة</v>
          </cell>
          <cell r="C305" t="str">
            <v/>
          </cell>
          <cell r="D305" t="str">
            <v/>
          </cell>
          <cell r="E305" t="str">
            <v/>
          </cell>
          <cell r="F305" t="str">
            <v/>
          </cell>
          <cell r="G305" t="str">
            <v/>
          </cell>
          <cell r="H305" t="str">
            <v/>
          </cell>
          <cell r="I305" t="str">
            <v/>
          </cell>
          <cell r="J305" t="str">
            <v/>
          </cell>
          <cell r="K305" t="str">
            <v/>
          </cell>
          <cell r="L305" t="str">
            <v/>
          </cell>
          <cell r="M305" t="str">
            <v/>
          </cell>
          <cell r="N305" t="str">
            <v/>
          </cell>
          <cell r="O305" t="str">
            <v/>
          </cell>
          <cell r="P305" t="str">
            <v/>
          </cell>
          <cell r="Q305" t="str">
            <v>ر2</v>
          </cell>
          <cell r="R305" t="str">
            <v/>
          </cell>
          <cell r="S305" t="str">
            <v/>
          </cell>
          <cell r="T305" t="str">
            <v/>
          </cell>
          <cell r="U305" t="str">
            <v/>
          </cell>
          <cell r="V305" t="str">
            <v/>
          </cell>
          <cell r="W305" t="str">
            <v/>
          </cell>
          <cell r="X305" t="str">
            <v/>
          </cell>
          <cell r="Y305" t="str">
            <v/>
          </cell>
          <cell r="Z305" t="str">
            <v/>
          </cell>
          <cell r="AA305" t="str">
            <v/>
          </cell>
          <cell r="AB305" t="str">
            <v/>
          </cell>
          <cell r="AC305" t="str">
            <v/>
          </cell>
          <cell r="AD305" t="str">
            <v/>
          </cell>
          <cell r="AE305" t="str">
            <v/>
          </cell>
          <cell r="AF305" t="str">
            <v>ر2</v>
          </cell>
          <cell r="AG305" t="str">
            <v/>
          </cell>
          <cell r="AH305" t="str">
            <v/>
          </cell>
          <cell r="AI305" t="str">
            <v>ر1</v>
          </cell>
          <cell r="AJ305" t="str">
            <v/>
          </cell>
          <cell r="AK305" t="str">
            <v>ر2</v>
          </cell>
          <cell r="AL305" t="str">
            <v>ر2</v>
          </cell>
          <cell r="AM305" t="str">
            <v>ر2</v>
          </cell>
          <cell r="AN305" t="str">
            <v>ج</v>
          </cell>
          <cell r="AO305" t="str">
            <v/>
          </cell>
          <cell r="AP305" t="str">
            <v>ر2</v>
          </cell>
          <cell r="AQ305" t="str">
            <v>ر2</v>
          </cell>
          <cell r="AR305" t="str">
            <v>ر1</v>
          </cell>
          <cell r="AS305"/>
          <cell r="AT305" t="str">
            <v>الرابعة</v>
          </cell>
          <cell r="AU305" t="str">
            <v/>
          </cell>
        </row>
        <row r="306">
          <cell r="A306">
            <v>419894</v>
          </cell>
          <cell r="B306" t="str">
            <v>الرابعة</v>
          </cell>
          <cell r="C306" t="str">
            <v/>
          </cell>
          <cell r="D306" t="str">
            <v/>
          </cell>
          <cell r="E306" t="str">
            <v/>
          </cell>
          <cell r="F306" t="str">
            <v/>
          </cell>
          <cell r="G306" t="str">
            <v/>
          </cell>
          <cell r="H306" t="str">
            <v/>
          </cell>
          <cell r="I306" t="str">
            <v/>
          </cell>
          <cell r="J306" t="str">
            <v/>
          </cell>
          <cell r="K306" t="str">
            <v/>
          </cell>
          <cell r="L306" t="str">
            <v/>
          </cell>
          <cell r="M306" t="str">
            <v/>
          </cell>
          <cell r="N306" t="str">
            <v/>
          </cell>
          <cell r="O306" t="str">
            <v/>
          </cell>
          <cell r="P306" t="str">
            <v/>
          </cell>
          <cell r="Q306" t="str">
            <v/>
          </cell>
          <cell r="R306" t="str">
            <v/>
          </cell>
          <cell r="S306" t="str">
            <v/>
          </cell>
          <cell r="T306" t="str">
            <v/>
          </cell>
          <cell r="U306" t="str">
            <v/>
          </cell>
          <cell r="V306" t="str">
            <v/>
          </cell>
          <cell r="W306" t="str">
            <v/>
          </cell>
          <cell r="X306" t="str">
            <v/>
          </cell>
          <cell r="Y306" t="str">
            <v>ر2</v>
          </cell>
          <cell r="Z306" t="str">
            <v/>
          </cell>
          <cell r="AA306" t="str">
            <v>ر1</v>
          </cell>
          <cell r="AB306" t="str">
            <v/>
          </cell>
          <cell r="AC306" t="str">
            <v/>
          </cell>
          <cell r="AD306" t="str">
            <v/>
          </cell>
          <cell r="AE306" t="str">
            <v/>
          </cell>
          <cell r="AF306" t="str">
            <v>ر2</v>
          </cell>
          <cell r="AG306" t="str">
            <v/>
          </cell>
          <cell r="AH306" t="str">
            <v/>
          </cell>
          <cell r="AI306" t="str">
            <v>ر1</v>
          </cell>
          <cell r="AJ306" t="str">
            <v>ر1</v>
          </cell>
          <cell r="AK306" t="str">
            <v>ج</v>
          </cell>
          <cell r="AL306" t="str">
            <v>ج</v>
          </cell>
          <cell r="AM306" t="str">
            <v>ر1</v>
          </cell>
          <cell r="AN306" t="str">
            <v>ج</v>
          </cell>
          <cell r="AO306" t="str">
            <v>ج</v>
          </cell>
          <cell r="AP306" t="str">
            <v>ج</v>
          </cell>
          <cell r="AQ306" t="str">
            <v>ج</v>
          </cell>
          <cell r="AR306" t="str">
            <v>ج</v>
          </cell>
          <cell r="AS306"/>
          <cell r="AT306" t="str">
            <v>الرابعة</v>
          </cell>
          <cell r="AU306" t="str">
            <v/>
          </cell>
        </row>
        <row r="307">
          <cell r="A307">
            <v>419897</v>
          </cell>
          <cell r="B307" t="str">
            <v>الرابعة</v>
          </cell>
          <cell r="C307" t="str">
            <v/>
          </cell>
          <cell r="D307" t="str">
            <v/>
          </cell>
          <cell r="E307" t="str">
            <v/>
          </cell>
          <cell r="F307" t="str">
            <v/>
          </cell>
          <cell r="G307" t="str">
            <v/>
          </cell>
          <cell r="H307" t="str">
            <v/>
          </cell>
          <cell r="I307" t="str">
            <v/>
          </cell>
          <cell r="J307" t="str">
            <v/>
          </cell>
          <cell r="K307" t="str">
            <v/>
          </cell>
          <cell r="L307" t="str">
            <v/>
          </cell>
          <cell r="M307" t="str">
            <v/>
          </cell>
          <cell r="N307" t="str">
            <v/>
          </cell>
          <cell r="O307" t="str">
            <v/>
          </cell>
          <cell r="P307" t="str">
            <v/>
          </cell>
          <cell r="Q307" t="str">
            <v/>
          </cell>
          <cell r="R307" t="str">
            <v/>
          </cell>
          <cell r="S307" t="str">
            <v/>
          </cell>
          <cell r="T307" t="str">
            <v/>
          </cell>
          <cell r="U307" t="str">
            <v/>
          </cell>
          <cell r="V307" t="str">
            <v/>
          </cell>
          <cell r="W307" t="str">
            <v/>
          </cell>
          <cell r="X307" t="str">
            <v/>
          </cell>
          <cell r="Y307" t="str">
            <v/>
          </cell>
          <cell r="Z307" t="str">
            <v/>
          </cell>
          <cell r="AA307" t="str">
            <v/>
          </cell>
          <cell r="AB307" t="str">
            <v/>
          </cell>
          <cell r="AC307" t="str">
            <v/>
          </cell>
          <cell r="AD307" t="str">
            <v/>
          </cell>
          <cell r="AE307" t="str">
            <v/>
          </cell>
          <cell r="AF307" t="str">
            <v>A</v>
          </cell>
          <cell r="AG307" t="str">
            <v/>
          </cell>
          <cell r="AH307" t="str">
            <v/>
          </cell>
          <cell r="AI307" t="str">
            <v/>
          </cell>
          <cell r="AJ307" t="str">
            <v/>
          </cell>
          <cell r="AK307" t="str">
            <v/>
          </cell>
          <cell r="AL307" t="str">
            <v/>
          </cell>
          <cell r="AM307" t="str">
            <v>A</v>
          </cell>
          <cell r="AN307" t="str">
            <v/>
          </cell>
          <cell r="AO307" t="str">
            <v/>
          </cell>
          <cell r="AP307" t="str">
            <v/>
          </cell>
          <cell r="AQ307" t="str">
            <v/>
          </cell>
          <cell r="AR307" t="str">
            <v/>
          </cell>
          <cell r="AS307" t="str">
            <v>مستنفذ فصل ثاني 2022-2023</v>
          </cell>
          <cell r="AT307" t="str">
            <v>الرابعة</v>
          </cell>
          <cell r="AU307" t="str">
            <v/>
          </cell>
        </row>
        <row r="308">
          <cell r="A308">
            <v>419901</v>
          </cell>
          <cell r="B308" t="str">
            <v>الرابعة</v>
          </cell>
          <cell r="C308" t="str">
            <v/>
          </cell>
          <cell r="D308" t="str">
            <v/>
          </cell>
          <cell r="E308" t="str">
            <v/>
          </cell>
          <cell r="F308" t="str">
            <v/>
          </cell>
          <cell r="G308" t="str">
            <v/>
          </cell>
          <cell r="H308" t="str">
            <v/>
          </cell>
          <cell r="I308" t="str">
            <v/>
          </cell>
          <cell r="J308" t="str">
            <v/>
          </cell>
          <cell r="K308" t="str">
            <v/>
          </cell>
          <cell r="L308" t="str">
            <v>A</v>
          </cell>
          <cell r="M308" t="str">
            <v/>
          </cell>
          <cell r="N308" t="str">
            <v/>
          </cell>
          <cell r="O308" t="str">
            <v/>
          </cell>
          <cell r="P308" t="str">
            <v/>
          </cell>
          <cell r="Q308" t="str">
            <v/>
          </cell>
          <cell r="R308" t="str">
            <v/>
          </cell>
          <cell r="S308" t="str">
            <v/>
          </cell>
          <cell r="T308" t="str">
            <v/>
          </cell>
          <cell r="U308" t="str">
            <v/>
          </cell>
          <cell r="V308" t="str">
            <v/>
          </cell>
          <cell r="W308" t="str">
            <v>A</v>
          </cell>
          <cell r="X308" t="str">
            <v/>
          </cell>
          <cell r="Y308" t="str">
            <v/>
          </cell>
          <cell r="Z308" t="str">
            <v/>
          </cell>
          <cell r="AA308" t="str">
            <v/>
          </cell>
          <cell r="AB308" t="str">
            <v/>
          </cell>
          <cell r="AC308" t="str">
            <v/>
          </cell>
          <cell r="AD308" t="str">
            <v/>
          </cell>
          <cell r="AE308" t="str">
            <v/>
          </cell>
          <cell r="AF308" t="str">
            <v/>
          </cell>
          <cell r="AG308" t="str">
            <v>A</v>
          </cell>
          <cell r="AH308" t="str">
            <v/>
          </cell>
          <cell r="AI308" t="str">
            <v/>
          </cell>
          <cell r="AJ308" t="str">
            <v/>
          </cell>
          <cell r="AK308" t="str">
            <v/>
          </cell>
          <cell r="AL308" t="str">
            <v>A</v>
          </cell>
          <cell r="AM308" t="str">
            <v/>
          </cell>
          <cell r="AN308" t="str">
            <v>A</v>
          </cell>
          <cell r="AO308" t="str">
            <v>A</v>
          </cell>
          <cell r="AP308" t="str">
            <v>A</v>
          </cell>
          <cell r="AQ308" t="str">
            <v>A</v>
          </cell>
          <cell r="AR308" t="str">
            <v/>
          </cell>
          <cell r="AS308" t="str">
            <v>مستنفذ فصل أول 2021-2022</v>
          </cell>
          <cell r="AT308" t="str">
            <v>الرابعة</v>
          </cell>
          <cell r="AU308" t="str">
            <v/>
          </cell>
        </row>
        <row r="309">
          <cell r="A309">
            <v>419903</v>
          </cell>
          <cell r="B309" t="str">
            <v>الرابعة</v>
          </cell>
          <cell r="C309" t="str">
            <v/>
          </cell>
          <cell r="D309" t="str">
            <v/>
          </cell>
          <cell r="E309" t="str">
            <v/>
          </cell>
          <cell r="F309" t="str">
            <v/>
          </cell>
          <cell r="G309" t="str">
            <v/>
          </cell>
          <cell r="H309" t="str">
            <v/>
          </cell>
          <cell r="I309" t="str">
            <v/>
          </cell>
          <cell r="J309" t="str">
            <v/>
          </cell>
          <cell r="K309" t="str">
            <v>ر2</v>
          </cell>
          <cell r="L309" t="str">
            <v/>
          </cell>
          <cell r="M309" t="str">
            <v/>
          </cell>
          <cell r="N309" t="str">
            <v/>
          </cell>
          <cell r="O309" t="str">
            <v/>
          </cell>
          <cell r="P309" t="str">
            <v/>
          </cell>
          <cell r="Q309" t="str">
            <v/>
          </cell>
          <cell r="R309" t="str">
            <v/>
          </cell>
          <cell r="S309" t="str">
            <v/>
          </cell>
          <cell r="T309" t="str">
            <v/>
          </cell>
          <cell r="U309" t="str">
            <v/>
          </cell>
          <cell r="V309" t="str">
            <v/>
          </cell>
          <cell r="W309" t="str">
            <v/>
          </cell>
          <cell r="X309" t="str">
            <v/>
          </cell>
          <cell r="Y309" t="str">
            <v/>
          </cell>
          <cell r="Z309" t="str">
            <v>ر1</v>
          </cell>
          <cell r="AA309" t="str">
            <v/>
          </cell>
          <cell r="AB309" t="str">
            <v/>
          </cell>
          <cell r="AC309" t="str">
            <v>ر2</v>
          </cell>
          <cell r="AD309" t="str">
            <v>ر1</v>
          </cell>
          <cell r="AE309" t="str">
            <v/>
          </cell>
          <cell r="AF309" t="str">
            <v/>
          </cell>
          <cell r="AG309" t="str">
            <v/>
          </cell>
          <cell r="AH309" t="str">
            <v>ر2</v>
          </cell>
          <cell r="AI309" t="str">
            <v/>
          </cell>
          <cell r="AJ309" t="str">
            <v/>
          </cell>
          <cell r="AK309" t="str">
            <v/>
          </cell>
          <cell r="AL309" t="str">
            <v>ر1</v>
          </cell>
          <cell r="AM309" t="str">
            <v>ر1</v>
          </cell>
          <cell r="AN309" t="str">
            <v>ج</v>
          </cell>
          <cell r="AO309" t="str">
            <v>ج</v>
          </cell>
          <cell r="AP309" t="str">
            <v>ج</v>
          </cell>
          <cell r="AQ309" t="str">
            <v>ج</v>
          </cell>
          <cell r="AR309" t="str">
            <v>ج</v>
          </cell>
          <cell r="AS309"/>
          <cell r="AT309" t="str">
            <v>الرابعة</v>
          </cell>
          <cell r="AU309" t="str">
            <v/>
          </cell>
        </row>
        <row r="310">
          <cell r="A310">
            <v>419916</v>
          </cell>
          <cell r="B310" t="str">
            <v>الرابعة</v>
          </cell>
          <cell r="C310" t="str">
            <v/>
          </cell>
          <cell r="D310" t="str">
            <v/>
          </cell>
          <cell r="E310" t="str">
            <v/>
          </cell>
          <cell r="F310" t="str">
            <v/>
          </cell>
          <cell r="G310" t="str">
            <v/>
          </cell>
          <cell r="H310" t="str">
            <v/>
          </cell>
          <cell r="I310" t="str">
            <v/>
          </cell>
          <cell r="J310" t="str">
            <v/>
          </cell>
          <cell r="K310" t="str">
            <v/>
          </cell>
          <cell r="L310" t="str">
            <v/>
          </cell>
          <cell r="M310" t="str">
            <v/>
          </cell>
          <cell r="N310" t="str">
            <v/>
          </cell>
          <cell r="O310" t="str">
            <v/>
          </cell>
          <cell r="P310" t="str">
            <v/>
          </cell>
          <cell r="Q310" t="str">
            <v/>
          </cell>
          <cell r="R310" t="str">
            <v/>
          </cell>
          <cell r="S310" t="str">
            <v/>
          </cell>
          <cell r="T310" t="str">
            <v/>
          </cell>
          <cell r="U310" t="str">
            <v/>
          </cell>
          <cell r="V310" t="str">
            <v/>
          </cell>
          <cell r="W310" t="str">
            <v/>
          </cell>
          <cell r="X310" t="str">
            <v/>
          </cell>
          <cell r="Y310" t="str">
            <v/>
          </cell>
          <cell r="Z310" t="str">
            <v/>
          </cell>
          <cell r="AA310" t="str">
            <v/>
          </cell>
          <cell r="AB310" t="str">
            <v>ر2</v>
          </cell>
          <cell r="AC310" t="str">
            <v/>
          </cell>
          <cell r="AD310" t="str">
            <v/>
          </cell>
          <cell r="AE310" t="str">
            <v/>
          </cell>
          <cell r="AF310" t="str">
            <v/>
          </cell>
          <cell r="AG310" t="str">
            <v/>
          </cell>
          <cell r="AH310" t="str">
            <v/>
          </cell>
          <cell r="AI310" t="str">
            <v>ر2</v>
          </cell>
          <cell r="AJ310" t="str">
            <v/>
          </cell>
          <cell r="AK310" t="str">
            <v/>
          </cell>
          <cell r="AL310" t="str">
            <v>ر1</v>
          </cell>
          <cell r="AM310" t="str">
            <v/>
          </cell>
          <cell r="AN310" t="str">
            <v>ج</v>
          </cell>
          <cell r="AO310" t="str">
            <v>ر2</v>
          </cell>
          <cell r="AP310" t="str">
            <v/>
          </cell>
          <cell r="AQ310" t="str">
            <v/>
          </cell>
          <cell r="AR310" t="str">
            <v/>
          </cell>
          <cell r="AS310"/>
          <cell r="AT310" t="str">
            <v>الرابعة</v>
          </cell>
          <cell r="AU310" t="str">
            <v/>
          </cell>
        </row>
        <row r="311">
          <cell r="A311">
            <v>419918</v>
          </cell>
          <cell r="B311" t="str">
            <v>الرابعة</v>
          </cell>
          <cell r="C311" t="str">
            <v/>
          </cell>
          <cell r="D311" t="str">
            <v/>
          </cell>
          <cell r="E311" t="str">
            <v/>
          </cell>
          <cell r="F311" t="str">
            <v/>
          </cell>
          <cell r="G311" t="str">
            <v/>
          </cell>
          <cell r="H311" t="str">
            <v/>
          </cell>
          <cell r="I311" t="str">
            <v/>
          </cell>
          <cell r="J311" t="str">
            <v/>
          </cell>
          <cell r="K311" t="str">
            <v/>
          </cell>
          <cell r="L311" t="str">
            <v/>
          </cell>
          <cell r="M311" t="str">
            <v/>
          </cell>
          <cell r="N311" t="str">
            <v/>
          </cell>
          <cell r="O311" t="str">
            <v/>
          </cell>
          <cell r="P311" t="str">
            <v/>
          </cell>
          <cell r="Q311" t="str">
            <v/>
          </cell>
          <cell r="R311" t="str">
            <v/>
          </cell>
          <cell r="S311" t="str">
            <v/>
          </cell>
          <cell r="T311" t="str">
            <v/>
          </cell>
          <cell r="U311" t="str">
            <v/>
          </cell>
          <cell r="V311" t="str">
            <v/>
          </cell>
          <cell r="W311" t="str">
            <v/>
          </cell>
          <cell r="X311" t="str">
            <v/>
          </cell>
          <cell r="Y311" t="str">
            <v/>
          </cell>
          <cell r="Z311" t="str">
            <v/>
          </cell>
          <cell r="AA311" t="str">
            <v/>
          </cell>
          <cell r="AB311" t="str">
            <v/>
          </cell>
          <cell r="AC311" t="str">
            <v/>
          </cell>
          <cell r="AD311" t="str">
            <v/>
          </cell>
          <cell r="AE311" t="str">
            <v/>
          </cell>
          <cell r="AF311" t="str">
            <v/>
          </cell>
          <cell r="AG311" t="str">
            <v/>
          </cell>
          <cell r="AH311" t="str">
            <v/>
          </cell>
          <cell r="AI311" t="str">
            <v/>
          </cell>
          <cell r="AJ311" t="str">
            <v/>
          </cell>
          <cell r="AK311" t="str">
            <v/>
          </cell>
          <cell r="AL311" t="str">
            <v/>
          </cell>
          <cell r="AM311" t="str">
            <v/>
          </cell>
          <cell r="AN311" t="str">
            <v/>
          </cell>
          <cell r="AO311" t="str">
            <v>A</v>
          </cell>
          <cell r="AP311" t="str">
            <v/>
          </cell>
          <cell r="AQ311" t="str">
            <v/>
          </cell>
          <cell r="AR311" t="str">
            <v/>
          </cell>
          <cell r="AS311" t="str">
            <v>مستنفذ فصل ثاني 2022-2023</v>
          </cell>
          <cell r="AT311" t="str">
            <v>الرابعة</v>
          </cell>
          <cell r="AU311" t="str">
            <v/>
          </cell>
        </row>
        <row r="312">
          <cell r="A312">
            <v>419932</v>
          </cell>
          <cell r="B312" t="str">
            <v>الرابعة</v>
          </cell>
          <cell r="C312" t="str">
            <v/>
          </cell>
          <cell r="D312" t="str">
            <v/>
          </cell>
          <cell r="E312" t="str">
            <v/>
          </cell>
          <cell r="F312" t="str">
            <v/>
          </cell>
          <cell r="G312" t="str">
            <v/>
          </cell>
          <cell r="H312" t="str">
            <v/>
          </cell>
          <cell r="I312" t="str">
            <v/>
          </cell>
          <cell r="J312" t="str">
            <v/>
          </cell>
          <cell r="K312" t="str">
            <v/>
          </cell>
          <cell r="L312" t="str">
            <v/>
          </cell>
          <cell r="M312" t="str">
            <v/>
          </cell>
          <cell r="N312" t="str">
            <v/>
          </cell>
          <cell r="O312" t="str">
            <v/>
          </cell>
          <cell r="P312" t="str">
            <v/>
          </cell>
          <cell r="Q312" t="str">
            <v>ر2</v>
          </cell>
          <cell r="R312" t="str">
            <v>ر2</v>
          </cell>
          <cell r="S312" t="str">
            <v/>
          </cell>
          <cell r="T312" t="str">
            <v/>
          </cell>
          <cell r="U312" t="str">
            <v/>
          </cell>
          <cell r="V312" t="str">
            <v/>
          </cell>
          <cell r="W312" t="str">
            <v/>
          </cell>
          <cell r="X312" t="str">
            <v/>
          </cell>
          <cell r="Y312" t="str">
            <v/>
          </cell>
          <cell r="Z312" t="str">
            <v/>
          </cell>
          <cell r="AA312" t="str">
            <v/>
          </cell>
          <cell r="AB312" t="str">
            <v/>
          </cell>
          <cell r="AC312" t="str">
            <v/>
          </cell>
          <cell r="AD312" t="str">
            <v/>
          </cell>
          <cell r="AE312" t="str">
            <v/>
          </cell>
          <cell r="AF312" t="str">
            <v/>
          </cell>
          <cell r="AG312" t="str">
            <v/>
          </cell>
          <cell r="AH312" t="str">
            <v/>
          </cell>
          <cell r="AI312" t="str">
            <v>ر2</v>
          </cell>
          <cell r="AJ312" t="str">
            <v/>
          </cell>
          <cell r="AK312" t="str">
            <v>ر1</v>
          </cell>
          <cell r="AL312" t="str">
            <v/>
          </cell>
          <cell r="AM312" t="str">
            <v/>
          </cell>
          <cell r="AN312" t="str">
            <v>ر1</v>
          </cell>
          <cell r="AO312" t="str">
            <v/>
          </cell>
          <cell r="AP312" t="str">
            <v>ر2</v>
          </cell>
          <cell r="AQ312" t="str">
            <v>ر2</v>
          </cell>
          <cell r="AR312" t="str">
            <v>ر1</v>
          </cell>
          <cell r="AS312"/>
          <cell r="AT312" t="str">
            <v>الرابعة</v>
          </cell>
          <cell r="AU312" t="str">
            <v/>
          </cell>
        </row>
        <row r="313">
          <cell r="A313">
            <v>419936</v>
          </cell>
          <cell r="B313" t="str">
            <v>الرابعة</v>
          </cell>
          <cell r="C313" t="str">
            <v/>
          </cell>
          <cell r="D313" t="str">
            <v/>
          </cell>
          <cell r="E313" t="str">
            <v/>
          </cell>
          <cell r="F313" t="str">
            <v/>
          </cell>
          <cell r="G313" t="str">
            <v/>
          </cell>
          <cell r="H313" t="str">
            <v/>
          </cell>
          <cell r="I313" t="str">
            <v/>
          </cell>
          <cell r="J313" t="str">
            <v/>
          </cell>
          <cell r="K313" t="str">
            <v/>
          </cell>
          <cell r="L313" t="str">
            <v/>
          </cell>
          <cell r="M313" t="str">
            <v/>
          </cell>
          <cell r="N313" t="str">
            <v/>
          </cell>
          <cell r="O313" t="str">
            <v/>
          </cell>
          <cell r="P313" t="str">
            <v/>
          </cell>
          <cell r="Q313" t="str">
            <v/>
          </cell>
          <cell r="R313" t="str">
            <v/>
          </cell>
          <cell r="S313" t="str">
            <v/>
          </cell>
          <cell r="T313" t="str">
            <v/>
          </cell>
          <cell r="U313" t="str">
            <v/>
          </cell>
          <cell r="V313" t="str">
            <v/>
          </cell>
          <cell r="W313" t="str">
            <v/>
          </cell>
          <cell r="X313" t="str">
            <v/>
          </cell>
          <cell r="Y313" t="str">
            <v>A</v>
          </cell>
          <cell r="Z313" t="str">
            <v/>
          </cell>
          <cell r="AA313" t="str">
            <v/>
          </cell>
          <cell r="AB313" t="str">
            <v/>
          </cell>
          <cell r="AC313" t="str">
            <v/>
          </cell>
          <cell r="AD313" t="str">
            <v/>
          </cell>
          <cell r="AE313" t="str">
            <v/>
          </cell>
          <cell r="AF313" t="str">
            <v>A</v>
          </cell>
          <cell r="AG313" t="str">
            <v/>
          </cell>
          <cell r="AH313" t="str">
            <v/>
          </cell>
          <cell r="AI313" t="str">
            <v>A</v>
          </cell>
          <cell r="AJ313" t="str">
            <v/>
          </cell>
          <cell r="AK313" t="str">
            <v/>
          </cell>
          <cell r="AL313" t="str">
            <v/>
          </cell>
          <cell r="AM313" t="str">
            <v>A</v>
          </cell>
          <cell r="AN313" t="str">
            <v>A</v>
          </cell>
          <cell r="AO313" t="str">
            <v>A</v>
          </cell>
          <cell r="AP313" t="str">
            <v>A</v>
          </cell>
          <cell r="AQ313" t="str">
            <v>A</v>
          </cell>
          <cell r="AR313" t="str">
            <v>A</v>
          </cell>
          <cell r="AS313" t="str">
            <v>مستنفذ فصل ثاني 2021-2022</v>
          </cell>
          <cell r="AT313" t="str">
            <v>الرابعة</v>
          </cell>
          <cell r="AU313" t="str">
            <v/>
          </cell>
        </row>
        <row r="314">
          <cell r="A314">
            <v>419938</v>
          </cell>
          <cell r="B314" t="str">
            <v>الرابعة</v>
          </cell>
          <cell r="C314" t="str">
            <v/>
          </cell>
          <cell r="D314" t="str">
            <v/>
          </cell>
          <cell r="E314" t="str">
            <v/>
          </cell>
          <cell r="F314" t="str">
            <v/>
          </cell>
          <cell r="G314" t="str">
            <v/>
          </cell>
          <cell r="H314" t="str">
            <v/>
          </cell>
          <cell r="I314" t="str">
            <v/>
          </cell>
          <cell r="J314" t="str">
            <v/>
          </cell>
          <cell r="K314" t="str">
            <v/>
          </cell>
          <cell r="L314" t="str">
            <v/>
          </cell>
          <cell r="M314" t="str">
            <v/>
          </cell>
          <cell r="N314" t="str">
            <v/>
          </cell>
          <cell r="O314" t="str">
            <v/>
          </cell>
          <cell r="P314" t="str">
            <v/>
          </cell>
          <cell r="Q314" t="str">
            <v/>
          </cell>
          <cell r="R314" t="str">
            <v/>
          </cell>
          <cell r="S314" t="str">
            <v/>
          </cell>
          <cell r="T314" t="str">
            <v/>
          </cell>
          <cell r="U314" t="str">
            <v/>
          </cell>
          <cell r="V314" t="str">
            <v/>
          </cell>
          <cell r="W314" t="str">
            <v/>
          </cell>
          <cell r="X314" t="str">
            <v/>
          </cell>
          <cell r="Y314" t="str">
            <v/>
          </cell>
          <cell r="Z314" t="str">
            <v/>
          </cell>
          <cell r="AA314" t="str">
            <v/>
          </cell>
          <cell r="AB314" t="str">
            <v/>
          </cell>
          <cell r="AC314" t="str">
            <v/>
          </cell>
          <cell r="AD314" t="str">
            <v>A</v>
          </cell>
          <cell r="AE314" t="str">
            <v/>
          </cell>
          <cell r="AF314" t="str">
            <v/>
          </cell>
          <cell r="AG314" t="str">
            <v/>
          </cell>
          <cell r="AH314" t="str">
            <v/>
          </cell>
          <cell r="AI314" t="str">
            <v>A</v>
          </cell>
          <cell r="AJ314" t="str">
            <v/>
          </cell>
          <cell r="AK314" t="str">
            <v>A</v>
          </cell>
          <cell r="AL314" t="str">
            <v/>
          </cell>
          <cell r="AM314" t="str">
            <v>A</v>
          </cell>
          <cell r="AN314" t="str">
            <v/>
          </cell>
          <cell r="AO314" t="str">
            <v>A</v>
          </cell>
          <cell r="AP314" t="str">
            <v/>
          </cell>
          <cell r="AQ314" t="str">
            <v/>
          </cell>
          <cell r="AR314" t="str">
            <v/>
          </cell>
          <cell r="AS314" t="str">
            <v>مستنفذ</v>
          </cell>
          <cell r="AT314" t="str">
            <v>الرابعة</v>
          </cell>
          <cell r="AU314" t="str">
            <v/>
          </cell>
        </row>
        <row r="315">
          <cell r="A315">
            <v>419951</v>
          </cell>
          <cell r="B315" t="str">
            <v>الرابعة</v>
          </cell>
          <cell r="C315" t="str">
            <v/>
          </cell>
          <cell r="D315" t="str">
            <v/>
          </cell>
          <cell r="E315" t="str">
            <v/>
          </cell>
          <cell r="F315" t="str">
            <v/>
          </cell>
          <cell r="G315" t="str">
            <v/>
          </cell>
          <cell r="H315" t="str">
            <v/>
          </cell>
          <cell r="I315" t="str">
            <v/>
          </cell>
          <cell r="J315" t="str">
            <v/>
          </cell>
          <cell r="K315" t="str">
            <v>A</v>
          </cell>
          <cell r="L315" t="str">
            <v/>
          </cell>
          <cell r="M315" t="str">
            <v/>
          </cell>
          <cell r="N315" t="str">
            <v/>
          </cell>
          <cell r="O315" t="str">
            <v/>
          </cell>
          <cell r="P315" t="str">
            <v/>
          </cell>
          <cell r="Q315" t="str">
            <v>A</v>
          </cell>
          <cell r="R315" t="str">
            <v/>
          </cell>
          <cell r="S315" t="str">
            <v/>
          </cell>
          <cell r="T315" t="str">
            <v/>
          </cell>
          <cell r="U315" t="str">
            <v/>
          </cell>
          <cell r="V315" t="str">
            <v/>
          </cell>
          <cell r="W315" t="str">
            <v/>
          </cell>
          <cell r="X315" t="str">
            <v/>
          </cell>
          <cell r="Y315" t="str">
            <v/>
          </cell>
          <cell r="Z315" t="str">
            <v/>
          </cell>
          <cell r="AA315" t="str">
            <v/>
          </cell>
          <cell r="AB315" t="str">
            <v/>
          </cell>
          <cell r="AC315" t="str">
            <v/>
          </cell>
          <cell r="AD315" t="str">
            <v>A</v>
          </cell>
          <cell r="AE315" t="str">
            <v/>
          </cell>
          <cell r="AF315" t="str">
            <v>A</v>
          </cell>
          <cell r="AG315" t="str">
            <v/>
          </cell>
          <cell r="AH315" t="str">
            <v/>
          </cell>
          <cell r="AI315" t="str">
            <v>A</v>
          </cell>
          <cell r="AJ315" t="str">
            <v>A</v>
          </cell>
          <cell r="AK315" t="str">
            <v>A</v>
          </cell>
          <cell r="AL315" t="str">
            <v>A</v>
          </cell>
          <cell r="AM315" t="str">
            <v>A</v>
          </cell>
          <cell r="AN315" t="str">
            <v>A</v>
          </cell>
          <cell r="AO315" t="str">
            <v>A</v>
          </cell>
          <cell r="AP315" t="str">
            <v>A</v>
          </cell>
          <cell r="AQ315" t="str">
            <v>A</v>
          </cell>
          <cell r="AR315" t="str">
            <v>A</v>
          </cell>
          <cell r="AS315" t="str">
            <v>مستنفذ فصل ثاني 2020-2021</v>
          </cell>
          <cell r="AT315" t="str">
            <v>الرابعة</v>
          </cell>
          <cell r="AU315" t="str">
            <v>م</v>
          </cell>
        </row>
        <row r="316">
          <cell r="A316">
            <v>419955</v>
          </cell>
          <cell r="B316" t="str">
            <v>الرابعة</v>
          </cell>
          <cell r="C316" t="str">
            <v/>
          </cell>
          <cell r="D316" t="str">
            <v/>
          </cell>
          <cell r="E316" t="str">
            <v/>
          </cell>
          <cell r="F316" t="str">
            <v/>
          </cell>
          <cell r="G316" t="str">
            <v/>
          </cell>
          <cell r="H316" t="str">
            <v>A</v>
          </cell>
          <cell r="I316" t="str">
            <v/>
          </cell>
          <cell r="J316" t="str">
            <v/>
          </cell>
          <cell r="K316" t="str">
            <v/>
          </cell>
          <cell r="L316" t="str">
            <v>A</v>
          </cell>
          <cell r="M316" t="str">
            <v/>
          </cell>
          <cell r="N316" t="str">
            <v/>
          </cell>
          <cell r="O316" t="str">
            <v/>
          </cell>
          <cell r="P316" t="str">
            <v/>
          </cell>
          <cell r="Q316" t="str">
            <v/>
          </cell>
          <cell r="R316" t="str">
            <v/>
          </cell>
          <cell r="S316" t="str">
            <v>A</v>
          </cell>
          <cell r="T316" t="str">
            <v/>
          </cell>
          <cell r="U316" t="str">
            <v/>
          </cell>
          <cell r="V316" t="str">
            <v/>
          </cell>
          <cell r="W316" t="str">
            <v/>
          </cell>
          <cell r="X316" t="str">
            <v/>
          </cell>
          <cell r="Y316" t="str">
            <v/>
          </cell>
          <cell r="Z316" t="str">
            <v/>
          </cell>
          <cell r="AA316" t="str">
            <v/>
          </cell>
          <cell r="AB316" t="str">
            <v/>
          </cell>
          <cell r="AC316" t="str">
            <v/>
          </cell>
          <cell r="AD316" t="str">
            <v/>
          </cell>
          <cell r="AE316" t="str">
            <v/>
          </cell>
          <cell r="AF316" t="str">
            <v/>
          </cell>
          <cell r="AG316" t="str">
            <v/>
          </cell>
          <cell r="AH316" t="str">
            <v/>
          </cell>
          <cell r="AI316" t="str">
            <v>A</v>
          </cell>
          <cell r="AJ316" t="str">
            <v>A</v>
          </cell>
          <cell r="AK316" t="str">
            <v>A</v>
          </cell>
          <cell r="AL316" t="str">
            <v>A</v>
          </cell>
          <cell r="AM316" t="str">
            <v>A</v>
          </cell>
          <cell r="AN316" t="str">
            <v>A</v>
          </cell>
          <cell r="AO316" t="str">
            <v>A</v>
          </cell>
          <cell r="AP316" t="str">
            <v>A</v>
          </cell>
          <cell r="AQ316" t="str">
            <v>A</v>
          </cell>
          <cell r="AR316" t="str">
            <v>A</v>
          </cell>
          <cell r="AS316" t="str">
            <v>مستنفذ فصل ثاني 2020-2021</v>
          </cell>
          <cell r="AT316" t="str">
            <v>الرابعة</v>
          </cell>
          <cell r="AU316" t="str">
            <v/>
          </cell>
        </row>
        <row r="317">
          <cell r="A317">
            <v>419969</v>
          </cell>
          <cell r="B317" t="str">
            <v>الرابعة</v>
          </cell>
          <cell r="C317" t="str">
            <v/>
          </cell>
          <cell r="D317" t="str">
            <v/>
          </cell>
          <cell r="E317" t="str">
            <v/>
          </cell>
          <cell r="F317" t="str">
            <v/>
          </cell>
          <cell r="G317" t="str">
            <v/>
          </cell>
          <cell r="H317" t="str">
            <v/>
          </cell>
          <cell r="I317" t="str">
            <v/>
          </cell>
          <cell r="J317" t="str">
            <v/>
          </cell>
          <cell r="K317" t="str">
            <v/>
          </cell>
          <cell r="L317" t="str">
            <v/>
          </cell>
          <cell r="M317" t="str">
            <v/>
          </cell>
          <cell r="N317" t="str">
            <v/>
          </cell>
          <cell r="O317" t="str">
            <v/>
          </cell>
          <cell r="P317" t="str">
            <v/>
          </cell>
          <cell r="Q317" t="str">
            <v>ر2</v>
          </cell>
          <cell r="R317" t="str">
            <v/>
          </cell>
          <cell r="S317" t="str">
            <v/>
          </cell>
          <cell r="T317" t="str">
            <v/>
          </cell>
          <cell r="U317" t="str">
            <v/>
          </cell>
          <cell r="V317" t="str">
            <v/>
          </cell>
          <cell r="W317" t="str">
            <v/>
          </cell>
          <cell r="X317" t="str">
            <v/>
          </cell>
          <cell r="Y317" t="str">
            <v/>
          </cell>
          <cell r="Z317" t="str">
            <v/>
          </cell>
          <cell r="AA317" t="str">
            <v/>
          </cell>
          <cell r="AB317" t="str">
            <v/>
          </cell>
          <cell r="AC317" t="str">
            <v/>
          </cell>
          <cell r="AD317" t="str">
            <v/>
          </cell>
          <cell r="AE317" t="str">
            <v/>
          </cell>
          <cell r="AF317" t="str">
            <v/>
          </cell>
          <cell r="AG317" t="str">
            <v/>
          </cell>
          <cell r="AH317" t="str">
            <v/>
          </cell>
          <cell r="AI317" t="str">
            <v/>
          </cell>
          <cell r="AJ317" t="str">
            <v/>
          </cell>
          <cell r="AK317" t="str">
            <v/>
          </cell>
          <cell r="AL317" t="str">
            <v/>
          </cell>
          <cell r="AM317" t="str">
            <v/>
          </cell>
          <cell r="AN317" t="str">
            <v/>
          </cell>
          <cell r="AO317" t="str">
            <v/>
          </cell>
          <cell r="AP317" t="str">
            <v/>
          </cell>
          <cell r="AQ317" t="str">
            <v/>
          </cell>
          <cell r="AR317" t="str">
            <v>ر2</v>
          </cell>
          <cell r="AS317"/>
          <cell r="AT317" t="str">
            <v>الرابعة</v>
          </cell>
          <cell r="AU317" t="str">
            <v/>
          </cell>
        </row>
        <row r="318">
          <cell r="A318">
            <v>419975</v>
          </cell>
          <cell r="B318" t="str">
            <v>الرابعة</v>
          </cell>
          <cell r="C318" t="str">
            <v/>
          </cell>
          <cell r="D318" t="str">
            <v/>
          </cell>
          <cell r="E318" t="str">
            <v/>
          </cell>
          <cell r="F318" t="str">
            <v/>
          </cell>
          <cell r="G318" t="str">
            <v/>
          </cell>
          <cell r="H318" t="str">
            <v/>
          </cell>
          <cell r="I318" t="str">
            <v/>
          </cell>
          <cell r="J318" t="str">
            <v/>
          </cell>
          <cell r="K318" t="str">
            <v/>
          </cell>
          <cell r="L318" t="str">
            <v/>
          </cell>
          <cell r="M318" t="str">
            <v/>
          </cell>
          <cell r="N318" t="str">
            <v/>
          </cell>
          <cell r="O318" t="str">
            <v/>
          </cell>
          <cell r="P318" t="str">
            <v/>
          </cell>
          <cell r="Q318" t="str">
            <v/>
          </cell>
          <cell r="R318" t="str">
            <v>ر2</v>
          </cell>
          <cell r="S318" t="str">
            <v/>
          </cell>
          <cell r="T318" t="str">
            <v/>
          </cell>
          <cell r="U318" t="str">
            <v/>
          </cell>
          <cell r="V318" t="str">
            <v/>
          </cell>
          <cell r="W318" t="str">
            <v/>
          </cell>
          <cell r="X318" t="str">
            <v/>
          </cell>
          <cell r="Y318" t="str">
            <v/>
          </cell>
          <cell r="Z318" t="str">
            <v>ر2</v>
          </cell>
          <cell r="AA318" t="str">
            <v/>
          </cell>
          <cell r="AB318" t="str">
            <v>ر2</v>
          </cell>
          <cell r="AC318" t="str">
            <v/>
          </cell>
          <cell r="AD318" t="str">
            <v/>
          </cell>
          <cell r="AE318" t="str">
            <v/>
          </cell>
          <cell r="AF318" t="str">
            <v>ر2</v>
          </cell>
          <cell r="AG318" t="str">
            <v/>
          </cell>
          <cell r="AH318" t="str">
            <v/>
          </cell>
          <cell r="AI318" t="str">
            <v>ج</v>
          </cell>
          <cell r="AJ318" t="str">
            <v>ر1</v>
          </cell>
          <cell r="AK318" t="str">
            <v>ج</v>
          </cell>
          <cell r="AL318" t="str">
            <v>ج</v>
          </cell>
          <cell r="AM318" t="str">
            <v>ج</v>
          </cell>
          <cell r="AN318" t="str">
            <v>ج</v>
          </cell>
          <cell r="AO318" t="str">
            <v>ج</v>
          </cell>
          <cell r="AP318" t="str">
            <v>ج</v>
          </cell>
          <cell r="AQ318" t="str">
            <v>ج</v>
          </cell>
          <cell r="AR318" t="str">
            <v>ج</v>
          </cell>
          <cell r="AS318"/>
          <cell r="AT318"/>
          <cell r="AU318"/>
          <cell r="AV318"/>
        </row>
        <row r="319">
          <cell r="A319">
            <v>419977</v>
          </cell>
          <cell r="B319" t="str">
            <v>الرابعة</v>
          </cell>
          <cell r="C319" t="str">
            <v/>
          </cell>
          <cell r="D319" t="str">
            <v/>
          </cell>
          <cell r="E319" t="str">
            <v/>
          </cell>
          <cell r="F319" t="str">
            <v/>
          </cell>
          <cell r="G319" t="str">
            <v/>
          </cell>
          <cell r="H319" t="str">
            <v/>
          </cell>
          <cell r="I319" t="str">
            <v/>
          </cell>
          <cell r="J319" t="str">
            <v/>
          </cell>
          <cell r="K319" t="str">
            <v/>
          </cell>
          <cell r="L319" t="str">
            <v/>
          </cell>
          <cell r="M319" t="str">
            <v/>
          </cell>
          <cell r="N319" t="str">
            <v/>
          </cell>
          <cell r="O319" t="str">
            <v/>
          </cell>
          <cell r="P319" t="str">
            <v/>
          </cell>
          <cell r="Q319" t="str">
            <v/>
          </cell>
          <cell r="R319" t="str">
            <v/>
          </cell>
          <cell r="S319" t="str">
            <v/>
          </cell>
          <cell r="T319" t="str">
            <v/>
          </cell>
          <cell r="U319" t="str">
            <v/>
          </cell>
          <cell r="V319" t="str">
            <v/>
          </cell>
          <cell r="W319" t="str">
            <v/>
          </cell>
          <cell r="X319" t="str">
            <v/>
          </cell>
          <cell r="Y319" t="str">
            <v/>
          </cell>
          <cell r="Z319" t="str">
            <v/>
          </cell>
          <cell r="AA319" t="str">
            <v/>
          </cell>
          <cell r="AB319" t="str">
            <v/>
          </cell>
          <cell r="AC319" t="str">
            <v/>
          </cell>
          <cell r="AD319" t="str">
            <v/>
          </cell>
          <cell r="AE319" t="str">
            <v/>
          </cell>
          <cell r="AF319" t="str">
            <v/>
          </cell>
          <cell r="AG319" t="str">
            <v/>
          </cell>
          <cell r="AH319" t="str">
            <v/>
          </cell>
          <cell r="AI319" t="str">
            <v>ج</v>
          </cell>
          <cell r="AJ319" t="str">
            <v>ج</v>
          </cell>
          <cell r="AK319" t="str">
            <v>ج</v>
          </cell>
          <cell r="AL319" t="str">
            <v>ر1</v>
          </cell>
          <cell r="AM319" t="str">
            <v>ر1</v>
          </cell>
          <cell r="AN319" t="str">
            <v>ج</v>
          </cell>
          <cell r="AO319" t="str">
            <v>ج</v>
          </cell>
          <cell r="AP319" t="str">
            <v>ج</v>
          </cell>
          <cell r="AQ319" t="str">
            <v>ج</v>
          </cell>
          <cell r="AR319" t="str">
            <v>ج</v>
          </cell>
          <cell r="AS319"/>
          <cell r="AT319" t="str">
            <v>الرابعة</v>
          </cell>
          <cell r="AU319" t="str">
            <v/>
          </cell>
        </row>
        <row r="320">
          <cell r="A320">
            <v>419979</v>
          </cell>
          <cell r="B320" t="str">
            <v>الرابعة</v>
          </cell>
          <cell r="C320" t="str">
            <v>A</v>
          </cell>
          <cell r="D320" t="str">
            <v/>
          </cell>
          <cell r="E320" t="str">
            <v/>
          </cell>
          <cell r="F320" t="str">
            <v/>
          </cell>
          <cell r="G320" t="str">
            <v/>
          </cell>
          <cell r="H320" t="str">
            <v/>
          </cell>
          <cell r="I320" t="str">
            <v>A</v>
          </cell>
          <cell r="J320" t="str">
            <v/>
          </cell>
          <cell r="K320" t="str">
            <v/>
          </cell>
          <cell r="L320" t="str">
            <v/>
          </cell>
          <cell r="M320" t="str">
            <v/>
          </cell>
          <cell r="N320" t="str">
            <v/>
          </cell>
          <cell r="O320" t="str">
            <v/>
          </cell>
          <cell r="P320" t="str">
            <v/>
          </cell>
          <cell r="Q320" t="str">
            <v/>
          </cell>
          <cell r="R320" t="str">
            <v/>
          </cell>
          <cell r="S320" t="str">
            <v/>
          </cell>
          <cell r="T320" t="str">
            <v/>
          </cell>
          <cell r="U320" t="str">
            <v/>
          </cell>
          <cell r="V320" t="str">
            <v/>
          </cell>
          <cell r="W320" t="str">
            <v/>
          </cell>
          <cell r="X320" t="str">
            <v/>
          </cell>
          <cell r="Y320" t="str">
            <v/>
          </cell>
          <cell r="Z320" t="str">
            <v/>
          </cell>
          <cell r="AA320" t="str">
            <v>A</v>
          </cell>
          <cell r="AB320" t="str">
            <v/>
          </cell>
          <cell r="AC320" t="str">
            <v/>
          </cell>
          <cell r="AD320" t="str">
            <v/>
          </cell>
          <cell r="AE320" t="str">
            <v/>
          </cell>
          <cell r="AF320" t="str">
            <v>A</v>
          </cell>
          <cell r="AG320" t="str">
            <v/>
          </cell>
          <cell r="AH320" t="str">
            <v/>
          </cell>
          <cell r="AI320" t="str">
            <v>A</v>
          </cell>
          <cell r="AJ320" t="str">
            <v>A</v>
          </cell>
          <cell r="AK320" t="str">
            <v>A</v>
          </cell>
          <cell r="AL320" t="str">
            <v>A</v>
          </cell>
          <cell r="AM320" t="str">
            <v>A</v>
          </cell>
          <cell r="AN320" t="str">
            <v>A</v>
          </cell>
          <cell r="AO320" t="str">
            <v>A</v>
          </cell>
          <cell r="AP320" t="str">
            <v>A</v>
          </cell>
          <cell r="AQ320" t="str">
            <v>A</v>
          </cell>
          <cell r="AR320" t="str">
            <v>A</v>
          </cell>
          <cell r="AS320" t="str">
            <v>مستنفذ فصل ثاني 2020-2021</v>
          </cell>
          <cell r="AT320" t="str">
            <v>الرابعة</v>
          </cell>
          <cell r="AU320" t="str">
            <v>م</v>
          </cell>
        </row>
        <row r="321">
          <cell r="A321">
            <v>420002</v>
          </cell>
          <cell r="B321" t="str">
            <v>الرابعة</v>
          </cell>
          <cell r="C321" t="str">
            <v/>
          </cell>
          <cell r="D321" t="str">
            <v/>
          </cell>
          <cell r="E321" t="str">
            <v/>
          </cell>
          <cell r="F321" t="str">
            <v/>
          </cell>
          <cell r="G321" t="str">
            <v/>
          </cell>
          <cell r="H321" t="str">
            <v/>
          </cell>
          <cell r="I321" t="str">
            <v/>
          </cell>
          <cell r="J321" t="str">
            <v/>
          </cell>
          <cell r="K321" t="str">
            <v/>
          </cell>
          <cell r="L321" t="str">
            <v/>
          </cell>
          <cell r="M321" t="str">
            <v/>
          </cell>
          <cell r="N321" t="str">
            <v/>
          </cell>
          <cell r="O321" t="str">
            <v/>
          </cell>
          <cell r="P321" t="str">
            <v/>
          </cell>
          <cell r="Q321" t="str">
            <v>ر2</v>
          </cell>
          <cell r="R321" t="str">
            <v/>
          </cell>
          <cell r="S321" t="str">
            <v/>
          </cell>
          <cell r="T321" t="str">
            <v/>
          </cell>
          <cell r="U321" t="str">
            <v/>
          </cell>
          <cell r="V321" t="str">
            <v/>
          </cell>
          <cell r="W321" t="str">
            <v/>
          </cell>
          <cell r="X321" t="str">
            <v/>
          </cell>
          <cell r="Y321" t="str">
            <v/>
          </cell>
          <cell r="Z321" t="str">
            <v/>
          </cell>
          <cell r="AA321" t="str">
            <v/>
          </cell>
          <cell r="AB321" t="str">
            <v/>
          </cell>
          <cell r="AC321" t="str">
            <v/>
          </cell>
          <cell r="AD321" t="str">
            <v/>
          </cell>
          <cell r="AE321" t="str">
            <v/>
          </cell>
          <cell r="AF321" t="str">
            <v/>
          </cell>
          <cell r="AG321" t="str">
            <v/>
          </cell>
          <cell r="AH321" t="str">
            <v/>
          </cell>
          <cell r="AI321" t="str">
            <v/>
          </cell>
          <cell r="AJ321" t="str">
            <v/>
          </cell>
          <cell r="AK321" t="str">
            <v/>
          </cell>
          <cell r="AL321" t="str">
            <v/>
          </cell>
          <cell r="AM321" t="str">
            <v/>
          </cell>
          <cell r="AN321" t="str">
            <v/>
          </cell>
          <cell r="AO321" t="str">
            <v/>
          </cell>
          <cell r="AP321" t="str">
            <v/>
          </cell>
          <cell r="AQ321" t="str">
            <v>ر2</v>
          </cell>
          <cell r="AR321" t="str">
            <v/>
          </cell>
          <cell r="AS321"/>
          <cell r="AT321" t="str">
            <v>الرابعة</v>
          </cell>
          <cell r="AU321" t="str">
            <v/>
          </cell>
        </row>
        <row r="322">
          <cell r="A322">
            <v>420014</v>
          </cell>
          <cell r="B322" t="str">
            <v>الرابعة</v>
          </cell>
          <cell r="C322" t="str">
            <v/>
          </cell>
          <cell r="D322" t="str">
            <v/>
          </cell>
          <cell r="E322" t="str">
            <v/>
          </cell>
          <cell r="F322" t="str">
            <v/>
          </cell>
          <cell r="G322" t="str">
            <v/>
          </cell>
          <cell r="H322" t="str">
            <v/>
          </cell>
          <cell r="I322" t="str">
            <v>A</v>
          </cell>
          <cell r="J322" t="str">
            <v/>
          </cell>
          <cell r="K322" t="str">
            <v/>
          </cell>
          <cell r="L322" t="str">
            <v/>
          </cell>
          <cell r="M322" t="str">
            <v/>
          </cell>
          <cell r="N322" t="str">
            <v/>
          </cell>
          <cell r="O322" t="str">
            <v/>
          </cell>
          <cell r="P322" t="str">
            <v/>
          </cell>
          <cell r="Q322" t="str">
            <v>A</v>
          </cell>
          <cell r="R322" t="str">
            <v/>
          </cell>
          <cell r="S322" t="str">
            <v/>
          </cell>
          <cell r="T322" t="str">
            <v/>
          </cell>
          <cell r="U322" t="str">
            <v/>
          </cell>
          <cell r="V322" t="str">
            <v/>
          </cell>
          <cell r="W322" t="str">
            <v/>
          </cell>
          <cell r="X322" t="str">
            <v>A</v>
          </cell>
          <cell r="Y322" t="str">
            <v/>
          </cell>
          <cell r="Z322" t="str">
            <v/>
          </cell>
          <cell r="AA322" t="str">
            <v/>
          </cell>
          <cell r="AB322" t="str">
            <v>A</v>
          </cell>
          <cell r="AC322" t="str">
            <v>A</v>
          </cell>
          <cell r="AD322" t="str">
            <v/>
          </cell>
          <cell r="AE322" t="str">
            <v/>
          </cell>
          <cell r="AF322" t="str">
            <v>A</v>
          </cell>
          <cell r="AG322" t="str">
            <v/>
          </cell>
          <cell r="AH322" t="str">
            <v/>
          </cell>
          <cell r="AI322" t="str">
            <v>A</v>
          </cell>
          <cell r="AJ322" t="str">
            <v>A</v>
          </cell>
          <cell r="AK322" t="str">
            <v>A</v>
          </cell>
          <cell r="AL322" t="str">
            <v>A</v>
          </cell>
          <cell r="AM322" t="str">
            <v>A</v>
          </cell>
          <cell r="AN322" t="str">
            <v>A</v>
          </cell>
          <cell r="AO322" t="str">
            <v>A</v>
          </cell>
          <cell r="AP322" t="str">
            <v>A</v>
          </cell>
          <cell r="AQ322" t="str">
            <v>A</v>
          </cell>
          <cell r="AR322" t="str">
            <v>A</v>
          </cell>
          <cell r="AS322" t="str">
            <v>مستنفذ فصل ثاني 2021-2022</v>
          </cell>
          <cell r="AT322" t="str">
            <v>الرابعة</v>
          </cell>
          <cell r="AU322" t="str">
            <v/>
          </cell>
        </row>
        <row r="323">
          <cell r="A323">
            <v>420023</v>
          </cell>
          <cell r="B323" t="str">
            <v>الرابعة</v>
          </cell>
          <cell r="C323" t="str">
            <v/>
          </cell>
          <cell r="D323" t="str">
            <v/>
          </cell>
          <cell r="E323" t="str">
            <v/>
          </cell>
          <cell r="F323" t="str">
            <v/>
          </cell>
          <cell r="G323" t="str">
            <v/>
          </cell>
          <cell r="H323" t="str">
            <v/>
          </cell>
          <cell r="I323" t="str">
            <v/>
          </cell>
          <cell r="J323" t="str">
            <v/>
          </cell>
          <cell r="K323" t="str">
            <v/>
          </cell>
          <cell r="L323" t="str">
            <v/>
          </cell>
          <cell r="M323" t="str">
            <v/>
          </cell>
          <cell r="N323" t="str">
            <v/>
          </cell>
          <cell r="O323" t="str">
            <v/>
          </cell>
          <cell r="P323" t="str">
            <v/>
          </cell>
          <cell r="Q323" t="str">
            <v/>
          </cell>
          <cell r="R323" t="str">
            <v/>
          </cell>
          <cell r="S323" t="str">
            <v>ر2</v>
          </cell>
          <cell r="T323" t="str">
            <v>ر2</v>
          </cell>
          <cell r="U323" t="str">
            <v/>
          </cell>
          <cell r="V323" t="str">
            <v/>
          </cell>
          <cell r="W323" t="str">
            <v/>
          </cell>
          <cell r="X323" t="str">
            <v/>
          </cell>
          <cell r="Y323" t="str">
            <v/>
          </cell>
          <cell r="Z323" t="str">
            <v/>
          </cell>
          <cell r="AA323" t="str">
            <v/>
          </cell>
          <cell r="AB323" t="str">
            <v/>
          </cell>
          <cell r="AC323" t="str">
            <v/>
          </cell>
          <cell r="AD323" t="str">
            <v/>
          </cell>
          <cell r="AE323" t="str">
            <v/>
          </cell>
          <cell r="AF323" t="str">
            <v>ر2</v>
          </cell>
          <cell r="AG323" t="str">
            <v/>
          </cell>
          <cell r="AH323" t="str">
            <v>ر2</v>
          </cell>
          <cell r="AI323" t="str">
            <v>ر1</v>
          </cell>
          <cell r="AJ323" t="str">
            <v/>
          </cell>
          <cell r="AK323" t="str">
            <v>ر2</v>
          </cell>
          <cell r="AL323" t="str">
            <v/>
          </cell>
          <cell r="AM323" t="str">
            <v/>
          </cell>
          <cell r="AN323" t="str">
            <v>ج</v>
          </cell>
          <cell r="AO323" t="str">
            <v>ج</v>
          </cell>
          <cell r="AP323" t="str">
            <v/>
          </cell>
          <cell r="AQ323" t="str">
            <v>ج</v>
          </cell>
          <cell r="AR323" t="str">
            <v>ج</v>
          </cell>
          <cell r="AS323"/>
          <cell r="AT323" t="str">
            <v>الرابعة</v>
          </cell>
          <cell r="AU323" t="str">
            <v/>
          </cell>
        </row>
        <row r="324">
          <cell r="A324">
            <v>420060</v>
          </cell>
          <cell r="B324" t="str">
            <v>الرابعة</v>
          </cell>
          <cell r="C324" t="str">
            <v/>
          </cell>
          <cell r="D324" t="str">
            <v/>
          </cell>
          <cell r="E324" t="str">
            <v/>
          </cell>
          <cell r="F324" t="str">
            <v/>
          </cell>
          <cell r="G324" t="str">
            <v/>
          </cell>
          <cell r="H324" t="str">
            <v/>
          </cell>
          <cell r="I324" t="str">
            <v/>
          </cell>
          <cell r="J324" t="str">
            <v/>
          </cell>
          <cell r="K324" t="str">
            <v/>
          </cell>
          <cell r="L324" t="str">
            <v/>
          </cell>
          <cell r="M324" t="str">
            <v/>
          </cell>
          <cell r="N324" t="str">
            <v/>
          </cell>
          <cell r="O324" t="str">
            <v/>
          </cell>
          <cell r="P324" t="str">
            <v/>
          </cell>
          <cell r="Q324" t="str">
            <v/>
          </cell>
          <cell r="R324" t="str">
            <v/>
          </cell>
          <cell r="S324" t="str">
            <v>A</v>
          </cell>
          <cell r="T324" t="str">
            <v/>
          </cell>
          <cell r="U324" t="str">
            <v/>
          </cell>
          <cell r="V324" t="str">
            <v/>
          </cell>
          <cell r="W324" t="str">
            <v/>
          </cell>
          <cell r="X324" t="str">
            <v/>
          </cell>
          <cell r="Y324" t="str">
            <v/>
          </cell>
          <cell r="Z324" t="str">
            <v/>
          </cell>
          <cell r="AA324" t="str">
            <v/>
          </cell>
          <cell r="AB324" t="str">
            <v/>
          </cell>
          <cell r="AC324" t="str">
            <v/>
          </cell>
          <cell r="AD324" t="str">
            <v/>
          </cell>
          <cell r="AE324" t="str">
            <v/>
          </cell>
          <cell r="AF324" t="str">
            <v/>
          </cell>
          <cell r="AG324" t="str">
            <v/>
          </cell>
          <cell r="AH324" t="str">
            <v/>
          </cell>
          <cell r="AI324" t="str">
            <v/>
          </cell>
          <cell r="AJ324" t="str">
            <v/>
          </cell>
          <cell r="AK324" t="str">
            <v/>
          </cell>
          <cell r="AL324" t="str">
            <v/>
          </cell>
          <cell r="AM324" t="str">
            <v/>
          </cell>
          <cell r="AN324" t="str">
            <v/>
          </cell>
          <cell r="AO324" t="str">
            <v/>
          </cell>
          <cell r="AP324" t="str">
            <v/>
          </cell>
          <cell r="AQ324" t="str">
            <v/>
          </cell>
          <cell r="AR324" t="str">
            <v/>
          </cell>
          <cell r="AS324" t="str">
            <v>مستنفذ فصل ثاني 2022-2023</v>
          </cell>
          <cell r="AT324" t="str">
            <v>الرابعة</v>
          </cell>
          <cell r="AU324" t="str">
            <v/>
          </cell>
        </row>
        <row r="325">
          <cell r="A325">
            <v>420067</v>
          </cell>
          <cell r="B325" t="str">
            <v>الرابعة</v>
          </cell>
          <cell r="C325" t="str">
            <v/>
          </cell>
          <cell r="D325" t="str">
            <v/>
          </cell>
          <cell r="E325" t="str">
            <v/>
          </cell>
          <cell r="F325" t="str">
            <v/>
          </cell>
          <cell r="G325" t="str">
            <v/>
          </cell>
          <cell r="H325" t="str">
            <v/>
          </cell>
          <cell r="I325" t="str">
            <v/>
          </cell>
          <cell r="J325" t="str">
            <v/>
          </cell>
          <cell r="K325" t="str">
            <v/>
          </cell>
          <cell r="L325" t="str">
            <v/>
          </cell>
          <cell r="M325" t="str">
            <v/>
          </cell>
          <cell r="N325" t="str">
            <v/>
          </cell>
          <cell r="O325" t="str">
            <v/>
          </cell>
          <cell r="P325" t="str">
            <v/>
          </cell>
          <cell r="Q325" t="str">
            <v/>
          </cell>
          <cell r="R325" t="str">
            <v/>
          </cell>
          <cell r="S325" t="str">
            <v/>
          </cell>
          <cell r="T325" t="str">
            <v/>
          </cell>
          <cell r="U325" t="str">
            <v/>
          </cell>
          <cell r="V325" t="str">
            <v/>
          </cell>
          <cell r="W325" t="str">
            <v/>
          </cell>
          <cell r="X325" t="str">
            <v/>
          </cell>
          <cell r="Y325" t="str">
            <v/>
          </cell>
          <cell r="Z325" t="str">
            <v/>
          </cell>
          <cell r="AA325" t="str">
            <v>ر2</v>
          </cell>
          <cell r="AB325" t="str">
            <v/>
          </cell>
          <cell r="AC325" t="str">
            <v/>
          </cell>
          <cell r="AD325" t="str">
            <v/>
          </cell>
          <cell r="AE325" t="str">
            <v>ج</v>
          </cell>
          <cell r="AF325" t="str">
            <v>ر2</v>
          </cell>
          <cell r="AG325" t="str">
            <v/>
          </cell>
          <cell r="AH325" t="str">
            <v/>
          </cell>
          <cell r="AI325" t="str">
            <v>ر2</v>
          </cell>
          <cell r="AJ325" t="str">
            <v/>
          </cell>
          <cell r="AK325" t="str">
            <v>ر1</v>
          </cell>
          <cell r="AL325" t="str">
            <v>ر2</v>
          </cell>
          <cell r="AM325" t="str">
            <v>ر2</v>
          </cell>
          <cell r="AN325" t="str">
            <v>ج</v>
          </cell>
          <cell r="AO325" t="str">
            <v>ج</v>
          </cell>
          <cell r="AP325" t="str">
            <v>ج</v>
          </cell>
          <cell r="AQ325" t="str">
            <v>ر2</v>
          </cell>
          <cell r="AR325" t="str">
            <v>ج</v>
          </cell>
          <cell r="AS325"/>
          <cell r="AT325"/>
          <cell r="AU325"/>
          <cell r="AV325"/>
        </row>
        <row r="326">
          <cell r="A326">
            <v>420085</v>
          </cell>
          <cell r="B326" t="str">
            <v>الرابعة</v>
          </cell>
          <cell r="C326" t="str">
            <v/>
          </cell>
          <cell r="D326" t="str">
            <v/>
          </cell>
          <cell r="E326" t="str">
            <v/>
          </cell>
          <cell r="F326" t="str">
            <v/>
          </cell>
          <cell r="G326" t="str">
            <v/>
          </cell>
          <cell r="H326" t="str">
            <v/>
          </cell>
          <cell r="I326" t="str">
            <v/>
          </cell>
          <cell r="J326" t="str">
            <v/>
          </cell>
          <cell r="K326" t="str">
            <v/>
          </cell>
          <cell r="L326" t="str">
            <v>ر2</v>
          </cell>
          <cell r="M326" t="str">
            <v/>
          </cell>
          <cell r="N326" t="str">
            <v/>
          </cell>
          <cell r="O326" t="str">
            <v/>
          </cell>
          <cell r="P326" t="str">
            <v/>
          </cell>
          <cell r="Q326" t="str">
            <v/>
          </cell>
          <cell r="R326" t="str">
            <v/>
          </cell>
          <cell r="S326" t="str">
            <v/>
          </cell>
          <cell r="T326" t="str">
            <v/>
          </cell>
          <cell r="U326" t="str">
            <v/>
          </cell>
          <cell r="V326" t="str">
            <v/>
          </cell>
          <cell r="W326" t="str">
            <v/>
          </cell>
          <cell r="X326" t="str">
            <v/>
          </cell>
          <cell r="Y326" t="str">
            <v/>
          </cell>
          <cell r="Z326" t="str">
            <v/>
          </cell>
          <cell r="AA326" t="str">
            <v/>
          </cell>
          <cell r="AB326" t="str">
            <v/>
          </cell>
          <cell r="AC326" t="str">
            <v/>
          </cell>
          <cell r="AD326" t="str">
            <v>ر2</v>
          </cell>
          <cell r="AE326" t="str">
            <v/>
          </cell>
          <cell r="AF326" t="str">
            <v/>
          </cell>
          <cell r="AG326" t="str">
            <v/>
          </cell>
          <cell r="AH326" t="str">
            <v>ر2</v>
          </cell>
          <cell r="AI326" t="str">
            <v>ر1</v>
          </cell>
          <cell r="AJ326" t="str">
            <v>ر1</v>
          </cell>
          <cell r="AK326" t="str">
            <v>ج</v>
          </cell>
          <cell r="AL326" t="str">
            <v>ج</v>
          </cell>
          <cell r="AM326" t="str">
            <v>ج</v>
          </cell>
          <cell r="AN326" t="str">
            <v>ج</v>
          </cell>
          <cell r="AO326" t="str">
            <v>ج</v>
          </cell>
          <cell r="AP326" t="str">
            <v>ج</v>
          </cell>
          <cell r="AQ326" t="str">
            <v>ج</v>
          </cell>
          <cell r="AR326" t="str">
            <v>ج</v>
          </cell>
          <cell r="AS326"/>
          <cell r="AT326"/>
          <cell r="AU326"/>
          <cell r="AV326"/>
        </row>
        <row r="327">
          <cell r="A327">
            <v>420092</v>
          </cell>
          <cell r="B327" t="str">
            <v>الرابعة</v>
          </cell>
          <cell r="C327" t="str">
            <v/>
          </cell>
          <cell r="D327" t="str">
            <v/>
          </cell>
          <cell r="E327" t="str">
            <v/>
          </cell>
          <cell r="F327" t="str">
            <v/>
          </cell>
          <cell r="G327" t="str">
            <v/>
          </cell>
          <cell r="H327" t="str">
            <v/>
          </cell>
          <cell r="I327" t="str">
            <v/>
          </cell>
          <cell r="J327" t="str">
            <v/>
          </cell>
          <cell r="K327" t="str">
            <v/>
          </cell>
          <cell r="L327" t="str">
            <v/>
          </cell>
          <cell r="M327" t="str">
            <v/>
          </cell>
          <cell r="N327" t="str">
            <v/>
          </cell>
          <cell r="O327" t="str">
            <v/>
          </cell>
          <cell r="P327" t="str">
            <v/>
          </cell>
          <cell r="Q327" t="str">
            <v/>
          </cell>
          <cell r="R327" t="str">
            <v/>
          </cell>
          <cell r="S327" t="str">
            <v/>
          </cell>
          <cell r="T327" t="str">
            <v/>
          </cell>
          <cell r="U327" t="str">
            <v/>
          </cell>
          <cell r="V327" t="str">
            <v/>
          </cell>
          <cell r="W327" t="str">
            <v/>
          </cell>
          <cell r="X327" t="str">
            <v/>
          </cell>
          <cell r="Y327" t="str">
            <v/>
          </cell>
          <cell r="Z327" t="str">
            <v/>
          </cell>
          <cell r="AA327" t="str">
            <v/>
          </cell>
          <cell r="AB327" t="str">
            <v/>
          </cell>
          <cell r="AC327" t="str">
            <v/>
          </cell>
          <cell r="AD327" t="str">
            <v/>
          </cell>
          <cell r="AE327" t="str">
            <v/>
          </cell>
          <cell r="AF327" t="str">
            <v/>
          </cell>
          <cell r="AG327" t="str">
            <v/>
          </cell>
          <cell r="AH327" t="str">
            <v/>
          </cell>
          <cell r="AI327" t="str">
            <v>ر2</v>
          </cell>
          <cell r="AJ327" t="str">
            <v/>
          </cell>
          <cell r="AK327" t="str">
            <v/>
          </cell>
          <cell r="AL327" t="str">
            <v/>
          </cell>
          <cell r="AM327" t="str">
            <v/>
          </cell>
          <cell r="AN327" t="str">
            <v>ر2</v>
          </cell>
          <cell r="AO327" t="str">
            <v/>
          </cell>
          <cell r="AP327" t="str">
            <v>ر2</v>
          </cell>
          <cell r="AQ327" t="str">
            <v/>
          </cell>
          <cell r="AR327" t="str">
            <v/>
          </cell>
          <cell r="AS327"/>
          <cell r="AT327"/>
          <cell r="AU327"/>
          <cell r="AV327"/>
        </row>
        <row r="328">
          <cell r="A328">
            <v>420102</v>
          </cell>
          <cell r="B328" t="str">
            <v>الرابعة</v>
          </cell>
          <cell r="C328" t="str">
            <v/>
          </cell>
          <cell r="D328" t="str">
            <v/>
          </cell>
          <cell r="E328" t="str">
            <v/>
          </cell>
          <cell r="F328" t="str">
            <v/>
          </cell>
          <cell r="G328" t="str">
            <v/>
          </cell>
          <cell r="H328" t="str">
            <v/>
          </cell>
          <cell r="I328" t="str">
            <v/>
          </cell>
          <cell r="J328" t="str">
            <v/>
          </cell>
          <cell r="K328" t="str">
            <v/>
          </cell>
          <cell r="L328" t="str">
            <v/>
          </cell>
          <cell r="M328" t="str">
            <v/>
          </cell>
          <cell r="N328" t="str">
            <v/>
          </cell>
          <cell r="O328" t="str">
            <v/>
          </cell>
          <cell r="P328" t="str">
            <v/>
          </cell>
          <cell r="Q328" t="str">
            <v/>
          </cell>
          <cell r="R328" t="str">
            <v/>
          </cell>
          <cell r="S328" t="str">
            <v/>
          </cell>
          <cell r="T328" t="str">
            <v/>
          </cell>
          <cell r="U328" t="str">
            <v/>
          </cell>
          <cell r="V328" t="str">
            <v/>
          </cell>
          <cell r="W328" t="str">
            <v/>
          </cell>
          <cell r="X328" t="str">
            <v/>
          </cell>
          <cell r="Y328" t="str">
            <v/>
          </cell>
          <cell r="Z328" t="str">
            <v/>
          </cell>
          <cell r="AA328" t="str">
            <v>A</v>
          </cell>
          <cell r="AB328" t="str">
            <v/>
          </cell>
          <cell r="AC328" t="str">
            <v/>
          </cell>
          <cell r="AD328" t="str">
            <v/>
          </cell>
          <cell r="AE328" t="str">
            <v/>
          </cell>
          <cell r="AF328" t="str">
            <v>A</v>
          </cell>
          <cell r="AG328" t="str">
            <v/>
          </cell>
          <cell r="AH328" t="str">
            <v>A</v>
          </cell>
          <cell r="AI328" t="str">
            <v/>
          </cell>
          <cell r="AJ328" t="str">
            <v>A</v>
          </cell>
          <cell r="AK328" t="str">
            <v>A</v>
          </cell>
          <cell r="AL328" t="str">
            <v/>
          </cell>
          <cell r="AM328" t="str">
            <v>A</v>
          </cell>
          <cell r="AN328" t="str">
            <v>A</v>
          </cell>
          <cell r="AO328" t="str">
            <v>A</v>
          </cell>
          <cell r="AP328" t="str">
            <v>A</v>
          </cell>
          <cell r="AQ328" t="str">
            <v>A</v>
          </cell>
          <cell r="AR328" t="str">
            <v>A</v>
          </cell>
          <cell r="AS328" t="str">
            <v>مستنفذ فصل اول 2023-2024</v>
          </cell>
          <cell r="AT328" t="str">
            <v>الرابعة</v>
          </cell>
          <cell r="AU328" t="str">
            <v>م</v>
          </cell>
        </row>
        <row r="329">
          <cell r="A329">
            <v>420104</v>
          </cell>
          <cell r="B329" t="str">
            <v>الرابعة</v>
          </cell>
          <cell r="C329" t="str">
            <v/>
          </cell>
          <cell r="D329" t="str">
            <v/>
          </cell>
          <cell r="E329" t="str">
            <v>A</v>
          </cell>
          <cell r="F329" t="str">
            <v/>
          </cell>
          <cell r="G329" t="str">
            <v/>
          </cell>
          <cell r="H329" t="str">
            <v/>
          </cell>
          <cell r="I329" t="str">
            <v/>
          </cell>
          <cell r="J329" t="str">
            <v/>
          </cell>
          <cell r="K329" t="str">
            <v/>
          </cell>
          <cell r="L329" t="str">
            <v/>
          </cell>
          <cell r="M329" t="str">
            <v/>
          </cell>
          <cell r="N329" t="str">
            <v/>
          </cell>
          <cell r="O329" t="str">
            <v/>
          </cell>
          <cell r="P329" t="str">
            <v/>
          </cell>
          <cell r="Q329" t="str">
            <v>A</v>
          </cell>
          <cell r="R329" t="str">
            <v>A</v>
          </cell>
          <cell r="S329" t="str">
            <v/>
          </cell>
          <cell r="T329" t="str">
            <v/>
          </cell>
          <cell r="U329" t="str">
            <v/>
          </cell>
          <cell r="V329" t="str">
            <v/>
          </cell>
          <cell r="W329" t="str">
            <v/>
          </cell>
          <cell r="X329" t="str">
            <v/>
          </cell>
          <cell r="Y329" t="str">
            <v/>
          </cell>
          <cell r="Z329" t="str">
            <v/>
          </cell>
          <cell r="AA329" t="str">
            <v/>
          </cell>
          <cell r="AB329" t="str">
            <v>A</v>
          </cell>
          <cell r="AC329" t="str">
            <v/>
          </cell>
          <cell r="AD329" t="str">
            <v/>
          </cell>
          <cell r="AE329" t="str">
            <v>A</v>
          </cell>
          <cell r="AF329" t="str">
            <v/>
          </cell>
          <cell r="AG329" t="str">
            <v/>
          </cell>
          <cell r="AH329" t="str">
            <v/>
          </cell>
          <cell r="AI329" t="str">
            <v>A</v>
          </cell>
          <cell r="AJ329" t="str">
            <v>A</v>
          </cell>
          <cell r="AK329" t="str">
            <v>A</v>
          </cell>
          <cell r="AL329" t="str">
            <v>A</v>
          </cell>
          <cell r="AM329" t="str">
            <v>A</v>
          </cell>
          <cell r="AN329" t="str">
            <v>A</v>
          </cell>
          <cell r="AO329" t="str">
            <v>A</v>
          </cell>
          <cell r="AP329" t="str">
            <v>A</v>
          </cell>
          <cell r="AQ329" t="str">
            <v>A</v>
          </cell>
          <cell r="AR329" t="str">
            <v>A</v>
          </cell>
          <cell r="AS329" t="str">
            <v>مستنفذ فصل ثاني 2022-2023</v>
          </cell>
          <cell r="AT329" t="str">
            <v>الرابعة</v>
          </cell>
          <cell r="AU329" t="str">
            <v>م</v>
          </cell>
        </row>
        <row r="330">
          <cell r="A330">
            <v>420119</v>
          </cell>
          <cell r="B330" t="str">
            <v>الرابعة</v>
          </cell>
          <cell r="C330" t="str">
            <v/>
          </cell>
          <cell r="D330" t="str">
            <v/>
          </cell>
          <cell r="E330" t="str">
            <v/>
          </cell>
          <cell r="F330" t="str">
            <v/>
          </cell>
          <cell r="G330" t="str">
            <v/>
          </cell>
          <cell r="H330" t="str">
            <v/>
          </cell>
          <cell r="I330" t="str">
            <v/>
          </cell>
          <cell r="J330" t="str">
            <v/>
          </cell>
          <cell r="K330" t="str">
            <v/>
          </cell>
          <cell r="L330" t="str">
            <v/>
          </cell>
          <cell r="M330" t="str">
            <v/>
          </cell>
          <cell r="N330" t="str">
            <v/>
          </cell>
          <cell r="O330" t="str">
            <v/>
          </cell>
          <cell r="P330" t="str">
            <v/>
          </cell>
          <cell r="Q330" t="str">
            <v/>
          </cell>
          <cell r="R330" t="str">
            <v/>
          </cell>
          <cell r="S330" t="str">
            <v/>
          </cell>
          <cell r="T330" t="str">
            <v/>
          </cell>
          <cell r="U330" t="str">
            <v/>
          </cell>
          <cell r="V330" t="str">
            <v/>
          </cell>
          <cell r="W330" t="str">
            <v/>
          </cell>
          <cell r="X330" t="str">
            <v/>
          </cell>
          <cell r="Y330" t="str">
            <v/>
          </cell>
          <cell r="Z330" t="str">
            <v/>
          </cell>
          <cell r="AA330" t="str">
            <v/>
          </cell>
          <cell r="AB330" t="str">
            <v/>
          </cell>
          <cell r="AC330" t="str">
            <v/>
          </cell>
          <cell r="AD330" t="str">
            <v/>
          </cell>
          <cell r="AE330" t="str">
            <v/>
          </cell>
          <cell r="AF330" t="str">
            <v/>
          </cell>
          <cell r="AG330" t="str">
            <v/>
          </cell>
          <cell r="AH330" t="str">
            <v/>
          </cell>
          <cell r="AI330" t="str">
            <v/>
          </cell>
          <cell r="AJ330" t="str">
            <v/>
          </cell>
          <cell r="AK330" t="str">
            <v/>
          </cell>
          <cell r="AL330" t="str">
            <v/>
          </cell>
          <cell r="AM330" t="str">
            <v>A</v>
          </cell>
          <cell r="AN330" t="str">
            <v/>
          </cell>
          <cell r="AO330" t="str">
            <v/>
          </cell>
          <cell r="AP330" t="str">
            <v/>
          </cell>
          <cell r="AQ330" t="str">
            <v/>
          </cell>
          <cell r="AR330" t="str">
            <v/>
          </cell>
          <cell r="AS330" t="str">
            <v>مستنفذ فصل ثاني 2022-2023</v>
          </cell>
          <cell r="AT330" t="str">
            <v>الرابعة</v>
          </cell>
          <cell r="AU330" t="str">
            <v/>
          </cell>
        </row>
        <row r="331">
          <cell r="A331">
            <v>420125</v>
          </cell>
          <cell r="B331" t="str">
            <v>الرابعة</v>
          </cell>
          <cell r="C331" t="str">
            <v/>
          </cell>
          <cell r="D331" t="str">
            <v/>
          </cell>
          <cell r="E331" t="str">
            <v/>
          </cell>
          <cell r="F331" t="str">
            <v/>
          </cell>
          <cell r="G331" t="str">
            <v/>
          </cell>
          <cell r="H331" t="str">
            <v/>
          </cell>
          <cell r="I331" t="str">
            <v/>
          </cell>
          <cell r="J331" t="str">
            <v/>
          </cell>
          <cell r="K331" t="str">
            <v>ر2</v>
          </cell>
          <cell r="L331" t="str">
            <v/>
          </cell>
          <cell r="M331" t="str">
            <v/>
          </cell>
          <cell r="N331" t="str">
            <v/>
          </cell>
          <cell r="O331" t="str">
            <v/>
          </cell>
          <cell r="P331" t="str">
            <v/>
          </cell>
          <cell r="Q331" t="str">
            <v/>
          </cell>
          <cell r="R331" t="str">
            <v/>
          </cell>
          <cell r="S331" t="str">
            <v/>
          </cell>
          <cell r="T331" t="str">
            <v/>
          </cell>
          <cell r="U331" t="str">
            <v/>
          </cell>
          <cell r="V331" t="str">
            <v/>
          </cell>
          <cell r="W331" t="str">
            <v/>
          </cell>
          <cell r="X331" t="str">
            <v/>
          </cell>
          <cell r="Y331" t="str">
            <v/>
          </cell>
          <cell r="Z331" t="str">
            <v/>
          </cell>
          <cell r="AA331" t="str">
            <v>ر2</v>
          </cell>
          <cell r="AB331" t="str">
            <v/>
          </cell>
          <cell r="AC331" t="str">
            <v/>
          </cell>
          <cell r="AD331" t="str">
            <v>ر2</v>
          </cell>
          <cell r="AE331" t="str">
            <v/>
          </cell>
          <cell r="AF331" t="str">
            <v>ج</v>
          </cell>
          <cell r="AG331" t="str">
            <v/>
          </cell>
          <cell r="AH331" t="str">
            <v/>
          </cell>
          <cell r="AI331" t="str">
            <v>ر1</v>
          </cell>
          <cell r="AJ331" t="str">
            <v/>
          </cell>
          <cell r="AK331" t="str">
            <v/>
          </cell>
          <cell r="AL331" t="str">
            <v/>
          </cell>
          <cell r="AM331" t="str">
            <v>ر1</v>
          </cell>
          <cell r="AN331" t="str">
            <v>ج</v>
          </cell>
          <cell r="AO331" t="str">
            <v>ر1</v>
          </cell>
          <cell r="AP331" t="str">
            <v>ر1</v>
          </cell>
          <cell r="AQ331" t="str">
            <v>ر1</v>
          </cell>
          <cell r="AR331" t="str">
            <v/>
          </cell>
          <cell r="AS331"/>
          <cell r="AT331" t="str">
            <v>الرابعة</v>
          </cell>
          <cell r="AU331" t="str">
            <v/>
          </cell>
        </row>
        <row r="332">
          <cell r="A332">
            <v>420127</v>
          </cell>
          <cell r="B332" t="str">
            <v>الرابعة</v>
          </cell>
          <cell r="C332" t="str">
            <v/>
          </cell>
          <cell r="D332" t="str">
            <v/>
          </cell>
          <cell r="E332" t="str">
            <v/>
          </cell>
          <cell r="F332" t="str">
            <v/>
          </cell>
          <cell r="G332" t="str">
            <v/>
          </cell>
          <cell r="H332" t="str">
            <v/>
          </cell>
          <cell r="I332" t="str">
            <v/>
          </cell>
          <cell r="J332" t="str">
            <v/>
          </cell>
          <cell r="K332" t="str">
            <v/>
          </cell>
          <cell r="L332" t="str">
            <v>ر2</v>
          </cell>
          <cell r="M332" t="str">
            <v/>
          </cell>
          <cell r="N332" t="str">
            <v>ر2</v>
          </cell>
          <cell r="O332" t="str">
            <v/>
          </cell>
          <cell r="P332" t="str">
            <v/>
          </cell>
          <cell r="Q332" t="str">
            <v/>
          </cell>
          <cell r="R332" t="str">
            <v>ر2</v>
          </cell>
          <cell r="S332" t="str">
            <v/>
          </cell>
          <cell r="T332" t="str">
            <v/>
          </cell>
          <cell r="U332" t="str">
            <v/>
          </cell>
          <cell r="V332" t="str">
            <v/>
          </cell>
          <cell r="W332" t="str">
            <v/>
          </cell>
          <cell r="X332" t="str">
            <v/>
          </cell>
          <cell r="Y332" t="str">
            <v/>
          </cell>
          <cell r="Z332" t="str">
            <v/>
          </cell>
          <cell r="AA332" t="str">
            <v/>
          </cell>
          <cell r="AB332" t="str">
            <v/>
          </cell>
          <cell r="AC332" t="str">
            <v/>
          </cell>
          <cell r="AD332" t="str">
            <v>ر2</v>
          </cell>
          <cell r="AE332" t="str">
            <v/>
          </cell>
          <cell r="AF332" t="str">
            <v>ر2</v>
          </cell>
          <cell r="AG332" t="str">
            <v/>
          </cell>
          <cell r="AH332" t="str">
            <v>ر2</v>
          </cell>
          <cell r="AI332" t="str">
            <v>ر1</v>
          </cell>
          <cell r="AJ332" t="str">
            <v>ر1</v>
          </cell>
          <cell r="AK332" t="str">
            <v>ج</v>
          </cell>
          <cell r="AL332" t="str">
            <v>ر1</v>
          </cell>
          <cell r="AM332" t="str">
            <v>ر1</v>
          </cell>
          <cell r="AN332" t="str">
            <v>ج</v>
          </cell>
          <cell r="AO332" t="str">
            <v>ج</v>
          </cell>
          <cell r="AP332" t="str">
            <v>ج</v>
          </cell>
          <cell r="AQ332" t="str">
            <v>ج</v>
          </cell>
          <cell r="AR332" t="str">
            <v>ج</v>
          </cell>
          <cell r="AS332"/>
          <cell r="AT332" t="str">
            <v>الرابعة</v>
          </cell>
          <cell r="AU332" t="str">
            <v/>
          </cell>
        </row>
        <row r="333">
          <cell r="A333">
            <v>420129</v>
          </cell>
          <cell r="B333" t="str">
            <v>الرابعة</v>
          </cell>
          <cell r="C333" t="str">
            <v/>
          </cell>
          <cell r="D333" t="str">
            <v/>
          </cell>
          <cell r="E333" t="str">
            <v/>
          </cell>
          <cell r="F333" t="str">
            <v/>
          </cell>
          <cell r="G333" t="str">
            <v/>
          </cell>
          <cell r="H333" t="str">
            <v/>
          </cell>
          <cell r="I333" t="str">
            <v/>
          </cell>
          <cell r="J333" t="str">
            <v/>
          </cell>
          <cell r="K333" t="str">
            <v/>
          </cell>
          <cell r="L333" t="str">
            <v>ج</v>
          </cell>
          <cell r="M333" t="str">
            <v/>
          </cell>
          <cell r="N333" t="str">
            <v/>
          </cell>
          <cell r="O333" t="str">
            <v/>
          </cell>
          <cell r="P333" t="str">
            <v/>
          </cell>
          <cell r="Q333" t="str">
            <v/>
          </cell>
          <cell r="R333" t="str">
            <v>ر2</v>
          </cell>
          <cell r="S333" t="str">
            <v/>
          </cell>
          <cell r="T333" t="str">
            <v/>
          </cell>
          <cell r="U333" t="str">
            <v/>
          </cell>
          <cell r="V333" t="str">
            <v/>
          </cell>
          <cell r="W333" t="str">
            <v/>
          </cell>
          <cell r="X333" t="str">
            <v>ر2</v>
          </cell>
          <cell r="Y333" t="str">
            <v/>
          </cell>
          <cell r="Z333" t="str">
            <v/>
          </cell>
          <cell r="AA333" t="str">
            <v/>
          </cell>
          <cell r="AB333" t="str">
            <v/>
          </cell>
          <cell r="AC333" t="str">
            <v/>
          </cell>
          <cell r="AD333" t="str">
            <v/>
          </cell>
          <cell r="AE333" t="str">
            <v>ج</v>
          </cell>
          <cell r="AF333" t="str">
            <v/>
          </cell>
          <cell r="AG333" t="str">
            <v>ر2</v>
          </cell>
          <cell r="AH333" t="str">
            <v/>
          </cell>
          <cell r="AI333" t="str">
            <v>ر1</v>
          </cell>
          <cell r="AJ333" t="str">
            <v/>
          </cell>
          <cell r="AK333" t="str">
            <v/>
          </cell>
          <cell r="AL333" t="str">
            <v>ر1</v>
          </cell>
          <cell r="AM333" t="str">
            <v>ر1</v>
          </cell>
          <cell r="AN333" t="str">
            <v>ج</v>
          </cell>
          <cell r="AO333" t="str">
            <v>ج</v>
          </cell>
          <cell r="AP333" t="str">
            <v>ج</v>
          </cell>
          <cell r="AQ333" t="str">
            <v>ج</v>
          </cell>
          <cell r="AR333" t="str">
            <v>ج</v>
          </cell>
          <cell r="AS333"/>
          <cell r="AT333" t="str">
            <v>الرابعة</v>
          </cell>
          <cell r="AU333" t="str">
            <v/>
          </cell>
        </row>
        <row r="334">
          <cell r="A334">
            <v>420138</v>
          </cell>
          <cell r="B334" t="str">
            <v>الرابعة</v>
          </cell>
          <cell r="C334" t="str">
            <v/>
          </cell>
          <cell r="D334" t="str">
            <v/>
          </cell>
          <cell r="E334" t="str">
            <v/>
          </cell>
          <cell r="F334" t="str">
            <v/>
          </cell>
          <cell r="G334" t="str">
            <v/>
          </cell>
          <cell r="H334" t="str">
            <v/>
          </cell>
          <cell r="I334" t="str">
            <v/>
          </cell>
          <cell r="J334" t="str">
            <v/>
          </cell>
          <cell r="K334" t="str">
            <v/>
          </cell>
          <cell r="L334" t="str">
            <v/>
          </cell>
          <cell r="M334" t="str">
            <v/>
          </cell>
          <cell r="N334" t="str">
            <v/>
          </cell>
          <cell r="O334" t="str">
            <v/>
          </cell>
          <cell r="P334" t="str">
            <v/>
          </cell>
          <cell r="Q334" t="str">
            <v/>
          </cell>
          <cell r="R334" t="str">
            <v/>
          </cell>
          <cell r="S334" t="str">
            <v/>
          </cell>
          <cell r="T334" t="str">
            <v/>
          </cell>
          <cell r="U334" t="str">
            <v/>
          </cell>
          <cell r="V334" t="str">
            <v/>
          </cell>
          <cell r="W334" t="str">
            <v/>
          </cell>
          <cell r="X334" t="str">
            <v/>
          </cell>
          <cell r="Y334" t="str">
            <v/>
          </cell>
          <cell r="Z334" t="str">
            <v/>
          </cell>
          <cell r="AA334" t="str">
            <v/>
          </cell>
          <cell r="AB334" t="str">
            <v/>
          </cell>
          <cell r="AC334" t="str">
            <v/>
          </cell>
          <cell r="AD334" t="str">
            <v/>
          </cell>
          <cell r="AE334" t="str">
            <v/>
          </cell>
          <cell r="AF334" t="str">
            <v/>
          </cell>
          <cell r="AG334" t="str">
            <v/>
          </cell>
          <cell r="AH334" t="str">
            <v/>
          </cell>
          <cell r="AI334" t="str">
            <v/>
          </cell>
          <cell r="AJ334" t="str">
            <v/>
          </cell>
          <cell r="AK334" t="str">
            <v/>
          </cell>
          <cell r="AL334" t="str">
            <v>A</v>
          </cell>
          <cell r="AM334" t="str">
            <v/>
          </cell>
          <cell r="AN334" t="str">
            <v/>
          </cell>
          <cell r="AO334" t="str">
            <v/>
          </cell>
          <cell r="AP334" t="str">
            <v/>
          </cell>
          <cell r="AQ334" t="str">
            <v>A</v>
          </cell>
          <cell r="AR334" t="str">
            <v/>
          </cell>
          <cell r="AS334" t="str">
            <v>مستنفذ فصل ثاني 2022-2023</v>
          </cell>
          <cell r="AT334" t="str">
            <v>الرابعة</v>
          </cell>
          <cell r="AU334" t="str">
            <v/>
          </cell>
        </row>
        <row r="335">
          <cell r="A335">
            <v>420141</v>
          </cell>
          <cell r="B335" t="str">
            <v>الرابعة</v>
          </cell>
          <cell r="C335" t="str">
            <v/>
          </cell>
          <cell r="D335" t="str">
            <v/>
          </cell>
          <cell r="E335" t="str">
            <v/>
          </cell>
          <cell r="F335" t="str">
            <v/>
          </cell>
          <cell r="G335" t="str">
            <v/>
          </cell>
          <cell r="H335" t="str">
            <v/>
          </cell>
          <cell r="I335" t="str">
            <v/>
          </cell>
          <cell r="J335" t="str">
            <v/>
          </cell>
          <cell r="K335" t="str">
            <v/>
          </cell>
          <cell r="L335" t="str">
            <v/>
          </cell>
          <cell r="M335" t="str">
            <v/>
          </cell>
          <cell r="N335" t="str">
            <v/>
          </cell>
          <cell r="O335" t="str">
            <v/>
          </cell>
          <cell r="P335" t="str">
            <v/>
          </cell>
          <cell r="Q335" t="str">
            <v/>
          </cell>
          <cell r="R335" t="str">
            <v/>
          </cell>
          <cell r="S335" t="str">
            <v/>
          </cell>
          <cell r="T335" t="str">
            <v/>
          </cell>
          <cell r="U335" t="str">
            <v/>
          </cell>
          <cell r="V335" t="str">
            <v/>
          </cell>
          <cell r="W335" t="str">
            <v/>
          </cell>
          <cell r="X335" t="str">
            <v/>
          </cell>
          <cell r="Y335" t="str">
            <v/>
          </cell>
          <cell r="Z335" t="str">
            <v/>
          </cell>
          <cell r="AA335" t="str">
            <v/>
          </cell>
          <cell r="AB335" t="str">
            <v/>
          </cell>
          <cell r="AC335" t="str">
            <v/>
          </cell>
          <cell r="AD335" t="str">
            <v/>
          </cell>
          <cell r="AE335" t="str">
            <v/>
          </cell>
          <cell r="AF335" t="str">
            <v/>
          </cell>
          <cell r="AG335" t="str">
            <v/>
          </cell>
          <cell r="AH335" t="str">
            <v/>
          </cell>
          <cell r="AI335" t="str">
            <v/>
          </cell>
          <cell r="AJ335" t="str">
            <v/>
          </cell>
          <cell r="AK335" t="str">
            <v/>
          </cell>
          <cell r="AL335" t="str">
            <v/>
          </cell>
          <cell r="AM335" t="str">
            <v>ر2</v>
          </cell>
          <cell r="AN335" t="str">
            <v/>
          </cell>
          <cell r="AO335" t="str">
            <v/>
          </cell>
          <cell r="AP335" t="str">
            <v/>
          </cell>
          <cell r="AQ335" t="str">
            <v/>
          </cell>
          <cell r="AR335" t="str">
            <v/>
          </cell>
          <cell r="AS335"/>
          <cell r="AT335" t="str">
            <v>الرابعة</v>
          </cell>
          <cell r="AU335" t="str">
            <v/>
          </cell>
        </row>
        <row r="336">
          <cell r="A336">
            <v>420149</v>
          </cell>
          <cell r="B336" t="str">
            <v>الرابعة</v>
          </cell>
          <cell r="C336" t="str">
            <v/>
          </cell>
          <cell r="D336" t="str">
            <v/>
          </cell>
          <cell r="E336" t="str">
            <v/>
          </cell>
          <cell r="F336" t="str">
            <v/>
          </cell>
          <cell r="G336" t="str">
            <v/>
          </cell>
          <cell r="H336" t="str">
            <v/>
          </cell>
          <cell r="I336" t="str">
            <v/>
          </cell>
          <cell r="J336" t="str">
            <v/>
          </cell>
          <cell r="K336" t="str">
            <v/>
          </cell>
          <cell r="L336" t="str">
            <v/>
          </cell>
          <cell r="M336" t="str">
            <v/>
          </cell>
          <cell r="N336" t="str">
            <v/>
          </cell>
          <cell r="O336" t="str">
            <v/>
          </cell>
          <cell r="P336" t="str">
            <v/>
          </cell>
          <cell r="Q336" t="str">
            <v/>
          </cell>
          <cell r="R336" t="str">
            <v/>
          </cell>
          <cell r="S336" t="str">
            <v/>
          </cell>
          <cell r="T336" t="str">
            <v/>
          </cell>
          <cell r="U336" t="str">
            <v/>
          </cell>
          <cell r="V336" t="str">
            <v/>
          </cell>
          <cell r="W336" t="str">
            <v/>
          </cell>
          <cell r="X336" t="str">
            <v/>
          </cell>
          <cell r="Y336" t="str">
            <v/>
          </cell>
          <cell r="Z336" t="str">
            <v/>
          </cell>
          <cell r="AA336" t="str">
            <v/>
          </cell>
          <cell r="AB336" t="str">
            <v/>
          </cell>
          <cell r="AC336" t="str">
            <v>ر2</v>
          </cell>
          <cell r="AD336" t="str">
            <v>ر2</v>
          </cell>
          <cell r="AE336" t="str">
            <v/>
          </cell>
          <cell r="AF336" t="str">
            <v>ر2</v>
          </cell>
          <cell r="AG336" t="str">
            <v>ر2</v>
          </cell>
          <cell r="AH336" t="str">
            <v/>
          </cell>
          <cell r="AI336" t="str">
            <v>ر1</v>
          </cell>
          <cell r="AJ336" t="str">
            <v>ر1</v>
          </cell>
          <cell r="AK336" t="str">
            <v>ج</v>
          </cell>
          <cell r="AL336" t="str">
            <v>ر1</v>
          </cell>
          <cell r="AM336" t="str">
            <v>ر1</v>
          </cell>
          <cell r="AN336" t="str">
            <v>ج</v>
          </cell>
          <cell r="AO336" t="str">
            <v>ج</v>
          </cell>
          <cell r="AP336" t="str">
            <v>ج</v>
          </cell>
          <cell r="AQ336" t="str">
            <v>ج</v>
          </cell>
          <cell r="AR336" t="str">
            <v>ج</v>
          </cell>
          <cell r="AS336"/>
          <cell r="AT336"/>
          <cell r="AU336"/>
          <cell r="AV336"/>
        </row>
        <row r="337">
          <cell r="A337">
            <v>420152</v>
          </cell>
          <cell r="B337" t="str">
            <v>الرابعة</v>
          </cell>
          <cell r="C337" t="str">
            <v/>
          </cell>
          <cell r="D337" t="str">
            <v/>
          </cell>
          <cell r="E337" t="str">
            <v/>
          </cell>
          <cell r="F337" t="str">
            <v/>
          </cell>
          <cell r="G337" t="str">
            <v/>
          </cell>
          <cell r="H337" t="str">
            <v/>
          </cell>
          <cell r="I337" t="str">
            <v/>
          </cell>
          <cell r="J337" t="str">
            <v/>
          </cell>
          <cell r="K337" t="str">
            <v/>
          </cell>
          <cell r="L337" t="str">
            <v/>
          </cell>
          <cell r="M337" t="str">
            <v/>
          </cell>
          <cell r="N337" t="str">
            <v/>
          </cell>
          <cell r="O337" t="str">
            <v/>
          </cell>
          <cell r="P337" t="str">
            <v/>
          </cell>
          <cell r="Q337" t="str">
            <v/>
          </cell>
          <cell r="R337" t="str">
            <v/>
          </cell>
          <cell r="S337" t="str">
            <v/>
          </cell>
          <cell r="T337" t="str">
            <v/>
          </cell>
          <cell r="U337" t="str">
            <v/>
          </cell>
          <cell r="V337" t="str">
            <v/>
          </cell>
          <cell r="W337" t="str">
            <v/>
          </cell>
          <cell r="X337" t="str">
            <v/>
          </cell>
          <cell r="Y337" t="str">
            <v/>
          </cell>
          <cell r="Z337" t="str">
            <v/>
          </cell>
          <cell r="AA337" t="str">
            <v>A</v>
          </cell>
          <cell r="AB337" t="str">
            <v/>
          </cell>
          <cell r="AC337" t="str">
            <v/>
          </cell>
          <cell r="AD337" t="str">
            <v>A</v>
          </cell>
          <cell r="AE337" t="str">
            <v>A</v>
          </cell>
          <cell r="AF337" t="str">
            <v>A</v>
          </cell>
          <cell r="AG337" t="str">
            <v/>
          </cell>
          <cell r="AH337" t="str">
            <v/>
          </cell>
          <cell r="AI337" t="str">
            <v>A</v>
          </cell>
          <cell r="AJ337" t="str">
            <v>A</v>
          </cell>
          <cell r="AK337" t="str">
            <v>A</v>
          </cell>
          <cell r="AL337" t="str">
            <v>A</v>
          </cell>
          <cell r="AM337" t="str">
            <v>A</v>
          </cell>
          <cell r="AN337" t="str">
            <v>A</v>
          </cell>
          <cell r="AO337" t="str">
            <v>A</v>
          </cell>
          <cell r="AP337" t="str">
            <v>A</v>
          </cell>
          <cell r="AQ337" t="str">
            <v>A</v>
          </cell>
          <cell r="AR337" t="str">
            <v>A</v>
          </cell>
          <cell r="AS337" t="str">
            <v>مستنفذ فصل ثاني 2021-2022</v>
          </cell>
          <cell r="AT337" t="str">
            <v>الرابعة</v>
          </cell>
          <cell r="AU337" t="str">
            <v/>
          </cell>
        </row>
        <row r="338">
          <cell r="A338">
            <v>420159</v>
          </cell>
          <cell r="B338" t="str">
            <v>الرابعة حديث</v>
          </cell>
          <cell r="C338" t="str">
            <v/>
          </cell>
          <cell r="D338" t="str">
            <v/>
          </cell>
          <cell r="E338" t="str">
            <v/>
          </cell>
          <cell r="F338" t="str">
            <v/>
          </cell>
          <cell r="G338" t="str">
            <v/>
          </cell>
          <cell r="H338" t="str">
            <v>A</v>
          </cell>
          <cell r="I338" t="str">
            <v/>
          </cell>
          <cell r="J338" t="str">
            <v/>
          </cell>
          <cell r="K338" t="str">
            <v/>
          </cell>
          <cell r="L338" t="str">
            <v/>
          </cell>
          <cell r="M338" t="str">
            <v/>
          </cell>
          <cell r="N338" t="str">
            <v/>
          </cell>
          <cell r="O338" t="str">
            <v/>
          </cell>
          <cell r="P338" t="str">
            <v/>
          </cell>
          <cell r="Q338" t="str">
            <v/>
          </cell>
          <cell r="R338" t="str">
            <v/>
          </cell>
          <cell r="S338" t="str">
            <v>A</v>
          </cell>
          <cell r="T338" t="str">
            <v/>
          </cell>
          <cell r="U338" t="str">
            <v/>
          </cell>
          <cell r="V338" t="str">
            <v/>
          </cell>
          <cell r="W338" t="str">
            <v/>
          </cell>
          <cell r="X338" t="str">
            <v/>
          </cell>
          <cell r="Y338" t="str">
            <v/>
          </cell>
          <cell r="Z338" t="str">
            <v/>
          </cell>
          <cell r="AA338" t="str">
            <v/>
          </cell>
          <cell r="AB338" t="str">
            <v/>
          </cell>
          <cell r="AC338" t="str">
            <v/>
          </cell>
          <cell r="AD338" t="str">
            <v/>
          </cell>
          <cell r="AE338" t="str">
            <v>A</v>
          </cell>
          <cell r="AF338" t="str">
            <v/>
          </cell>
          <cell r="AG338" t="str">
            <v/>
          </cell>
          <cell r="AH338" t="str">
            <v/>
          </cell>
          <cell r="AI338" t="str">
            <v>A</v>
          </cell>
          <cell r="AJ338" t="str">
            <v>A</v>
          </cell>
          <cell r="AK338" t="str">
            <v>A</v>
          </cell>
          <cell r="AL338" t="str">
            <v>A</v>
          </cell>
          <cell r="AM338" t="str">
            <v>A</v>
          </cell>
          <cell r="AN338" t="str">
            <v/>
          </cell>
          <cell r="AO338" t="str">
            <v/>
          </cell>
          <cell r="AP338" t="str">
            <v/>
          </cell>
          <cell r="AQ338" t="str">
            <v/>
          </cell>
          <cell r="AR338" t="str">
            <v/>
          </cell>
          <cell r="AS338" t="str">
            <v>مستنفذ</v>
          </cell>
          <cell r="AT338" t="str">
            <v>الرابعة حديث</v>
          </cell>
          <cell r="AU338" t="str">
            <v/>
          </cell>
        </row>
        <row r="339">
          <cell r="A339">
            <v>420163</v>
          </cell>
          <cell r="B339" t="str">
            <v>الرابعة</v>
          </cell>
          <cell r="C339" t="str">
            <v/>
          </cell>
          <cell r="D339" t="str">
            <v/>
          </cell>
          <cell r="E339" t="str">
            <v/>
          </cell>
          <cell r="F339" t="str">
            <v/>
          </cell>
          <cell r="G339" t="str">
            <v/>
          </cell>
          <cell r="H339" t="str">
            <v/>
          </cell>
          <cell r="I339" t="str">
            <v/>
          </cell>
          <cell r="J339" t="str">
            <v/>
          </cell>
          <cell r="K339" t="str">
            <v/>
          </cell>
          <cell r="L339" t="str">
            <v/>
          </cell>
          <cell r="M339" t="str">
            <v/>
          </cell>
          <cell r="N339" t="str">
            <v/>
          </cell>
          <cell r="O339" t="str">
            <v/>
          </cell>
          <cell r="P339" t="str">
            <v/>
          </cell>
          <cell r="Q339" t="str">
            <v/>
          </cell>
          <cell r="R339" t="str">
            <v/>
          </cell>
          <cell r="S339" t="str">
            <v/>
          </cell>
          <cell r="T339" t="str">
            <v/>
          </cell>
          <cell r="U339" t="str">
            <v/>
          </cell>
          <cell r="V339" t="str">
            <v/>
          </cell>
          <cell r="W339" t="str">
            <v/>
          </cell>
          <cell r="X339" t="str">
            <v/>
          </cell>
          <cell r="Y339" t="str">
            <v/>
          </cell>
          <cell r="Z339" t="str">
            <v/>
          </cell>
          <cell r="AA339" t="str">
            <v>A</v>
          </cell>
          <cell r="AB339" t="str">
            <v/>
          </cell>
          <cell r="AC339" t="str">
            <v/>
          </cell>
          <cell r="AD339" t="str">
            <v/>
          </cell>
          <cell r="AE339" t="str">
            <v/>
          </cell>
          <cell r="AF339" t="str">
            <v>A</v>
          </cell>
          <cell r="AG339" t="str">
            <v/>
          </cell>
          <cell r="AH339" t="str">
            <v/>
          </cell>
          <cell r="AI339" t="str">
            <v>A</v>
          </cell>
          <cell r="AJ339" t="str">
            <v/>
          </cell>
          <cell r="AK339" t="str">
            <v>A</v>
          </cell>
          <cell r="AL339" t="str">
            <v/>
          </cell>
          <cell r="AM339" t="str">
            <v>A</v>
          </cell>
          <cell r="AN339" t="str">
            <v>A</v>
          </cell>
          <cell r="AO339" t="str">
            <v>A</v>
          </cell>
          <cell r="AP339" t="str">
            <v>A</v>
          </cell>
          <cell r="AQ339" t="str">
            <v>A</v>
          </cell>
          <cell r="AR339" t="str">
            <v>A</v>
          </cell>
          <cell r="AS339" t="str">
            <v>مستنفذ فصل ثاني 2022-2023</v>
          </cell>
          <cell r="AT339" t="str">
            <v>الرابعة</v>
          </cell>
          <cell r="AU339" t="str">
            <v/>
          </cell>
        </row>
        <row r="340">
          <cell r="A340">
            <v>420165</v>
          </cell>
          <cell r="B340" t="str">
            <v>الرابعة</v>
          </cell>
          <cell r="C340" t="str">
            <v/>
          </cell>
          <cell r="D340" t="str">
            <v/>
          </cell>
          <cell r="E340" t="str">
            <v/>
          </cell>
          <cell r="F340" t="str">
            <v/>
          </cell>
          <cell r="G340" t="str">
            <v/>
          </cell>
          <cell r="H340" t="str">
            <v/>
          </cell>
          <cell r="I340" t="str">
            <v/>
          </cell>
          <cell r="J340" t="str">
            <v/>
          </cell>
          <cell r="K340" t="str">
            <v/>
          </cell>
          <cell r="L340" t="str">
            <v/>
          </cell>
          <cell r="M340" t="str">
            <v/>
          </cell>
          <cell r="N340" t="str">
            <v/>
          </cell>
          <cell r="O340" t="str">
            <v/>
          </cell>
          <cell r="P340" t="str">
            <v/>
          </cell>
          <cell r="Q340" t="str">
            <v>ر2</v>
          </cell>
          <cell r="R340" t="str">
            <v/>
          </cell>
          <cell r="S340" t="str">
            <v/>
          </cell>
          <cell r="T340" t="str">
            <v/>
          </cell>
          <cell r="U340" t="str">
            <v/>
          </cell>
          <cell r="V340" t="str">
            <v/>
          </cell>
          <cell r="W340" t="str">
            <v/>
          </cell>
          <cell r="X340" t="str">
            <v/>
          </cell>
          <cell r="Y340" t="str">
            <v/>
          </cell>
          <cell r="Z340" t="str">
            <v/>
          </cell>
          <cell r="AA340" t="str">
            <v/>
          </cell>
          <cell r="AB340" t="str">
            <v/>
          </cell>
          <cell r="AC340" t="str">
            <v/>
          </cell>
          <cell r="AD340" t="str">
            <v/>
          </cell>
          <cell r="AE340" t="str">
            <v/>
          </cell>
          <cell r="AF340" t="str">
            <v>ر2</v>
          </cell>
          <cell r="AG340" t="str">
            <v/>
          </cell>
          <cell r="AH340" t="str">
            <v/>
          </cell>
          <cell r="AI340" t="str">
            <v>ر2</v>
          </cell>
          <cell r="AJ340" t="str">
            <v>ر2</v>
          </cell>
          <cell r="AK340" t="str">
            <v/>
          </cell>
          <cell r="AL340" t="str">
            <v>ر2</v>
          </cell>
          <cell r="AM340" t="str">
            <v>ر2</v>
          </cell>
          <cell r="AN340" t="str">
            <v/>
          </cell>
          <cell r="AO340" t="str">
            <v/>
          </cell>
          <cell r="AP340" t="str">
            <v>ر1</v>
          </cell>
          <cell r="AQ340" t="str">
            <v>ر2</v>
          </cell>
          <cell r="AR340" t="str">
            <v>ر1</v>
          </cell>
          <cell r="AS340"/>
          <cell r="AT340" t="str">
            <v>الرابعة</v>
          </cell>
          <cell r="AU340" t="str">
            <v/>
          </cell>
        </row>
        <row r="341">
          <cell r="A341">
            <v>420182</v>
          </cell>
          <cell r="B341" t="str">
            <v>الرابعة</v>
          </cell>
          <cell r="C341" t="str">
            <v/>
          </cell>
          <cell r="D341" t="str">
            <v/>
          </cell>
          <cell r="E341" t="str">
            <v/>
          </cell>
          <cell r="F341" t="str">
            <v/>
          </cell>
          <cell r="G341" t="str">
            <v/>
          </cell>
          <cell r="H341" t="str">
            <v/>
          </cell>
          <cell r="I341" t="str">
            <v/>
          </cell>
          <cell r="J341" t="str">
            <v/>
          </cell>
          <cell r="K341" t="str">
            <v/>
          </cell>
          <cell r="L341" t="str">
            <v/>
          </cell>
          <cell r="M341" t="str">
            <v/>
          </cell>
          <cell r="N341" t="str">
            <v/>
          </cell>
          <cell r="O341" t="str">
            <v/>
          </cell>
          <cell r="P341" t="str">
            <v/>
          </cell>
          <cell r="Q341" t="str">
            <v>ر2</v>
          </cell>
          <cell r="R341" t="str">
            <v/>
          </cell>
          <cell r="S341" t="str">
            <v/>
          </cell>
          <cell r="T341" t="str">
            <v/>
          </cell>
          <cell r="U341" t="str">
            <v/>
          </cell>
          <cell r="V341" t="str">
            <v/>
          </cell>
          <cell r="W341" t="str">
            <v/>
          </cell>
          <cell r="X341" t="str">
            <v/>
          </cell>
          <cell r="Y341" t="str">
            <v/>
          </cell>
          <cell r="Z341" t="str">
            <v/>
          </cell>
          <cell r="AA341" t="str">
            <v/>
          </cell>
          <cell r="AB341" t="str">
            <v/>
          </cell>
          <cell r="AC341" t="str">
            <v/>
          </cell>
          <cell r="AD341" t="str">
            <v/>
          </cell>
          <cell r="AE341" t="str">
            <v/>
          </cell>
          <cell r="AF341" t="str">
            <v/>
          </cell>
          <cell r="AG341" t="str">
            <v/>
          </cell>
          <cell r="AH341" t="str">
            <v>ر2</v>
          </cell>
          <cell r="AI341" t="str">
            <v>ر1</v>
          </cell>
          <cell r="AJ341" t="str">
            <v>ر2</v>
          </cell>
          <cell r="AK341" t="str">
            <v>ر1</v>
          </cell>
          <cell r="AL341" t="str">
            <v/>
          </cell>
          <cell r="AM341" t="str">
            <v>ر1</v>
          </cell>
          <cell r="AN341" t="str">
            <v/>
          </cell>
          <cell r="AO341" t="str">
            <v>ر1</v>
          </cell>
          <cell r="AP341" t="str">
            <v>ر2</v>
          </cell>
          <cell r="AQ341" t="str">
            <v>ر1</v>
          </cell>
          <cell r="AR341" t="str">
            <v/>
          </cell>
          <cell r="AS341"/>
          <cell r="AT341"/>
          <cell r="AU341"/>
          <cell r="AV341"/>
        </row>
        <row r="342">
          <cell r="A342">
            <v>420185</v>
          </cell>
          <cell r="B342" t="str">
            <v>الرابعة</v>
          </cell>
          <cell r="C342" t="str">
            <v/>
          </cell>
          <cell r="D342" t="str">
            <v/>
          </cell>
          <cell r="E342" t="str">
            <v/>
          </cell>
          <cell r="F342" t="str">
            <v/>
          </cell>
          <cell r="G342" t="str">
            <v/>
          </cell>
          <cell r="H342" t="str">
            <v/>
          </cell>
          <cell r="I342" t="str">
            <v/>
          </cell>
          <cell r="J342" t="str">
            <v/>
          </cell>
          <cell r="K342" t="str">
            <v/>
          </cell>
          <cell r="L342" t="str">
            <v>ر2</v>
          </cell>
          <cell r="M342" t="str">
            <v/>
          </cell>
          <cell r="N342" t="str">
            <v/>
          </cell>
          <cell r="O342" t="str">
            <v/>
          </cell>
          <cell r="P342" t="str">
            <v/>
          </cell>
          <cell r="Q342" t="str">
            <v/>
          </cell>
          <cell r="R342" t="str">
            <v>ر2</v>
          </cell>
          <cell r="S342" t="str">
            <v/>
          </cell>
          <cell r="T342" t="str">
            <v/>
          </cell>
          <cell r="U342" t="str">
            <v/>
          </cell>
          <cell r="V342" t="str">
            <v/>
          </cell>
          <cell r="W342" t="str">
            <v/>
          </cell>
          <cell r="X342" t="str">
            <v/>
          </cell>
          <cell r="Y342" t="str">
            <v/>
          </cell>
          <cell r="Z342" t="str">
            <v/>
          </cell>
          <cell r="AA342" t="str">
            <v/>
          </cell>
          <cell r="AB342" t="str">
            <v/>
          </cell>
          <cell r="AC342" t="str">
            <v/>
          </cell>
          <cell r="AD342" t="str">
            <v/>
          </cell>
          <cell r="AE342" t="str">
            <v/>
          </cell>
          <cell r="AF342" t="str">
            <v/>
          </cell>
          <cell r="AG342" t="str">
            <v/>
          </cell>
          <cell r="AH342" t="str">
            <v/>
          </cell>
          <cell r="AI342" t="str">
            <v/>
          </cell>
          <cell r="AJ342" t="str">
            <v/>
          </cell>
          <cell r="AK342" t="str">
            <v/>
          </cell>
          <cell r="AL342" t="str">
            <v>ر2</v>
          </cell>
          <cell r="AM342" t="str">
            <v/>
          </cell>
          <cell r="AN342" t="str">
            <v/>
          </cell>
          <cell r="AO342" t="str">
            <v/>
          </cell>
          <cell r="AP342" t="str">
            <v/>
          </cell>
          <cell r="AQ342" t="str">
            <v>ر2</v>
          </cell>
          <cell r="AR342" t="str">
            <v/>
          </cell>
          <cell r="AS342"/>
          <cell r="AT342" t="str">
            <v>الرابعة</v>
          </cell>
          <cell r="AU342" t="str">
            <v/>
          </cell>
        </row>
        <row r="343">
          <cell r="A343">
            <v>420203</v>
          </cell>
          <cell r="B343" t="str">
            <v>الرابعة</v>
          </cell>
          <cell r="C343" t="str">
            <v/>
          </cell>
          <cell r="D343" t="str">
            <v/>
          </cell>
          <cell r="E343" t="str">
            <v/>
          </cell>
          <cell r="F343" t="str">
            <v/>
          </cell>
          <cell r="G343" t="str">
            <v/>
          </cell>
          <cell r="H343" t="str">
            <v/>
          </cell>
          <cell r="I343" t="str">
            <v/>
          </cell>
          <cell r="J343" t="str">
            <v/>
          </cell>
          <cell r="K343" t="str">
            <v/>
          </cell>
          <cell r="L343" t="str">
            <v>A</v>
          </cell>
          <cell r="M343" t="str">
            <v/>
          </cell>
          <cell r="N343" t="str">
            <v/>
          </cell>
          <cell r="O343" t="str">
            <v/>
          </cell>
          <cell r="P343" t="str">
            <v/>
          </cell>
          <cell r="Q343" t="str">
            <v/>
          </cell>
          <cell r="R343" t="str">
            <v/>
          </cell>
          <cell r="S343" t="str">
            <v/>
          </cell>
          <cell r="T343" t="str">
            <v/>
          </cell>
          <cell r="U343" t="str">
            <v/>
          </cell>
          <cell r="V343" t="str">
            <v/>
          </cell>
          <cell r="W343" t="str">
            <v/>
          </cell>
          <cell r="X343" t="str">
            <v/>
          </cell>
          <cell r="Y343" t="str">
            <v/>
          </cell>
          <cell r="Z343" t="str">
            <v/>
          </cell>
          <cell r="AA343" t="str">
            <v/>
          </cell>
          <cell r="AB343" t="str">
            <v/>
          </cell>
          <cell r="AC343" t="str">
            <v/>
          </cell>
          <cell r="AD343" t="str">
            <v>A</v>
          </cell>
          <cell r="AE343" t="str">
            <v/>
          </cell>
          <cell r="AF343" t="str">
            <v/>
          </cell>
          <cell r="AG343" t="str">
            <v/>
          </cell>
          <cell r="AH343" t="str">
            <v/>
          </cell>
          <cell r="AI343" t="str">
            <v>A</v>
          </cell>
          <cell r="AJ343" t="str">
            <v/>
          </cell>
          <cell r="AK343" t="str">
            <v>A</v>
          </cell>
          <cell r="AL343" t="str">
            <v>A</v>
          </cell>
          <cell r="AM343" t="str">
            <v>A</v>
          </cell>
          <cell r="AN343" t="str">
            <v>A</v>
          </cell>
          <cell r="AO343" t="str">
            <v>A</v>
          </cell>
          <cell r="AP343" t="str">
            <v>A</v>
          </cell>
          <cell r="AQ343" t="str">
            <v>A</v>
          </cell>
          <cell r="AR343" t="str">
            <v>A</v>
          </cell>
          <cell r="AS343" t="str">
            <v>مستنفذ فصل ثاني 2022-2023</v>
          </cell>
          <cell r="AT343" t="str">
            <v>الرابعة</v>
          </cell>
          <cell r="AU343" t="str">
            <v/>
          </cell>
        </row>
        <row r="344">
          <cell r="A344">
            <v>420213</v>
          </cell>
          <cell r="B344" t="str">
            <v>الرابعة</v>
          </cell>
          <cell r="C344" t="str">
            <v/>
          </cell>
          <cell r="D344" t="str">
            <v/>
          </cell>
          <cell r="E344" t="str">
            <v/>
          </cell>
          <cell r="F344" t="str">
            <v/>
          </cell>
          <cell r="G344" t="str">
            <v/>
          </cell>
          <cell r="H344" t="str">
            <v/>
          </cell>
          <cell r="I344" t="str">
            <v/>
          </cell>
          <cell r="J344" t="str">
            <v/>
          </cell>
          <cell r="K344" t="str">
            <v/>
          </cell>
          <cell r="L344" t="str">
            <v>ر2</v>
          </cell>
          <cell r="M344" t="str">
            <v/>
          </cell>
          <cell r="N344" t="str">
            <v/>
          </cell>
          <cell r="O344" t="str">
            <v/>
          </cell>
          <cell r="P344" t="str">
            <v/>
          </cell>
          <cell r="Q344" t="str">
            <v/>
          </cell>
          <cell r="R344" t="str">
            <v/>
          </cell>
          <cell r="S344" t="str">
            <v/>
          </cell>
          <cell r="T344" t="str">
            <v/>
          </cell>
          <cell r="U344" t="str">
            <v/>
          </cell>
          <cell r="V344" t="str">
            <v/>
          </cell>
          <cell r="W344" t="str">
            <v/>
          </cell>
          <cell r="X344" t="str">
            <v/>
          </cell>
          <cell r="Y344" t="str">
            <v/>
          </cell>
          <cell r="Z344" t="str">
            <v/>
          </cell>
          <cell r="AA344" t="str">
            <v>ر2</v>
          </cell>
          <cell r="AB344" t="str">
            <v>ر2</v>
          </cell>
          <cell r="AC344" t="str">
            <v/>
          </cell>
          <cell r="AD344" t="str">
            <v/>
          </cell>
          <cell r="AE344" t="str">
            <v/>
          </cell>
          <cell r="AF344" t="str">
            <v/>
          </cell>
          <cell r="AG344" t="str">
            <v>ر2</v>
          </cell>
          <cell r="AH344" t="str">
            <v/>
          </cell>
          <cell r="AI344" t="str">
            <v>ج</v>
          </cell>
          <cell r="AJ344" t="str">
            <v>ر1</v>
          </cell>
          <cell r="AK344" t="str">
            <v>ج</v>
          </cell>
          <cell r="AL344" t="str">
            <v>ج</v>
          </cell>
          <cell r="AM344" t="str">
            <v>ج</v>
          </cell>
          <cell r="AN344" t="str">
            <v>ج</v>
          </cell>
          <cell r="AO344" t="str">
            <v>ج</v>
          </cell>
          <cell r="AP344" t="str">
            <v>ج</v>
          </cell>
          <cell r="AQ344" t="str">
            <v>ج</v>
          </cell>
          <cell r="AR344" t="str">
            <v>ج</v>
          </cell>
          <cell r="AS344"/>
          <cell r="AT344" t="str">
            <v>الرابعة</v>
          </cell>
          <cell r="AU344" t="str">
            <v/>
          </cell>
        </row>
        <row r="345">
          <cell r="A345">
            <v>420214</v>
          </cell>
          <cell r="B345" t="str">
            <v>الرابعة</v>
          </cell>
          <cell r="C345" t="str">
            <v/>
          </cell>
          <cell r="D345" t="str">
            <v/>
          </cell>
          <cell r="E345" t="str">
            <v/>
          </cell>
          <cell r="F345" t="str">
            <v/>
          </cell>
          <cell r="G345" t="str">
            <v/>
          </cell>
          <cell r="H345" t="str">
            <v/>
          </cell>
          <cell r="I345" t="str">
            <v/>
          </cell>
          <cell r="J345" t="str">
            <v/>
          </cell>
          <cell r="K345" t="str">
            <v/>
          </cell>
          <cell r="L345" t="str">
            <v/>
          </cell>
          <cell r="M345" t="str">
            <v/>
          </cell>
          <cell r="N345" t="str">
            <v>ر2</v>
          </cell>
          <cell r="O345" t="str">
            <v/>
          </cell>
          <cell r="P345" t="str">
            <v/>
          </cell>
          <cell r="Q345" t="str">
            <v>ر2</v>
          </cell>
          <cell r="R345" t="str">
            <v/>
          </cell>
          <cell r="S345" t="str">
            <v/>
          </cell>
          <cell r="T345" t="str">
            <v/>
          </cell>
          <cell r="U345" t="str">
            <v/>
          </cell>
          <cell r="V345" t="str">
            <v/>
          </cell>
          <cell r="W345" t="str">
            <v/>
          </cell>
          <cell r="X345" t="str">
            <v>ر2</v>
          </cell>
          <cell r="Y345" t="str">
            <v/>
          </cell>
          <cell r="Z345" t="str">
            <v/>
          </cell>
          <cell r="AA345" t="str">
            <v>ر2</v>
          </cell>
          <cell r="AB345" t="str">
            <v/>
          </cell>
          <cell r="AC345" t="str">
            <v>ر2</v>
          </cell>
          <cell r="AD345" t="str">
            <v/>
          </cell>
          <cell r="AE345" t="str">
            <v/>
          </cell>
          <cell r="AF345" t="str">
            <v/>
          </cell>
          <cell r="AG345" t="str">
            <v>ر1</v>
          </cell>
          <cell r="AH345" t="str">
            <v/>
          </cell>
          <cell r="AI345" t="str">
            <v>ر1</v>
          </cell>
          <cell r="AJ345" t="str">
            <v>ر1</v>
          </cell>
          <cell r="AK345" t="str">
            <v/>
          </cell>
          <cell r="AL345" t="str">
            <v>ر1</v>
          </cell>
          <cell r="AM345" t="str">
            <v>ج</v>
          </cell>
          <cell r="AN345" t="str">
            <v>ج</v>
          </cell>
          <cell r="AO345" t="str">
            <v>ج</v>
          </cell>
          <cell r="AP345" t="str">
            <v>ج</v>
          </cell>
          <cell r="AQ345" t="str">
            <v>ج</v>
          </cell>
          <cell r="AR345" t="str">
            <v>ج</v>
          </cell>
          <cell r="AS345"/>
          <cell r="AT345" t="str">
            <v>الرابعة</v>
          </cell>
          <cell r="AU345" t="str">
            <v/>
          </cell>
        </row>
        <row r="346">
          <cell r="A346">
            <v>420216</v>
          </cell>
          <cell r="B346" t="str">
            <v>الرابعة</v>
          </cell>
          <cell r="C346" t="str">
            <v/>
          </cell>
          <cell r="D346" t="str">
            <v/>
          </cell>
          <cell r="E346" t="str">
            <v/>
          </cell>
          <cell r="F346" t="str">
            <v/>
          </cell>
          <cell r="G346" t="str">
            <v/>
          </cell>
          <cell r="H346" t="str">
            <v/>
          </cell>
          <cell r="I346" t="str">
            <v/>
          </cell>
          <cell r="J346" t="str">
            <v/>
          </cell>
          <cell r="K346" t="str">
            <v/>
          </cell>
          <cell r="L346" t="str">
            <v/>
          </cell>
          <cell r="M346" t="str">
            <v/>
          </cell>
          <cell r="N346" t="str">
            <v/>
          </cell>
          <cell r="O346" t="str">
            <v/>
          </cell>
          <cell r="P346" t="str">
            <v/>
          </cell>
          <cell r="Q346" t="str">
            <v>ر2</v>
          </cell>
          <cell r="R346" t="str">
            <v/>
          </cell>
          <cell r="S346" t="str">
            <v/>
          </cell>
          <cell r="T346" t="str">
            <v/>
          </cell>
          <cell r="U346" t="str">
            <v/>
          </cell>
          <cell r="V346" t="str">
            <v/>
          </cell>
          <cell r="W346" t="str">
            <v/>
          </cell>
          <cell r="X346" t="str">
            <v/>
          </cell>
          <cell r="Y346" t="str">
            <v/>
          </cell>
          <cell r="Z346" t="str">
            <v/>
          </cell>
          <cell r="AA346" t="str">
            <v>ر2</v>
          </cell>
          <cell r="AB346" t="str">
            <v/>
          </cell>
          <cell r="AC346" t="str">
            <v/>
          </cell>
          <cell r="AD346" t="str">
            <v/>
          </cell>
          <cell r="AE346" t="str">
            <v/>
          </cell>
          <cell r="AF346" t="str">
            <v>ر2</v>
          </cell>
          <cell r="AG346" t="str">
            <v>ر2</v>
          </cell>
          <cell r="AH346" t="str">
            <v/>
          </cell>
          <cell r="AI346" t="str">
            <v>ج</v>
          </cell>
          <cell r="AJ346" t="str">
            <v/>
          </cell>
          <cell r="AK346" t="str">
            <v>ج</v>
          </cell>
          <cell r="AL346" t="str">
            <v/>
          </cell>
          <cell r="AM346" t="str">
            <v>ج</v>
          </cell>
          <cell r="AN346" t="str">
            <v>ج</v>
          </cell>
          <cell r="AO346" t="str">
            <v>ج</v>
          </cell>
          <cell r="AP346" t="str">
            <v>ج</v>
          </cell>
          <cell r="AQ346" t="str">
            <v>ج</v>
          </cell>
          <cell r="AR346" t="str">
            <v>ج</v>
          </cell>
          <cell r="AS346"/>
          <cell r="AT346" t="str">
            <v>الرابعة</v>
          </cell>
          <cell r="AU346" t="str">
            <v/>
          </cell>
        </row>
        <row r="347">
          <cell r="A347">
            <v>420217</v>
          </cell>
          <cell r="B347" t="str">
            <v>الرابعة</v>
          </cell>
          <cell r="C347" t="str">
            <v/>
          </cell>
          <cell r="D347" t="str">
            <v/>
          </cell>
          <cell r="E347" t="str">
            <v/>
          </cell>
          <cell r="F347" t="str">
            <v/>
          </cell>
          <cell r="G347" t="str">
            <v/>
          </cell>
          <cell r="H347" t="str">
            <v/>
          </cell>
          <cell r="I347" t="str">
            <v>A</v>
          </cell>
          <cell r="J347" t="str">
            <v/>
          </cell>
          <cell r="K347" t="str">
            <v/>
          </cell>
          <cell r="L347" t="str">
            <v/>
          </cell>
          <cell r="M347" t="str">
            <v/>
          </cell>
          <cell r="N347" t="str">
            <v/>
          </cell>
          <cell r="O347" t="str">
            <v/>
          </cell>
          <cell r="P347" t="str">
            <v/>
          </cell>
          <cell r="Q347" t="str">
            <v/>
          </cell>
          <cell r="R347" t="str">
            <v/>
          </cell>
          <cell r="S347" t="str">
            <v/>
          </cell>
          <cell r="T347" t="str">
            <v/>
          </cell>
          <cell r="U347" t="str">
            <v/>
          </cell>
          <cell r="V347" t="str">
            <v/>
          </cell>
          <cell r="W347" t="str">
            <v/>
          </cell>
          <cell r="X347" t="str">
            <v/>
          </cell>
          <cell r="Y347" t="str">
            <v/>
          </cell>
          <cell r="Z347" t="str">
            <v/>
          </cell>
          <cell r="AA347" t="str">
            <v>A</v>
          </cell>
          <cell r="AB347" t="str">
            <v/>
          </cell>
          <cell r="AC347" t="str">
            <v/>
          </cell>
          <cell r="AD347" t="str">
            <v/>
          </cell>
          <cell r="AE347" t="str">
            <v/>
          </cell>
          <cell r="AF347" t="str">
            <v/>
          </cell>
          <cell r="AG347" t="str">
            <v/>
          </cell>
          <cell r="AH347" t="str">
            <v/>
          </cell>
          <cell r="AI347" t="str">
            <v/>
          </cell>
          <cell r="AJ347" t="str">
            <v/>
          </cell>
          <cell r="AK347" t="str">
            <v/>
          </cell>
          <cell r="AL347" t="str">
            <v/>
          </cell>
          <cell r="AM347" t="str">
            <v/>
          </cell>
          <cell r="AN347" t="str">
            <v/>
          </cell>
          <cell r="AO347" t="str">
            <v/>
          </cell>
          <cell r="AP347" t="str">
            <v/>
          </cell>
          <cell r="AQ347" t="str">
            <v/>
          </cell>
          <cell r="AR347" t="str">
            <v/>
          </cell>
          <cell r="AS347" t="str">
            <v>مستنفذ فصل أول 2021-2022</v>
          </cell>
          <cell r="AT347" t="str">
            <v>الرابعة</v>
          </cell>
          <cell r="AU347" t="str">
            <v/>
          </cell>
        </row>
        <row r="348">
          <cell r="A348">
            <v>420229</v>
          </cell>
          <cell r="B348" t="str">
            <v>الرابعة</v>
          </cell>
          <cell r="C348" t="str">
            <v/>
          </cell>
          <cell r="D348" t="str">
            <v/>
          </cell>
          <cell r="E348" t="str">
            <v/>
          </cell>
          <cell r="F348" t="str">
            <v/>
          </cell>
          <cell r="G348" t="str">
            <v/>
          </cell>
          <cell r="H348" t="str">
            <v/>
          </cell>
          <cell r="I348" t="str">
            <v/>
          </cell>
          <cell r="J348" t="str">
            <v/>
          </cell>
          <cell r="K348" t="str">
            <v/>
          </cell>
          <cell r="L348" t="str">
            <v/>
          </cell>
          <cell r="M348" t="str">
            <v/>
          </cell>
          <cell r="N348" t="str">
            <v/>
          </cell>
          <cell r="O348" t="str">
            <v/>
          </cell>
          <cell r="P348" t="str">
            <v/>
          </cell>
          <cell r="Q348" t="str">
            <v/>
          </cell>
          <cell r="R348" t="str">
            <v/>
          </cell>
          <cell r="S348" t="str">
            <v>A</v>
          </cell>
          <cell r="T348" t="str">
            <v/>
          </cell>
          <cell r="U348" t="str">
            <v/>
          </cell>
          <cell r="V348" t="str">
            <v/>
          </cell>
          <cell r="W348" t="str">
            <v/>
          </cell>
          <cell r="X348" t="str">
            <v/>
          </cell>
          <cell r="Y348" t="str">
            <v/>
          </cell>
          <cell r="Z348" t="str">
            <v/>
          </cell>
          <cell r="AA348" t="str">
            <v/>
          </cell>
          <cell r="AB348" t="str">
            <v/>
          </cell>
          <cell r="AC348" t="str">
            <v/>
          </cell>
          <cell r="AD348" t="str">
            <v/>
          </cell>
          <cell r="AE348" t="str">
            <v/>
          </cell>
          <cell r="AF348" t="str">
            <v/>
          </cell>
          <cell r="AG348" t="str">
            <v/>
          </cell>
          <cell r="AH348" t="str">
            <v/>
          </cell>
          <cell r="AI348" t="str">
            <v/>
          </cell>
          <cell r="AJ348" t="str">
            <v/>
          </cell>
          <cell r="AK348" t="str">
            <v>A</v>
          </cell>
          <cell r="AL348" t="str">
            <v/>
          </cell>
          <cell r="AM348" t="str">
            <v>A</v>
          </cell>
          <cell r="AN348" t="str">
            <v>A</v>
          </cell>
          <cell r="AO348" t="str">
            <v/>
          </cell>
          <cell r="AP348" t="str">
            <v/>
          </cell>
          <cell r="AQ348" t="str">
            <v>A</v>
          </cell>
          <cell r="AR348" t="str">
            <v>A</v>
          </cell>
          <cell r="AS348" t="str">
            <v>مستنفذ فصل اول 2023-2024</v>
          </cell>
          <cell r="AT348" t="str">
            <v>الرابعة</v>
          </cell>
          <cell r="AU348" t="str">
            <v>م</v>
          </cell>
        </row>
        <row r="349">
          <cell r="A349">
            <v>420245</v>
          </cell>
          <cell r="B349" t="str">
            <v>الرابعة</v>
          </cell>
          <cell r="C349" t="str">
            <v/>
          </cell>
          <cell r="D349" t="str">
            <v/>
          </cell>
          <cell r="E349" t="str">
            <v/>
          </cell>
          <cell r="F349" t="str">
            <v/>
          </cell>
          <cell r="G349" t="str">
            <v/>
          </cell>
          <cell r="H349" t="str">
            <v/>
          </cell>
          <cell r="I349" t="str">
            <v/>
          </cell>
          <cell r="J349" t="str">
            <v/>
          </cell>
          <cell r="K349" t="str">
            <v/>
          </cell>
          <cell r="L349" t="str">
            <v/>
          </cell>
          <cell r="M349" t="str">
            <v/>
          </cell>
          <cell r="N349" t="str">
            <v/>
          </cell>
          <cell r="O349" t="str">
            <v/>
          </cell>
          <cell r="P349" t="str">
            <v/>
          </cell>
          <cell r="Q349" t="str">
            <v/>
          </cell>
          <cell r="R349" t="str">
            <v/>
          </cell>
          <cell r="S349" t="str">
            <v/>
          </cell>
          <cell r="T349" t="str">
            <v/>
          </cell>
          <cell r="U349" t="str">
            <v/>
          </cell>
          <cell r="V349" t="str">
            <v/>
          </cell>
          <cell r="W349" t="str">
            <v/>
          </cell>
          <cell r="X349" t="str">
            <v/>
          </cell>
          <cell r="Y349" t="str">
            <v/>
          </cell>
          <cell r="Z349" t="str">
            <v/>
          </cell>
          <cell r="AA349" t="str">
            <v/>
          </cell>
          <cell r="AB349" t="str">
            <v/>
          </cell>
          <cell r="AC349" t="str">
            <v/>
          </cell>
          <cell r="AD349" t="str">
            <v/>
          </cell>
          <cell r="AE349" t="str">
            <v/>
          </cell>
          <cell r="AF349" t="str">
            <v/>
          </cell>
          <cell r="AG349" t="str">
            <v/>
          </cell>
          <cell r="AH349" t="str">
            <v/>
          </cell>
          <cell r="AI349" t="str">
            <v/>
          </cell>
          <cell r="AJ349" t="str">
            <v/>
          </cell>
          <cell r="AK349" t="str">
            <v/>
          </cell>
          <cell r="AL349" t="str">
            <v/>
          </cell>
          <cell r="AM349" t="str">
            <v>ر2</v>
          </cell>
          <cell r="AN349" t="str">
            <v/>
          </cell>
          <cell r="AO349" t="str">
            <v/>
          </cell>
          <cell r="AP349" t="str">
            <v/>
          </cell>
          <cell r="AQ349" t="str">
            <v/>
          </cell>
          <cell r="AR349" t="str">
            <v/>
          </cell>
          <cell r="AS349"/>
          <cell r="AT349" t="str">
            <v>الرابعة</v>
          </cell>
          <cell r="AU349" t="str">
            <v/>
          </cell>
        </row>
        <row r="350">
          <cell r="A350">
            <v>420274</v>
          </cell>
          <cell r="B350" t="str">
            <v>الرابعة</v>
          </cell>
          <cell r="C350" t="str">
            <v/>
          </cell>
          <cell r="D350" t="str">
            <v/>
          </cell>
          <cell r="E350" t="str">
            <v/>
          </cell>
          <cell r="F350" t="str">
            <v/>
          </cell>
          <cell r="G350" t="str">
            <v/>
          </cell>
          <cell r="H350" t="str">
            <v/>
          </cell>
          <cell r="I350" t="str">
            <v/>
          </cell>
          <cell r="J350" t="str">
            <v/>
          </cell>
          <cell r="K350" t="str">
            <v/>
          </cell>
          <cell r="L350" t="str">
            <v/>
          </cell>
          <cell r="M350" t="str">
            <v/>
          </cell>
          <cell r="N350" t="str">
            <v/>
          </cell>
          <cell r="O350" t="str">
            <v>ر2</v>
          </cell>
          <cell r="P350" t="str">
            <v/>
          </cell>
          <cell r="Q350" t="str">
            <v/>
          </cell>
          <cell r="R350" t="str">
            <v/>
          </cell>
          <cell r="S350" t="str">
            <v/>
          </cell>
          <cell r="T350" t="str">
            <v/>
          </cell>
          <cell r="U350" t="str">
            <v/>
          </cell>
          <cell r="V350" t="str">
            <v/>
          </cell>
          <cell r="W350" t="str">
            <v/>
          </cell>
          <cell r="X350" t="str">
            <v/>
          </cell>
          <cell r="Y350" t="str">
            <v/>
          </cell>
          <cell r="Z350" t="str">
            <v/>
          </cell>
          <cell r="AA350" t="str">
            <v>ر2</v>
          </cell>
          <cell r="AB350" t="str">
            <v/>
          </cell>
          <cell r="AC350" t="str">
            <v/>
          </cell>
          <cell r="AD350" t="str">
            <v/>
          </cell>
          <cell r="AE350" t="str">
            <v>ر1</v>
          </cell>
          <cell r="AF350" t="str">
            <v/>
          </cell>
          <cell r="AG350" t="str">
            <v>ر1</v>
          </cell>
          <cell r="AH350" t="str">
            <v/>
          </cell>
          <cell r="AI350" t="str">
            <v>ر1</v>
          </cell>
          <cell r="AJ350" t="str">
            <v/>
          </cell>
          <cell r="AK350" t="str">
            <v>ر2</v>
          </cell>
          <cell r="AL350" t="str">
            <v/>
          </cell>
          <cell r="AM350" t="str">
            <v>ر2</v>
          </cell>
          <cell r="AN350" t="str">
            <v>ر1</v>
          </cell>
          <cell r="AO350" t="str">
            <v>ر1</v>
          </cell>
          <cell r="AP350" t="str">
            <v>ر2</v>
          </cell>
          <cell r="AQ350" t="str">
            <v>ر1</v>
          </cell>
          <cell r="AR350" t="str">
            <v>ر1</v>
          </cell>
          <cell r="AS350"/>
          <cell r="AT350" t="str">
            <v>الرابعة</v>
          </cell>
          <cell r="AU350" t="str">
            <v/>
          </cell>
        </row>
        <row r="351">
          <cell r="A351">
            <v>420298</v>
          </cell>
          <cell r="B351" t="str">
            <v>الرابعة</v>
          </cell>
          <cell r="C351" t="str">
            <v/>
          </cell>
          <cell r="D351" t="str">
            <v/>
          </cell>
          <cell r="E351" t="str">
            <v/>
          </cell>
          <cell r="F351" t="str">
            <v/>
          </cell>
          <cell r="G351" t="str">
            <v/>
          </cell>
          <cell r="H351" t="str">
            <v/>
          </cell>
          <cell r="I351" t="str">
            <v/>
          </cell>
          <cell r="J351" t="str">
            <v/>
          </cell>
          <cell r="K351" t="str">
            <v/>
          </cell>
          <cell r="L351" t="str">
            <v/>
          </cell>
          <cell r="M351" t="str">
            <v/>
          </cell>
          <cell r="N351" t="str">
            <v/>
          </cell>
          <cell r="O351" t="str">
            <v/>
          </cell>
          <cell r="P351" t="str">
            <v/>
          </cell>
          <cell r="Q351" t="str">
            <v/>
          </cell>
          <cell r="R351" t="str">
            <v/>
          </cell>
          <cell r="S351" t="str">
            <v/>
          </cell>
          <cell r="T351" t="str">
            <v/>
          </cell>
          <cell r="U351" t="str">
            <v/>
          </cell>
          <cell r="V351" t="str">
            <v/>
          </cell>
          <cell r="W351" t="str">
            <v/>
          </cell>
          <cell r="X351" t="str">
            <v/>
          </cell>
          <cell r="Y351" t="str">
            <v/>
          </cell>
          <cell r="Z351" t="str">
            <v/>
          </cell>
          <cell r="AA351" t="str">
            <v/>
          </cell>
          <cell r="AB351" t="str">
            <v/>
          </cell>
          <cell r="AC351" t="str">
            <v/>
          </cell>
          <cell r="AD351" t="str">
            <v/>
          </cell>
          <cell r="AE351" t="str">
            <v/>
          </cell>
          <cell r="AF351" t="str">
            <v/>
          </cell>
          <cell r="AG351" t="str">
            <v/>
          </cell>
          <cell r="AH351" t="str">
            <v/>
          </cell>
          <cell r="AI351" t="str">
            <v/>
          </cell>
          <cell r="AJ351" t="str">
            <v>ر2</v>
          </cell>
          <cell r="AK351" t="str">
            <v>ر2</v>
          </cell>
          <cell r="AL351" t="str">
            <v/>
          </cell>
          <cell r="AM351" t="str">
            <v/>
          </cell>
          <cell r="AN351" t="str">
            <v>ر2</v>
          </cell>
          <cell r="AO351" t="str">
            <v/>
          </cell>
          <cell r="AP351" t="str">
            <v>ر2</v>
          </cell>
          <cell r="AQ351" t="str">
            <v/>
          </cell>
          <cell r="AR351" t="str">
            <v>ر2</v>
          </cell>
          <cell r="AS351"/>
          <cell r="AT351" t="str">
            <v>الرابعة</v>
          </cell>
          <cell r="AU351" t="str">
            <v/>
          </cell>
        </row>
        <row r="352">
          <cell r="A352">
            <v>420325</v>
          </cell>
          <cell r="B352" t="str">
            <v>الرابعة</v>
          </cell>
          <cell r="C352" t="str">
            <v/>
          </cell>
          <cell r="D352" t="str">
            <v/>
          </cell>
          <cell r="E352" t="str">
            <v/>
          </cell>
          <cell r="F352" t="str">
            <v/>
          </cell>
          <cell r="G352" t="str">
            <v/>
          </cell>
          <cell r="H352" t="str">
            <v/>
          </cell>
          <cell r="I352" t="str">
            <v/>
          </cell>
          <cell r="J352" t="str">
            <v/>
          </cell>
          <cell r="K352" t="str">
            <v/>
          </cell>
          <cell r="L352" t="str">
            <v/>
          </cell>
          <cell r="M352" t="str">
            <v/>
          </cell>
          <cell r="N352" t="str">
            <v/>
          </cell>
          <cell r="O352" t="str">
            <v/>
          </cell>
          <cell r="P352" t="str">
            <v/>
          </cell>
          <cell r="Q352" t="str">
            <v/>
          </cell>
          <cell r="R352" t="str">
            <v/>
          </cell>
          <cell r="S352" t="str">
            <v/>
          </cell>
          <cell r="T352" t="str">
            <v/>
          </cell>
          <cell r="U352" t="str">
            <v/>
          </cell>
          <cell r="V352" t="str">
            <v/>
          </cell>
          <cell r="W352" t="str">
            <v/>
          </cell>
          <cell r="X352" t="str">
            <v/>
          </cell>
          <cell r="Y352" t="str">
            <v/>
          </cell>
          <cell r="Z352" t="str">
            <v/>
          </cell>
          <cell r="AA352" t="str">
            <v/>
          </cell>
          <cell r="AB352" t="str">
            <v/>
          </cell>
          <cell r="AC352" t="str">
            <v/>
          </cell>
          <cell r="AD352" t="str">
            <v/>
          </cell>
          <cell r="AE352" t="str">
            <v/>
          </cell>
          <cell r="AF352" t="str">
            <v/>
          </cell>
          <cell r="AG352" t="str">
            <v/>
          </cell>
          <cell r="AH352" t="str">
            <v/>
          </cell>
          <cell r="AI352" t="str">
            <v/>
          </cell>
          <cell r="AJ352" t="str">
            <v/>
          </cell>
          <cell r="AK352" t="str">
            <v/>
          </cell>
          <cell r="AL352" t="str">
            <v/>
          </cell>
          <cell r="AM352" t="str">
            <v/>
          </cell>
          <cell r="AN352" t="str">
            <v/>
          </cell>
          <cell r="AO352" t="str">
            <v>ج</v>
          </cell>
          <cell r="AP352" t="str">
            <v>ج</v>
          </cell>
          <cell r="AQ352" t="str">
            <v>ج</v>
          </cell>
          <cell r="AR352" t="str">
            <v>ج</v>
          </cell>
          <cell r="AS352"/>
          <cell r="AT352"/>
          <cell r="AU352"/>
          <cell r="AV352"/>
        </row>
        <row r="353">
          <cell r="A353">
            <v>420332</v>
          </cell>
          <cell r="B353" t="str">
            <v>الرابعة</v>
          </cell>
          <cell r="C353" t="str">
            <v/>
          </cell>
          <cell r="D353" t="str">
            <v/>
          </cell>
          <cell r="E353" t="str">
            <v/>
          </cell>
          <cell r="F353" t="str">
            <v/>
          </cell>
          <cell r="G353" t="str">
            <v>ج</v>
          </cell>
          <cell r="H353" t="str">
            <v/>
          </cell>
          <cell r="I353" t="str">
            <v/>
          </cell>
          <cell r="J353" t="str">
            <v/>
          </cell>
          <cell r="K353" t="str">
            <v/>
          </cell>
          <cell r="L353" t="str">
            <v/>
          </cell>
          <cell r="M353" t="str">
            <v/>
          </cell>
          <cell r="N353" t="str">
            <v/>
          </cell>
          <cell r="O353" t="str">
            <v/>
          </cell>
          <cell r="P353" t="str">
            <v/>
          </cell>
          <cell r="Q353" t="str">
            <v/>
          </cell>
          <cell r="R353" t="str">
            <v/>
          </cell>
          <cell r="S353" t="str">
            <v/>
          </cell>
          <cell r="T353" t="str">
            <v/>
          </cell>
          <cell r="U353" t="str">
            <v/>
          </cell>
          <cell r="V353" t="str">
            <v/>
          </cell>
          <cell r="W353" t="str">
            <v/>
          </cell>
          <cell r="X353" t="str">
            <v/>
          </cell>
          <cell r="Y353" t="str">
            <v/>
          </cell>
          <cell r="Z353" t="str">
            <v/>
          </cell>
          <cell r="AA353" t="str">
            <v/>
          </cell>
          <cell r="AB353" t="str">
            <v/>
          </cell>
          <cell r="AC353" t="str">
            <v/>
          </cell>
          <cell r="AD353" t="str">
            <v/>
          </cell>
          <cell r="AE353" t="str">
            <v/>
          </cell>
          <cell r="AF353" t="str">
            <v/>
          </cell>
          <cell r="AG353" t="str">
            <v/>
          </cell>
          <cell r="AH353" t="str">
            <v>ر2</v>
          </cell>
          <cell r="AI353" t="str">
            <v/>
          </cell>
          <cell r="AJ353" t="str">
            <v/>
          </cell>
          <cell r="AK353" t="str">
            <v>ر2</v>
          </cell>
          <cell r="AL353" t="str">
            <v>ر2</v>
          </cell>
          <cell r="AM353" t="str">
            <v>ر2</v>
          </cell>
          <cell r="AN353" t="str">
            <v/>
          </cell>
          <cell r="AO353" t="str">
            <v>ج</v>
          </cell>
          <cell r="AP353" t="str">
            <v/>
          </cell>
          <cell r="AQ353" t="str">
            <v/>
          </cell>
          <cell r="AR353" t="str">
            <v>ج</v>
          </cell>
          <cell r="AS353"/>
          <cell r="AT353" t="str">
            <v>الرابعة</v>
          </cell>
          <cell r="AU353" t="str">
            <v/>
          </cell>
        </row>
        <row r="354">
          <cell r="A354">
            <v>420348</v>
          </cell>
          <cell r="B354" t="str">
            <v>الرابعة</v>
          </cell>
          <cell r="C354" t="str">
            <v/>
          </cell>
          <cell r="D354" t="str">
            <v/>
          </cell>
          <cell r="E354" t="str">
            <v/>
          </cell>
          <cell r="F354" t="str">
            <v/>
          </cell>
          <cell r="G354" t="str">
            <v/>
          </cell>
          <cell r="H354" t="str">
            <v/>
          </cell>
          <cell r="I354" t="str">
            <v>A</v>
          </cell>
          <cell r="J354" t="str">
            <v/>
          </cell>
          <cell r="K354" t="str">
            <v/>
          </cell>
          <cell r="L354" t="str">
            <v/>
          </cell>
          <cell r="M354" t="str">
            <v/>
          </cell>
          <cell r="N354" t="str">
            <v/>
          </cell>
          <cell r="O354" t="str">
            <v/>
          </cell>
          <cell r="P354" t="str">
            <v/>
          </cell>
          <cell r="Q354" t="str">
            <v/>
          </cell>
          <cell r="R354" t="str">
            <v/>
          </cell>
          <cell r="S354" t="str">
            <v/>
          </cell>
          <cell r="T354" t="str">
            <v/>
          </cell>
          <cell r="U354" t="str">
            <v/>
          </cell>
          <cell r="V354" t="str">
            <v/>
          </cell>
          <cell r="W354" t="str">
            <v/>
          </cell>
          <cell r="X354" t="str">
            <v/>
          </cell>
          <cell r="Y354" t="str">
            <v/>
          </cell>
          <cell r="Z354" t="str">
            <v/>
          </cell>
          <cell r="AA354" t="str">
            <v/>
          </cell>
          <cell r="AB354" t="str">
            <v>A</v>
          </cell>
          <cell r="AC354" t="str">
            <v/>
          </cell>
          <cell r="AD354" t="str">
            <v/>
          </cell>
          <cell r="AE354" t="str">
            <v/>
          </cell>
          <cell r="AF354" t="str">
            <v>A</v>
          </cell>
          <cell r="AG354" t="str">
            <v/>
          </cell>
          <cell r="AH354" t="str">
            <v/>
          </cell>
          <cell r="AI354" t="str">
            <v/>
          </cell>
          <cell r="AJ354" t="str">
            <v>A</v>
          </cell>
          <cell r="AK354" t="str">
            <v/>
          </cell>
          <cell r="AL354" t="str">
            <v/>
          </cell>
          <cell r="AM354" t="str">
            <v>A</v>
          </cell>
          <cell r="AN354" t="str">
            <v>A</v>
          </cell>
          <cell r="AO354" t="str">
            <v>A</v>
          </cell>
          <cell r="AP354" t="str">
            <v>A</v>
          </cell>
          <cell r="AQ354" t="str">
            <v>A</v>
          </cell>
          <cell r="AR354" t="str">
            <v>A</v>
          </cell>
          <cell r="AS354" t="str">
            <v>مستنفذ فصل ثاني 2022-2023</v>
          </cell>
          <cell r="AT354" t="str">
            <v>الرابعة</v>
          </cell>
          <cell r="AU354" t="str">
            <v/>
          </cell>
        </row>
        <row r="355">
          <cell r="A355">
            <v>420350</v>
          </cell>
          <cell r="B355" t="str">
            <v>الرابعة</v>
          </cell>
          <cell r="C355" t="str">
            <v/>
          </cell>
          <cell r="D355" t="str">
            <v/>
          </cell>
          <cell r="E355" t="str">
            <v/>
          </cell>
          <cell r="F355" t="str">
            <v/>
          </cell>
          <cell r="G355" t="str">
            <v/>
          </cell>
          <cell r="H355" t="str">
            <v/>
          </cell>
          <cell r="I355" t="str">
            <v/>
          </cell>
          <cell r="J355" t="str">
            <v/>
          </cell>
          <cell r="K355" t="str">
            <v/>
          </cell>
          <cell r="L355" t="str">
            <v/>
          </cell>
          <cell r="M355" t="str">
            <v/>
          </cell>
          <cell r="N355" t="str">
            <v/>
          </cell>
          <cell r="O355" t="str">
            <v/>
          </cell>
          <cell r="P355" t="str">
            <v/>
          </cell>
          <cell r="Q355" t="str">
            <v/>
          </cell>
          <cell r="R355" t="str">
            <v/>
          </cell>
          <cell r="S355" t="str">
            <v/>
          </cell>
          <cell r="T355" t="str">
            <v/>
          </cell>
          <cell r="U355" t="str">
            <v/>
          </cell>
          <cell r="V355" t="str">
            <v/>
          </cell>
          <cell r="W355" t="str">
            <v/>
          </cell>
          <cell r="X355" t="str">
            <v/>
          </cell>
          <cell r="Y355" t="str">
            <v/>
          </cell>
          <cell r="Z355" t="str">
            <v/>
          </cell>
          <cell r="AA355" t="str">
            <v/>
          </cell>
          <cell r="AB355" t="str">
            <v/>
          </cell>
          <cell r="AC355" t="str">
            <v/>
          </cell>
          <cell r="AD355" t="str">
            <v/>
          </cell>
          <cell r="AE355" t="str">
            <v/>
          </cell>
          <cell r="AF355" t="str">
            <v/>
          </cell>
          <cell r="AG355" t="str">
            <v>ر2</v>
          </cell>
          <cell r="AH355" t="str">
            <v/>
          </cell>
          <cell r="AI355" t="str">
            <v/>
          </cell>
          <cell r="AJ355" t="str">
            <v/>
          </cell>
          <cell r="AK355" t="str">
            <v>ر2</v>
          </cell>
          <cell r="AL355" t="str">
            <v>ر2</v>
          </cell>
          <cell r="AM355" t="str">
            <v/>
          </cell>
          <cell r="AN355" t="str">
            <v/>
          </cell>
          <cell r="AO355" t="str">
            <v/>
          </cell>
          <cell r="AP355" t="str">
            <v/>
          </cell>
          <cell r="AQ355" t="str">
            <v>ر2</v>
          </cell>
          <cell r="AR355" t="str">
            <v/>
          </cell>
          <cell r="AS355"/>
          <cell r="AT355" t="str">
            <v>الرابعة</v>
          </cell>
          <cell r="AU355" t="str">
            <v/>
          </cell>
        </row>
        <row r="356">
          <cell r="A356">
            <v>420357</v>
          </cell>
          <cell r="B356" t="str">
            <v>الرابعة</v>
          </cell>
          <cell r="C356" t="str">
            <v/>
          </cell>
          <cell r="D356" t="str">
            <v/>
          </cell>
          <cell r="E356" t="str">
            <v/>
          </cell>
          <cell r="F356" t="str">
            <v/>
          </cell>
          <cell r="G356" t="str">
            <v/>
          </cell>
          <cell r="H356" t="str">
            <v/>
          </cell>
          <cell r="I356" t="str">
            <v/>
          </cell>
          <cell r="J356" t="str">
            <v/>
          </cell>
          <cell r="K356" t="str">
            <v/>
          </cell>
          <cell r="L356" t="str">
            <v/>
          </cell>
          <cell r="M356" t="str">
            <v/>
          </cell>
          <cell r="N356" t="str">
            <v/>
          </cell>
          <cell r="O356" t="str">
            <v/>
          </cell>
          <cell r="P356" t="str">
            <v/>
          </cell>
          <cell r="Q356" t="str">
            <v/>
          </cell>
          <cell r="R356" t="str">
            <v/>
          </cell>
          <cell r="S356" t="str">
            <v/>
          </cell>
          <cell r="T356" t="str">
            <v/>
          </cell>
          <cell r="U356" t="str">
            <v/>
          </cell>
          <cell r="V356" t="str">
            <v/>
          </cell>
          <cell r="W356" t="str">
            <v/>
          </cell>
          <cell r="X356" t="str">
            <v/>
          </cell>
          <cell r="Y356" t="str">
            <v/>
          </cell>
          <cell r="Z356" t="str">
            <v/>
          </cell>
          <cell r="AA356" t="str">
            <v>ر2</v>
          </cell>
          <cell r="AB356" t="str">
            <v>ر2</v>
          </cell>
          <cell r="AC356" t="str">
            <v/>
          </cell>
          <cell r="AD356" t="str">
            <v/>
          </cell>
          <cell r="AE356" t="str">
            <v/>
          </cell>
          <cell r="AF356" t="str">
            <v>ج</v>
          </cell>
          <cell r="AG356" t="str">
            <v/>
          </cell>
          <cell r="AH356" t="str">
            <v/>
          </cell>
          <cell r="AI356" t="str">
            <v>ر1</v>
          </cell>
          <cell r="AJ356" t="str">
            <v/>
          </cell>
          <cell r="AK356" t="str">
            <v/>
          </cell>
          <cell r="AL356" t="str">
            <v>ر1</v>
          </cell>
          <cell r="AM356" t="str">
            <v>ر2</v>
          </cell>
          <cell r="AN356" t="str">
            <v>ج</v>
          </cell>
          <cell r="AO356" t="str">
            <v>ج</v>
          </cell>
          <cell r="AP356" t="str">
            <v>ج</v>
          </cell>
          <cell r="AQ356" t="str">
            <v>ج</v>
          </cell>
          <cell r="AR356" t="str">
            <v>ج</v>
          </cell>
          <cell r="AS356"/>
          <cell r="AT356" t="str">
            <v>الرابعة</v>
          </cell>
          <cell r="AU356" t="str">
            <v/>
          </cell>
        </row>
        <row r="357">
          <cell r="A357">
            <v>420365</v>
          </cell>
          <cell r="B357" t="str">
            <v>الرابعة</v>
          </cell>
          <cell r="C357" t="str">
            <v/>
          </cell>
          <cell r="D357" t="str">
            <v/>
          </cell>
          <cell r="E357" t="str">
            <v/>
          </cell>
          <cell r="F357" t="str">
            <v/>
          </cell>
          <cell r="G357" t="str">
            <v/>
          </cell>
          <cell r="H357" t="str">
            <v/>
          </cell>
          <cell r="I357" t="str">
            <v/>
          </cell>
          <cell r="J357" t="str">
            <v/>
          </cell>
          <cell r="K357" t="str">
            <v/>
          </cell>
          <cell r="L357" t="str">
            <v>A</v>
          </cell>
          <cell r="M357" t="str">
            <v/>
          </cell>
          <cell r="N357" t="str">
            <v/>
          </cell>
          <cell r="O357" t="str">
            <v/>
          </cell>
          <cell r="P357" t="str">
            <v/>
          </cell>
          <cell r="Q357" t="str">
            <v/>
          </cell>
          <cell r="R357" t="str">
            <v/>
          </cell>
          <cell r="S357" t="str">
            <v/>
          </cell>
          <cell r="T357" t="str">
            <v/>
          </cell>
          <cell r="U357" t="str">
            <v/>
          </cell>
          <cell r="V357" t="str">
            <v/>
          </cell>
          <cell r="W357" t="str">
            <v/>
          </cell>
          <cell r="X357" t="str">
            <v/>
          </cell>
          <cell r="Y357" t="str">
            <v/>
          </cell>
          <cell r="Z357" t="str">
            <v/>
          </cell>
          <cell r="AA357" t="str">
            <v>A</v>
          </cell>
          <cell r="AB357" t="str">
            <v/>
          </cell>
          <cell r="AC357" t="str">
            <v/>
          </cell>
          <cell r="AD357" t="str">
            <v>A</v>
          </cell>
          <cell r="AE357" t="str">
            <v/>
          </cell>
          <cell r="AF357" t="str">
            <v/>
          </cell>
          <cell r="AG357" t="str">
            <v/>
          </cell>
          <cell r="AH357" t="str">
            <v/>
          </cell>
          <cell r="AI357" t="str">
            <v/>
          </cell>
          <cell r="AJ357" t="str">
            <v>A</v>
          </cell>
          <cell r="AK357" t="str">
            <v>A</v>
          </cell>
          <cell r="AL357" t="str">
            <v>A</v>
          </cell>
          <cell r="AM357" t="str">
            <v>A</v>
          </cell>
          <cell r="AN357" t="str">
            <v>A</v>
          </cell>
          <cell r="AO357" t="str">
            <v>A</v>
          </cell>
          <cell r="AP357" t="str">
            <v>A</v>
          </cell>
          <cell r="AQ357" t="str">
            <v>A</v>
          </cell>
          <cell r="AR357" t="str">
            <v>A</v>
          </cell>
          <cell r="AS357" t="str">
            <v>مستنفذ فصل ثاني 2021-2022</v>
          </cell>
          <cell r="AT357" t="str">
            <v>الرابعة</v>
          </cell>
          <cell r="AU357" t="str">
            <v/>
          </cell>
        </row>
        <row r="358">
          <cell r="A358">
            <v>420368</v>
          </cell>
          <cell r="B358" t="str">
            <v>الرابعة</v>
          </cell>
          <cell r="C358" t="str">
            <v/>
          </cell>
          <cell r="D358" t="str">
            <v/>
          </cell>
          <cell r="E358" t="str">
            <v/>
          </cell>
          <cell r="F358" t="str">
            <v/>
          </cell>
          <cell r="G358" t="str">
            <v/>
          </cell>
          <cell r="H358" t="str">
            <v/>
          </cell>
          <cell r="I358" t="str">
            <v/>
          </cell>
          <cell r="J358" t="str">
            <v/>
          </cell>
          <cell r="K358" t="str">
            <v/>
          </cell>
          <cell r="L358" t="str">
            <v/>
          </cell>
          <cell r="M358" t="str">
            <v/>
          </cell>
          <cell r="N358" t="str">
            <v/>
          </cell>
          <cell r="O358" t="str">
            <v/>
          </cell>
          <cell r="P358" t="str">
            <v/>
          </cell>
          <cell r="Q358" t="str">
            <v/>
          </cell>
          <cell r="R358" t="str">
            <v/>
          </cell>
          <cell r="S358" t="str">
            <v/>
          </cell>
          <cell r="T358" t="str">
            <v/>
          </cell>
          <cell r="U358" t="str">
            <v/>
          </cell>
          <cell r="V358" t="str">
            <v/>
          </cell>
          <cell r="W358" t="str">
            <v/>
          </cell>
          <cell r="X358" t="str">
            <v/>
          </cell>
          <cell r="Y358" t="str">
            <v/>
          </cell>
          <cell r="Z358" t="str">
            <v/>
          </cell>
          <cell r="AA358" t="str">
            <v/>
          </cell>
          <cell r="AB358" t="str">
            <v/>
          </cell>
          <cell r="AC358" t="str">
            <v/>
          </cell>
          <cell r="AD358" t="str">
            <v/>
          </cell>
          <cell r="AE358" t="str">
            <v/>
          </cell>
          <cell r="AF358" t="str">
            <v/>
          </cell>
          <cell r="AG358" t="str">
            <v/>
          </cell>
          <cell r="AH358" t="str">
            <v/>
          </cell>
          <cell r="AI358" t="str">
            <v>ر2</v>
          </cell>
          <cell r="AJ358" t="str">
            <v/>
          </cell>
          <cell r="AK358" t="str">
            <v/>
          </cell>
          <cell r="AL358" t="str">
            <v/>
          </cell>
          <cell r="AM358" t="str">
            <v/>
          </cell>
          <cell r="AN358" t="str">
            <v/>
          </cell>
          <cell r="AO358" t="str">
            <v>ر1</v>
          </cell>
          <cell r="AP358" t="str">
            <v/>
          </cell>
          <cell r="AQ358" t="str">
            <v/>
          </cell>
          <cell r="AR358" t="str">
            <v/>
          </cell>
          <cell r="AS358"/>
          <cell r="AT358" t="str">
            <v>الرابعة</v>
          </cell>
          <cell r="AU358" t="str">
            <v/>
          </cell>
        </row>
        <row r="359">
          <cell r="A359">
            <v>420387</v>
          </cell>
          <cell r="B359" t="str">
            <v>الرابعة</v>
          </cell>
          <cell r="C359" t="str">
            <v/>
          </cell>
          <cell r="D359" t="str">
            <v/>
          </cell>
          <cell r="E359" t="str">
            <v/>
          </cell>
          <cell r="F359" t="str">
            <v/>
          </cell>
          <cell r="G359" t="str">
            <v/>
          </cell>
          <cell r="H359" t="str">
            <v>ر2</v>
          </cell>
          <cell r="I359" t="str">
            <v/>
          </cell>
          <cell r="J359" t="str">
            <v/>
          </cell>
          <cell r="K359" t="str">
            <v>ر2</v>
          </cell>
          <cell r="L359" t="str">
            <v/>
          </cell>
          <cell r="M359" t="str">
            <v/>
          </cell>
          <cell r="N359" t="str">
            <v/>
          </cell>
          <cell r="O359" t="str">
            <v/>
          </cell>
          <cell r="P359" t="str">
            <v/>
          </cell>
          <cell r="Q359" t="str">
            <v/>
          </cell>
          <cell r="R359" t="str">
            <v/>
          </cell>
          <cell r="S359" t="str">
            <v/>
          </cell>
          <cell r="T359" t="str">
            <v/>
          </cell>
          <cell r="U359" t="str">
            <v/>
          </cell>
          <cell r="V359" t="str">
            <v/>
          </cell>
          <cell r="W359" t="str">
            <v/>
          </cell>
          <cell r="X359" t="str">
            <v/>
          </cell>
          <cell r="Y359" t="str">
            <v/>
          </cell>
          <cell r="Z359" t="str">
            <v/>
          </cell>
          <cell r="AA359" t="str">
            <v/>
          </cell>
          <cell r="AB359" t="str">
            <v/>
          </cell>
          <cell r="AC359" t="str">
            <v/>
          </cell>
          <cell r="AD359" t="str">
            <v/>
          </cell>
          <cell r="AE359" t="str">
            <v/>
          </cell>
          <cell r="AF359" t="str">
            <v/>
          </cell>
          <cell r="AG359" t="str">
            <v/>
          </cell>
          <cell r="AH359" t="str">
            <v/>
          </cell>
          <cell r="AI359" t="str">
            <v>ر2</v>
          </cell>
          <cell r="AJ359" t="str">
            <v>ر2</v>
          </cell>
          <cell r="AK359" t="str">
            <v>ر1</v>
          </cell>
          <cell r="AL359" t="str">
            <v>ج</v>
          </cell>
          <cell r="AM359" t="str">
            <v>ج</v>
          </cell>
          <cell r="AN359" t="str">
            <v>ج</v>
          </cell>
          <cell r="AO359" t="str">
            <v>ج</v>
          </cell>
          <cell r="AP359" t="str">
            <v>ج</v>
          </cell>
          <cell r="AQ359" t="str">
            <v>ج</v>
          </cell>
          <cell r="AR359" t="str">
            <v>ج</v>
          </cell>
          <cell r="AS359"/>
          <cell r="AT359"/>
          <cell r="AU359"/>
          <cell r="AV359"/>
        </row>
        <row r="360">
          <cell r="A360">
            <v>420396</v>
          </cell>
          <cell r="B360" t="str">
            <v>الرابعة حديث</v>
          </cell>
          <cell r="C360" t="str">
            <v/>
          </cell>
          <cell r="D360" t="str">
            <v/>
          </cell>
          <cell r="E360" t="str">
            <v/>
          </cell>
          <cell r="F360" t="str">
            <v/>
          </cell>
          <cell r="G360" t="str">
            <v/>
          </cell>
          <cell r="H360" t="str">
            <v/>
          </cell>
          <cell r="I360" t="str">
            <v/>
          </cell>
          <cell r="J360" t="str">
            <v/>
          </cell>
          <cell r="K360" t="str">
            <v/>
          </cell>
          <cell r="L360" t="str">
            <v/>
          </cell>
          <cell r="M360" t="str">
            <v/>
          </cell>
          <cell r="N360" t="str">
            <v/>
          </cell>
          <cell r="O360" t="str">
            <v/>
          </cell>
          <cell r="P360" t="str">
            <v/>
          </cell>
          <cell r="Q360" t="str">
            <v/>
          </cell>
          <cell r="R360" t="str">
            <v/>
          </cell>
          <cell r="S360" t="str">
            <v/>
          </cell>
          <cell r="T360" t="str">
            <v/>
          </cell>
          <cell r="U360" t="str">
            <v/>
          </cell>
          <cell r="V360" t="str">
            <v/>
          </cell>
          <cell r="W360" t="str">
            <v/>
          </cell>
          <cell r="X360" t="str">
            <v/>
          </cell>
          <cell r="Y360" t="str">
            <v/>
          </cell>
          <cell r="Z360" t="str">
            <v>ر1</v>
          </cell>
          <cell r="AA360" t="str">
            <v>ر2</v>
          </cell>
          <cell r="AB360" t="str">
            <v/>
          </cell>
          <cell r="AC360" t="str">
            <v/>
          </cell>
          <cell r="AD360" t="str">
            <v/>
          </cell>
          <cell r="AE360" t="str">
            <v/>
          </cell>
          <cell r="AF360" t="str">
            <v/>
          </cell>
          <cell r="AG360" t="str">
            <v>ر1</v>
          </cell>
          <cell r="AH360" t="str">
            <v/>
          </cell>
          <cell r="AI360" t="str">
            <v>ج</v>
          </cell>
          <cell r="AJ360" t="str">
            <v>ج</v>
          </cell>
          <cell r="AK360" t="str">
            <v>ج</v>
          </cell>
          <cell r="AL360" t="str">
            <v>ج</v>
          </cell>
          <cell r="AM360" t="str">
            <v>ج</v>
          </cell>
          <cell r="AN360" t="str">
            <v/>
          </cell>
          <cell r="AO360" t="str">
            <v/>
          </cell>
          <cell r="AP360" t="str">
            <v/>
          </cell>
          <cell r="AQ360" t="str">
            <v/>
          </cell>
          <cell r="AR360" t="str">
            <v/>
          </cell>
          <cell r="AS360"/>
          <cell r="AT360" t="str">
            <v>الرابعة حديث</v>
          </cell>
          <cell r="AU360" t="str">
            <v/>
          </cell>
        </row>
        <row r="361">
          <cell r="A361">
            <v>420407</v>
          </cell>
          <cell r="B361" t="str">
            <v>الرابعة</v>
          </cell>
          <cell r="C361" t="str">
            <v/>
          </cell>
          <cell r="D361" t="str">
            <v/>
          </cell>
          <cell r="E361" t="str">
            <v/>
          </cell>
          <cell r="F361" t="str">
            <v/>
          </cell>
          <cell r="G361" t="str">
            <v/>
          </cell>
          <cell r="H361" t="str">
            <v/>
          </cell>
          <cell r="I361" t="str">
            <v/>
          </cell>
          <cell r="J361" t="str">
            <v/>
          </cell>
          <cell r="K361" t="str">
            <v/>
          </cell>
          <cell r="L361" t="str">
            <v>A</v>
          </cell>
          <cell r="M361" t="str">
            <v/>
          </cell>
          <cell r="N361" t="str">
            <v/>
          </cell>
          <cell r="O361" t="str">
            <v/>
          </cell>
          <cell r="P361" t="str">
            <v/>
          </cell>
          <cell r="Q361" t="str">
            <v/>
          </cell>
          <cell r="R361" t="str">
            <v>A</v>
          </cell>
          <cell r="S361" t="str">
            <v/>
          </cell>
          <cell r="T361" t="str">
            <v/>
          </cell>
          <cell r="U361" t="str">
            <v/>
          </cell>
          <cell r="V361" t="str">
            <v/>
          </cell>
          <cell r="W361" t="str">
            <v/>
          </cell>
          <cell r="X361" t="str">
            <v/>
          </cell>
          <cell r="Y361" t="str">
            <v/>
          </cell>
          <cell r="Z361" t="str">
            <v/>
          </cell>
          <cell r="AA361" t="str">
            <v>A</v>
          </cell>
          <cell r="AB361" t="str">
            <v/>
          </cell>
          <cell r="AC361" t="str">
            <v/>
          </cell>
          <cell r="AD361" t="str">
            <v/>
          </cell>
          <cell r="AE361" t="str">
            <v/>
          </cell>
          <cell r="AF361" t="str">
            <v/>
          </cell>
          <cell r="AG361" t="str">
            <v>A</v>
          </cell>
          <cell r="AH361" t="str">
            <v/>
          </cell>
          <cell r="AI361" t="str">
            <v>A</v>
          </cell>
          <cell r="AJ361" t="str">
            <v>A</v>
          </cell>
          <cell r="AK361" t="str">
            <v>A</v>
          </cell>
          <cell r="AL361" t="str">
            <v>A</v>
          </cell>
          <cell r="AM361" t="str">
            <v>A</v>
          </cell>
          <cell r="AN361" t="str">
            <v>A</v>
          </cell>
          <cell r="AO361" t="str">
            <v>A</v>
          </cell>
          <cell r="AP361" t="str">
            <v>A</v>
          </cell>
          <cell r="AQ361" t="str">
            <v>A</v>
          </cell>
          <cell r="AR361" t="str">
            <v>A</v>
          </cell>
          <cell r="AS361" t="str">
            <v>مستنفذ فصل اول 2023-2024</v>
          </cell>
          <cell r="AT361" t="str">
            <v>الرابعة</v>
          </cell>
          <cell r="AU361" t="str">
            <v>م</v>
          </cell>
        </row>
        <row r="362">
          <cell r="A362">
            <v>420428</v>
          </cell>
          <cell r="B362" t="str">
            <v>الرابعة</v>
          </cell>
          <cell r="C362" t="str">
            <v/>
          </cell>
          <cell r="D362" t="str">
            <v/>
          </cell>
          <cell r="E362" t="str">
            <v/>
          </cell>
          <cell r="F362" t="str">
            <v/>
          </cell>
          <cell r="G362" t="str">
            <v/>
          </cell>
          <cell r="H362" t="str">
            <v/>
          </cell>
          <cell r="I362" t="str">
            <v/>
          </cell>
          <cell r="J362" t="str">
            <v/>
          </cell>
          <cell r="K362" t="str">
            <v/>
          </cell>
          <cell r="L362" t="str">
            <v/>
          </cell>
          <cell r="M362" t="str">
            <v/>
          </cell>
          <cell r="N362" t="str">
            <v/>
          </cell>
          <cell r="O362" t="str">
            <v/>
          </cell>
          <cell r="P362" t="str">
            <v/>
          </cell>
          <cell r="Q362" t="str">
            <v/>
          </cell>
          <cell r="R362" t="str">
            <v/>
          </cell>
          <cell r="S362" t="str">
            <v/>
          </cell>
          <cell r="T362" t="str">
            <v/>
          </cell>
          <cell r="U362" t="str">
            <v/>
          </cell>
          <cell r="V362" t="str">
            <v/>
          </cell>
          <cell r="W362" t="str">
            <v/>
          </cell>
          <cell r="X362" t="str">
            <v/>
          </cell>
          <cell r="Y362" t="str">
            <v/>
          </cell>
          <cell r="Z362" t="str">
            <v/>
          </cell>
          <cell r="AA362" t="str">
            <v/>
          </cell>
          <cell r="AB362" t="str">
            <v/>
          </cell>
          <cell r="AC362" t="str">
            <v/>
          </cell>
          <cell r="AD362" t="str">
            <v>ر2</v>
          </cell>
          <cell r="AE362" t="str">
            <v/>
          </cell>
          <cell r="AF362" t="str">
            <v>ر2</v>
          </cell>
          <cell r="AG362" t="str">
            <v>ر2</v>
          </cell>
          <cell r="AH362" t="str">
            <v/>
          </cell>
          <cell r="AI362" t="str">
            <v>ر2</v>
          </cell>
          <cell r="AJ362" t="str">
            <v>ر2</v>
          </cell>
          <cell r="AK362" t="str">
            <v>ر2</v>
          </cell>
          <cell r="AL362" t="str">
            <v>ر2</v>
          </cell>
          <cell r="AM362" t="str">
            <v>ر2</v>
          </cell>
          <cell r="AN362" t="str">
            <v>ج</v>
          </cell>
          <cell r="AO362" t="str">
            <v>ج</v>
          </cell>
          <cell r="AP362" t="str">
            <v>ج</v>
          </cell>
          <cell r="AQ362" t="str">
            <v>ج</v>
          </cell>
          <cell r="AR362" t="str">
            <v>ج</v>
          </cell>
          <cell r="AS362"/>
          <cell r="AT362"/>
          <cell r="AU362"/>
          <cell r="AV362"/>
        </row>
        <row r="363">
          <cell r="A363">
            <v>420436</v>
          </cell>
          <cell r="B363" t="str">
            <v>الرابعة</v>
          </cell>
          <cell r="C363" t="str">
            <v/>
          </cell>
          <cell r="D363" t="str">
            <v/>
          </cell>
          <cell r="E363" t="str">
            <v/>
          </cell>
          <cell r="F363" t="str">
            <v/>
          </cell>
          <cell r="G363" t="str">
            <v/>
          </cell>
          <cell r="H363" t="str">
            <v/>
          </cell>
          <cell r="I363" t="str">
            <v/>
          </cell>
          <cell r="J363" t="str">
            <v/>
          </cell>
          <cell r="K363" t="str">
            <v/>
          </cell>
          <cell r="L363" t="str">
            <v/>
          </cell>
          <cell r="M363" t="str">
            <v/>
          </cell>
          <cell r="N363" t="str">
            <v/>
          </cell>
          <cell r="O363" t="str">
            <v/>
          </cell>
          <cell r="P363" t="str">
            <v/>
          </cell>
          <cell r="Q363" t="str">
            <v/>
          </cell>
          <cell r="R363" t="str">
            <v/>
          </cell>
          <cell r="S363" t="str">
            <v/>
          </cell>
          <cell r="T363" t="str">
            <v/>
          </cell>
          <cell r="U363" t="str">
            <v/>
          </cell>
          <cell r="V363" t="str">
            <v/>
          </cell>
          <cell r="W363" t="str">
            <v/>
          </cell>
          <cell r="X363" t="str">
            <v/>
          </cell>
          <cell r="Y363" t="str">
            <v/>
          </cell>
          <cell r="Z363" t="str">
            <v/>
          </cell>
          <cell r="AA363" t="str">
            <v/>
          </cell>
          <cell r="AB363" t="str">
            <v/>
          </cell>
          <cell r="AC363" t="str">
            <v/>
          </cell>
          <cell r="AD363" t="str">
            <v/>
          </cell>
          <cell r="AE363" t="str">
            <v/>
          </cell>
          <cell r="AF363" t="str">
            <v>A</v>
          </cell>
          <cell r="AG363" t="str">
            <v/>
          </cell>
          <cell r="AH363" t="str">
            <v/>
          </cell>
          <cell r="AI363" t="str">
            <v/>
          </cell>
          <cell r="AJ363" t="str">
            <v/>
          </cell>
          <cell r="AK363" t="str">
            <v>A</v>
          </cell>
          <cell r="AL363" t="str">
            <v/>
          </cell>
          <cell r="AM363" t="str">
            <v/>
          </cell>
          <cell r="AN363" t="str">
            <v>A</v>
          </cell>
          <cell r="AO363" t="str">
            <v/>
          </cell>
          <cell r="AP363" t="str">
            <v>A</v>
          </cell>
          <cell r="AQ363" t="str">
            <v>A</v>
          </cell>
          <cell r="AR363" t="str">
            <v/>
          </cell>
          <cell r="AS363" t="str">
            <v>مستنفذ فصل ثاني 2022-2023</v>
          </cell>
          <cell r="AT363" t="str">
            <v>الرابعة</v>
          </cell>
          <cell r="AU363" t="str">
            <v/>
          </cell>
        </row>
        <row r="364">
          <cell r="A364">
            <v>420442</v>
          </cell>
          <cell r="B364" t="str">
            <v>الرابعة</v>
          </cell>
          <cell r="C364" t="str">
            <v/>
          </cell>
          <cell r="D364" t="str">
            <v/>
          </cell>
          <cell r="E364" t="str">
            <v/>
          </cell>
          <cell r="F364" t="str">
            <v/>
          </cell>
          <cell r="G364" t="str">
            <v/>
          </cell>
          <cell r="H364" t="str">
            <v/>
          </cell>
          <cell r="I364" t="str">
            <v/>
          </cell>
          <cell r="J364" t="str">
            <v/>
          </cell>
          <cell r="K364" t="str">
            <v/>
          </cell>
          <cell r="L364" t="str">
            <v/>
          </cell>
          <cell r="M364" t="str">
            <v>ر2</v>
          </cell>
          <cell r="N364" t="str">
            <v/>
          </cell>
          <cell r="O364" t="str">
            <v/>
          </cell>
          <cell r="P364" t="str">
            <v/>
          </cell>
          <cell r="Q364" t="str">
            <v>ج</v>
          </cell>
          <cell r="R364" t="str">
            <v/>
          </cell>
          <cell r="S364" t="str">
            <v/>
          </cell>
          <cell r="T364" t="str">
            <v/>
          </cell>
          <cell r="U364" t="str">
            <v/>
          </cell>
          <cell r="V364" t="str">
            <v/>
          </cell>
          <cell r="W364" t="str">
            <v/>
          </cell>
          <cell r="X364" t="str">
            <v/>
          </cell>
          <cell r="Y364" t="str">
            <v/>
          </cell>
          <cell r="Z364" t="str">
            <v/>
          </cell>
          <cell r="AA364" t="str">
            <v/>
          </cell>
          <cell r="AB364" t="str">
            <v/>
          </cell>
          <cell r="AC364" t="str">
            <v/>
          </cell>
          <cell r="AD364" t="str">
            <v/>
          </cell>
          <cell r="AE364" t="str">
            <v/>
          </cell>
          <cell r="AF364" t="str">
            <v/>
          </cell>
          <cell r="AG364" t="str">
            <v/>
          </cell>
          <cell r="AH364" t="str">
            <v/>
          </cell>
          <cell r="AI364" t="str">
            <v>ج</v>
          </cell>
          <cell r="AJ364" t="str">
            <v/>
          </cell>
          <cell r="AK364" t="str">
            <v/>
          </cell>
          <cell r="AL364" t="str">
            <v>ر1</v>
          </cell>
          <cell r="AM364" t="str">
            <v>ر1</v>
          </cell>
          <cell r="AN364" t="str">
            <v>ج</v>
          </cell>
          <cell r="AO364" t="str">
            <v>ج</v>
          </cell>
          <cell r="AP364" t="str">
            <v>ج</v>
          </cell>
          <cell r="AQ364" t="str">
            <v>ج</v>
          </cell>
          <cell r="AR364" t="str">
            <v>ج</v>
          </cell>
          <cell r="AS364"/>
          <cell r="AT364" t="str">
            <v>الرابعة</v>
          </cell>
          <cell r="AU364" t="str">
            <v/>
          </cell>
        </row>
        <row r="365">
          <cell r="A365">
            <v>420488</v>
          </cell>
          <cell r="B365" t="str">
            <v>الرابعة</v>
          </cell>
          <cell r="C365" t="str">
            <v/>
          </cell>
          <cell r="D365" t="str">
            <v/>
          </cell>
          <cell r="E365" t="str">
            <v/>
          </cell>
          <cell r="F365" t="str">
            <v/>
          </cell>
          <cell r="G365" t="str">
            <v/>
          </cell>
          <cell r="H365" t="str">
            <v/>
          </cell>
          <cell r="I365" t="str">
            <v/>
          </cell>
          <cell r="J365" t="str">
            <v/>
          </cell>
          <cell r="K365" t="str">
            <v/>
          </cell>
          <cell r="L365" t="str">
            <v/>
          </cell>
          <cell r="M365" t="str">
            <v/>
          </cell>
          <cell r="N365" t="str">
            <v/>
          </cell>
          <cell r="O365" t="str">
            <v/>
          </cell>
          <cell r="P365" t="str">
            <v/>
          </cell>
          <cell r="Q365" t="str">
            <v/>
          </cell>
          <cell r="R365" t="str">
            <v/>
          </cell>
          <cell r="S365" t="str">
            <v/>
          </cell>
          <cell r="T365" t="str">
            <v/>
          </cell>
          <cell r="U365" t="str">
            <v/>
          </cell>
          <cell r="V365" t="str">
            <v/>
          </cell>
          <cell r="W365" t="str">
            <v/>
          </cell>
          <cell r="X365" t="str">
            <v/>
          </cell>
          <cell r="Y365" t="str">
            <v/>
          </cell>
          <cell r="Z365" t="str">
            <v/>
          </cell>
          <cell r="AA365" t="str">
            <v/>
          </cell>
          <cell r="AB365" t="str">
            <v/>
          </cell>
          <cell r="AC365" t="str">
            <v/>
          </cell>
          <cell r="AD365" t="str">
            <v/>
          </cell>
          <cell r="AE365" t="str">
            <v/>
          </cell>
          <cell r="AF365" t="str">
            <v/>
          </cell>
          <cell r="AG365" t="str">
            <v/>
          </cell>
          <cell r="AH365" t="str">
            <v/>
          </cell>
          <cell r="AI365" t="str">
            <v/>
          </cell>
          <cell r="AJ365" t="str">
            <v/>
          </cell>
          <cell r="AK365" t="str">
            <v/>
          </cell>
          <cell r="AL365" t="str">
            <v/>
          </cell>
          <cell r="AM365" t="str">
            <v/>
          </cell>
          <cell r="AN365" t="str">
            <v>ر2</v>
          </cell>
          <cell r="AO365" t="str">
            <v>ر2</v>
          </cell>
          <cell r="AP365" t="str">
            <v/>
          </cell>
          <cell r="AQ365" t="str">
            <v/>
          </cell>
          <cell r="AR365" t="str">
            <v/>
          </cell>
          <cell r="AS365"/>
          <cell r="AT365" t="str">
            <v>الرابعة</v>
          </cell>
          <cell r="AU365" t="str">
            <v/>
          </cell>
        </row>
        <row r="366">
          <cell r="A366">
            <v>420521</v>
          </cell>
          <cell r="B366" t="str">
            <v>الرابعة</v>
          </cell>
          <cell r="C366" t="str">
            <v/>
          </cell>
          <cell r="D366" t="str">
            <v/>
          </cell>
          <cell r="E366" t="str">
            <v/>
          </cell>
          <cell r="F366" t="str">
            <v/>
          </cell>
          <cell r="G366" t="str">
            <v/>
          </cell>
          <cell r="H366" t="str">
            <v/>
          </cell>
          <cell r="I366" t="str">
            <v/>
          </cell>
          <cell r="J366" t="str">
            <v/>
          </cell>
          <cell r="K366" t="str">
            <v/>
          </cell>
          <cell r="L366" t="str">
            <v/>
          </cell>
          <cell r="M366" t="str">
            <v/>
          </cell>
          <cell r="N366" t="str">
            <v/>
          </cell>
          <cell r="O366" t="str">
            <v/>
          </cell>
          <cell r="P366" t="str">
            <v/>
          </cell>
          <cell r="Q366" t="str">
            <v/>
          </cell>
          <cell r="R366" t="str">
            <v/>
          </cell>
          <cell r="S366" t="str">
            <v/>
          </cell>
          <cell r="T366" t="str">
            <v/>
          </cell>
          <cell r="U366" t="str">
            <v/>
          </cell>
          <cell r="V366" t="str">
            <v/>
          </cell>
          <cell r="W366" t="str">
            <v/>
          </cell>
          <cell r="X366" t="str">
            <v/>
          </cell>
          <cell r="Y366" t="str">
            <v/>
          </cell>
          <cell r="Z366" t="str">
            <v/>
          </cell>
          <cell r="AA366" t="str">
            <v/>
          </cell>
          <cell r="AB366" t="str">
            <v/>
          </cell>
          <cell r="AC366" t="str">
            <v/>
          </cell>
          <cell r="AD366" t="str">
            <v>ر2</v>
          </cell>
          <cell r="AE366" t="str">
            <v>ج</v>
          </cell>
          <cell r="AF366" t="str">
            <v/>
          </cell>
          <cell r="AG366" t="str">
            <v/>
          </cell>
          <cell r="AH366" t="str">
            <v/>
          </cell>
          <cell r="AI366" t="str">
            <v/>
          </cell>
          <cell r="AJ366" t="str">
            <v/>
          </cell>
          <cell r="AK366" t="str">
            <v>ر2</v>
          </cell>
          <cell r="AL366" t="str">
            <v>ر2</v>
          </cell>
          <cell r="AM366" t="str">
            <v>ر2</v>
          </cell>
          <cell r="AN366" t="str">
            <v/>
          </cell>
          <cell r="AO366" t="str">
            <v>ر2</v>
          </cell>
          <cell r="AP366" t="str">
            <v>ر1</v>
          </cell>
          <cell r="AQ366" t="str">
            <v/>
          </cell>
          <cell r="AR366" t="str">
            <v>ر1</v>
          </cell>
          <cell r="AS366"/>
          <cell r="AT366" t="str">
            <v>الرابعة</v>
          </cell>
          <cell r="AU366" t="str">
            <v/>
          </cell>
        </row>
        <row r="367">
          <cell r="A367">
            <v>420524</v>
          </cell>
          <cell r="B367" t="str">
            <v>الرابعة</v>
          </cell>
          <cell r="C367" t="str">
            <v/>
          </cell>
          <cell r="D367" t="str">
            <v/>
          </cell>
          <cell r="E367" t="str">
            <v/>
          </cell>
          <cell r="F367" t="str">
            <v/>
          </cell>
          <cell r="G367" t="str">
            <v/>
          </cell>
          <cell r="H367" t="str">
            <v/>
          </cell>
          <cell r="I367" t="str">
            <v/>
          </cell>
          <cell r="J367" t="str">
            <v/>
          </cell>
          <cell r="K367" t="str">
            <v/>
          </cell>
          <cell r="L367" t="str">
            <v/>
          </cell>
          <cell r="M367" t="str">
            <v/>
          </cell>
          <cell r="N367" t="str">
            <v/>
          </cell>
          <cell r="O367" t="str">
            <v/>
          </cell>
          <cell r="P367" t="str">
            <v/>
          </cell>
          <cell r="Q367" t="str">
            <v/>
          </cell>
          <cell r="R367" t="str">
            <v/>
          </cell>
          <cell r="S367" t="str">
            <v/>
          </cell>
          <cell r="T367" t="str">
            <v/>
          </cell>
          <cell r="U367" t="str">
            <v/>
          </cell>
          <cell r="V367" t="str">
            <v/>
          </cell>
          <cell r="W367" t="str">
            <v/>
          </cell>
          <cell r="X367" t="str">
            <v/>
          </cell>
          <cell r="Y367" t="str">
            <v/>
          </cell>
          <cell r="Z367" t="str">
            <v/>
          </cell>
          <cell r="AA367" t="str">
            <v/>
          </cell>
          <cell r="AB367" t="str">
            <v/>
          </cell>
          <cell r="AC367" t="str">
            <v/>
          </cell>
          <cell r="AD367" t="str">
            <v/>
          </cell>
          <cell r="AE367" t="str">
            <v/>
          </cell>
          <cell r="AF367" t="str">
            <v/>
          </cell>
          <cell r="AG367" t="str">
            <v/>
          </cell>
          <cell r="AH367" t="str">
            <v/>
          </cell>
          <cell r="AI367" t="str">
            <v/>
          </cell>
          <cell r="AJ367" t="str">
            <v/>
          </cell>
          <cell r="AK367" t="str">
            <v/>
          </cell>
          <cell r="AL367" t="str">
            <v>ر2</v>
          </cell>
          <cell r="AM367" t="str">
            <v/>
          </cell>
          <cell r="AN367" t="str">
            <v/>
          </cell>
          <cell r="AO367" t="str">
            <v/>
          </cell>
          <cell r="AP367" t="str">
            <v>ر2</v>
          </cell>
          <cell r="AQ367" t="str">
            <v>ر2</v>
          </cell>
          <cell r="AR367" t="str">
            <v/>
          </cell>
          <cell r="AS367"/>
          <cell r="AT367" t="str">
            <v>الرابعة</v>
          </cell>
          <cell r="AU367" t="str">
            <v/>
          </cell>
        </row>
        <row r="368">
          <cell r="A368">
            <v>420539</v>
          </cell>
          <cell r="B368" t="str">
            <v>الرابعة</v>
          </cell>
          <cell r="C368" t="str">
            <v/>
          </cell>
          <cell r="D368" t="str">
            <v/>
          </cell>
          <cell r="E368" t="str">
            <v/>
          </cell>
          <cell r="F368" t="str">
            <v/>
          </cell>
          <cell r="G368" t="str">
            <v/>
          </cell>
          <cell r="H368" t="str">
            <v/>
          </cell>
          <cell r="I368" t="str">
            <v/>
          </cell>
          <cell r="J368" t="str">
            <v/>
          </cell>
          <cell r="K368" t="str">
            <v/>
          </cell>
          <cell r="L368" t="str">
            <v/>
          </cell>
          <cell r="M368" t="str">
            <v/>
          </cell>
          <cell r="N368" t="str">
            <v/>
          </cell>
          <cell r="O368" t="str">
            <v/>
          </cell>
          <cell r="P368" t="str">
            <v/>
          </cell>
          <cell r="Q368" t="str">
            <v/>
          </cell>
          <cell r="R368" t="str">
            <v/>
          </cell>
          <cell r="S368" t="str">
            <v/>
          </cell>
          <cell r="T368" t="str">
            <v/>
          </cell>
          <cell r="U368" t="str">
            <v/>
          </cell>
          <cell r="V368" t="str">
            <v/>
          </cell>
          <cell r="W368" t="str">
            <v/>
          </cell>
          <cell r="X368" t="str">
            <v/>
          </cell>
          <cell r="Y368" t="str">
            <v/>
          </cell>
          <cell r="Z368" t="str">
            <v/>
          </cell>
          <cell r="AA368" t="str">
            <v>ر2</v>
          </cell>
          <cell r="AB368" t="str">
            <v/>
          </cell>
          <cell r="AC368" t="str">
            <v/>
          </cell>
          <cell r="AD368" t="str">
            <v/>
          </cell>
          <cell r="AE368" t="str">
            <v>ر2</v>
          </cell>
          <cell r="AF368" t="str">
            <v>ر2</v>
          </cell>
          <cell r="AG368" t="str">
            <v/>
          </cell>
          <cell r="AH368" t="str">
            <v>ر2</v>
          </cell>
          <cell r="AI368" t="str">
            <v>ج</v>
          </cell>
          <cell r="AJ368" t="str">
            <v>ج</v>
          </cell>
          <cell r="AK368" t="str">
            <v>ج</v>
          </cell>
          <cell r="AL368" t="str">
            <v>ج</v>
          </cell>
          <cell r="AM368" t="str">
            <v>ج</v>
          </cell>
          <cell r="AN368" t="str">
            <v>ج</v>
          </cell>
          <cell r="AO368" t="str">
            <v>ج</v>
          </cell>
          <cell r="AP368" t="str">
            <v>ج</v>
          </cell>
          <cell r="AQ368" t="str">
            <v>ج</v>
          </cell>
          <cell r="AR368" t="str">
            <v>ج</v>
          </cell>
          <cell r="AS368"/>
          <cell r="AT368"/>
          <cell r="AU368"/>
          <cell r="AV368"/>
        </row>
        <row r="369">
          <cell r="A369">
            <v>420543</v>
          </cell>
          <cell r="B369" t="str">
            <v>الرابعة</v>
          </cell>
          <cell r="C369" t="str">
            <v/>
          </cell>
          <cell r="D369" t="str">
            <v/>
          </cell>
          <cell r="E369" t="str">
            <v/>
          </cell>
          <cell r="F369" t="str">
            <v/>
          </cell>
          <cell r="G369" t="str">
            <v/>
          </cell>
          <cell r="H369" t="str">
            <v/>
          </cell>
          <cell r="I369" t="str">
            <v/>
          </cell>
          <cell r="J369" t="str">
            <v/>
          </cell>
          <cell r="K369" t="str">
            <v/>
          </cell>
          <cell r="L369" t="str">
            <v/>
          </cell>
          <cell r="M369" t="str">
            <v/>
          </cell>
          <cell r="N369" t="str">
            <v/>
          </cell>
          <cell r="O369" t="str">
            <v/>
          </cell>
          <cell r="P369" t="str">
            <v/>
          </cell>
          <cell r="Q369" t="str">
            <v/>
          </cell>
          <cell r="R369" t="str">
            <v/>
          </cell>
          <cell r="S369" t="str">
            <v/>
          </cell>
          <cell r="T369" t="str">
            <v/>
          </cell>
          <cell r="U369" t="str">
            <v/>
          </cell>
          <cell r="V369" t="str">
            <v/>
          </cell>
          <cell r="W369" t="str">
            <v/>
          </cell>
          <cell r="X369" t="str">
            <v>ر2</v>
          </cell>
          <cell r="Y369" t="str">
            <v/>
          </cell>
          <cell r="Z369" t="str">
            <v/>
          </cell>
          <cell r="AA369" t="str">
            <v>ر2</v>
          </cell>
          <cell r="AB369" t="str">
            <v>ر2</v>
          </cell>
          <cell r="AC369" t="str">
            <v/>
          </cell>
          <cell r="AD369" t="str">
            <v/>
          </cell>
          <cell r="AE369" t="str">
            <v/>
          </cell>
          <cell r="AF369" t="str">
            <v/>
          </cell>
          <cell r="AG369" t="str">
            <v>ر2</v>
          </cell>
          <cell r="AH369" t="str">
            <v/>
          </cell>
          <cell r="AI369" t="str">
            <v>ر2</v>
          </cell>
          <cell r="AJ369" t="str">
            <v/>
          </cell>
          <cell r="AK369" t="str">
            <v/>
          </cell>
          <cell r="AL369" t="str">
            <v>ر2</v>
          </cell>
          <cell r="AM369" t="str">
            <v>ر2</v>
          </cell>
          <cell r="AN369" t="str">
            <v>ج</v>
          </cell>
          <cell r="AO369" t="str">
            <v>ج</v>
          </cell>
          <cell r="AP369" t="str">
            <v>ج</v>
          </cell>
          <cell r="AQ369" t="str">
            <v>ج</v>
          </cell>
          <cell r="AR369" t="str">
            <v>ج</v>
          </cell>
          <cell r="AS369"/>
          <cell r="AT369" t="str">
            <v>الرابعة</v>
          </cell>
          <cell r="AU369" t="str">
            <v/>
          </cell>
        </row>
        <row r="370">
          <cell r="A370">
            <v>420554</v>
          </cell>
          <cell r="B370" t="str">
            <v>الرابعة</v>
          </cell>
          <cell r="C370" t="str">
            <v/>
          </cell>
          <cell r="D370" t="str">
            <v/>
          </cell>
          <cell r="E370" t="str">
            <v/>
          </cell>
          <cell r="F370" t="str">
            <v/>
          </cell>
          <cell r="G370" t="str">
            <v/>
          </cell>
          <cell r="H370" t="str">
            <v/>
          </cell>
          <cell r="I370" t="str">
            <v/>
          </cell>
          <cell r="J370" t="str">
            <v/>
          </cell>
          <cell r="K370" t="str">
            <v/>
          </cell>
          <cell r="L370" t="str">
            <v/>
          </cell>
          <cell r="M370" t="str">
            <v/>
          </cell>
          <cell r="N370" t="str">
            <v/>
          </cell>
          <cell r="O370" t="str">
            <v/>
          </cell>
          <cell r="P370" t="str">
            <v/>
          </cell>
          <cell r="Q370" t="str">
            <v/>
          </cell>
          <cell r="R370" t="str">
            <v/>
          </cell>
          <cell r="S370" t="str">
            <v/>
          </cell>
          <cell r="T370" t="str">
            <v/>
          </cell>
          <cell r="U370" t="str">
            <v/>
          </cell>
          <cell r="V370" t="str">
            <v/>
          </cell>
          <cell r="W370" t="str">
            <v/>
          </cell>
          <cell r="X370" t="str">
            <v/>
          </cell>
          <cell r="Y370" t="str">
            <v/>
          </cell>
          <cell r="Z370" t="str">
            <v/>
          </cell>
          <cell r="AA370" t="str">
            <v/>
          </cell>
          <cell r="AB370" t="str">
            <v/>
          </cell>
          <cell r="AC370" t="str">
            <v/>
          </cell>
          <cell r="AD370" t="str">
            <v/>
          </cell>
          <cell r="AE370" t="str">
            <v/>
          </cell>
          <cell r="AF370" t="str">
            <v/>
          </cell>
          <cell r="AG370" t="str">
            <v/>
          </cell>
          <cell r="AH370" t="str">
            <v/>
          </cell>
          <cell r="AI370" t="str">
            <v/>
          </cell>
          <cell r="AJ370" t="str">
            <v>ر2</v>
          </cell>
          <cell r="AK370" t="str">
            <v>ر2</v>
          </cell>
          <cell r="AL370" t="str">
            <v/>
          </cell>
          <cell r="AM370" t="str">
            <v>ر2</v>
          </cell>
          <cell r="AN370" t="str">
            <v>ر2</v>
          </cell>
          <cell r="AO370" t="str">
            <v/>
          </cell>
          <cell r="AP370" t="str">
            <v>ر2</v>
          </cell>
          <cell r="AQ370" t="str">
            <v/>
          </cell>
          <cell r="AR370" t="str">
            <v/>
          </cell>
          <cell r="AS370"/>
          <cell r="AT370" t="str">
            <v>الرابعة</v>
          </cell>
          <cell r="AU370" t="str">
            <v/>
          </cell>
        </row>
        <row r="371">
          <cell r="A371">
            <v>420559</v>
          </cell>
          <cell r="B371" t="str">
            <v>الرابعة</v>
          </cell>
          <cell r="C371" t="str">
            <v/>
          </cell>
          <cell r="D371" t="str">
            <v/>
          </cell>
          <cell r="E371" t="str">
            <v/>
          </cell>
          <cell r="F371" t="str">
            <v/>
          </cell>
          <cell r="G371" t="str">
            <v/>
          </cell>
          <cell r="H371" t="str">
            <v/>
          </cell>
          <cell r="I371" t="str">
            <v/>
          </cell>
          <cell r="J371" t="str">
            <v/>
          </cell>
          <cell r="K371" t="str">
            <v/>
          </cell>
          <cell r="L371" t="str">
            <v/>
          </cell>
          <cell r="M371" t="str">
            <v/>
          </cell>
          <cell r="N371" t="str">
            <v/>
          </cell>
          <cell r="O371" t="str">
            <v/>
          </cell>
          <cell r="P371" t="str">
            <v/>
          </cell>
          <cell r="Q371" t="str">
            <v/>
          </cell>
          <cell r="R371" t="str">
            <v/>
          </cell>
          <cell r="S371" t="str">
            <v/>
          </cell>
          <cell r="T371" t="str">
            <v/>
          </cell>
          <cell r="U371" t="str">
            <v/>
          </cell>
          <cell r="V371" t="str">
            <v/>
          </cell>
          <cell r="W371" t="str">
            <v/>
          </cell>
          <cell r="X371" t="str">
            <v/>
          </cell>
          <cell r="Y371" t="str">
            <v/>
          </cell>
          <cell r="Z371" t="str">
            <v/>
          </cell>
          <cell r="AA371" t="str">
            <v/>
          </cell>
          <cell r="AB371" t="str">
            <v/>
          </cell>
          <cell r="AC371" t="str">
            <v/>
          </cell>
          <cell r="AD371" t="str">
            <v/>
          </cell>
          <cell r="AE371" t="str">
            <v>ر2</v>
          </cell>
          <cell r="AF371" t="str">
            <v/>
          </cell>
          <cell r="AG371" t="str">
            <v/>
          </cell>
          <cell r="AH371" t="str">
            <v>ر2</v>
          </cell>
          <cell r="AI371" t="str">
            <v/>
          </cell>
          <cell r="AJ371" t="str">
            <v/>
          </cell>
          <cell r="AK371" t="str">
            <v/>
          </cell>
          <cell r="AL371" t="str">
            <v>ج</v>
          </cell>
          <cell r="AM371" t="str">
            <v>ج</v>
          </cell>
          <cell r="AN371" t="str">
            <v>ج</v>
          </cell>
          <cell r="AO371" t="str">
            <v>ج</v>
          </cell>
          <cell r="AP371" t="str">
            <v>ج</v>
          </cell>
          <cell r="AQ371" t="str">
            <v>ج</v>
          </cell>
          <cell r="AR371" t="str">
            <v>ج</v>
          </cell>
          <cell r="AS371"/>
          <cell r="AT371" t="str">
            <v>الرابعة</v>
          </cell>
          <cell r="AU371" t="str">
            <v/>
          </cell>
        </row>
        <row r="372">
          <cell r="A372">
            <v>420562</v>
          </cell>
          <cell r="B372" t="str">
            <v>الرابعة</v>
          </cell>
          <cell r="C372" t="str">
            <v/>
          </cell>
          <cell r="D372" t="str">
            <v/>
          </cell>
          <cell r="E372" t="str">
            <v/>
          </cell>
          <cell r="F372" t="str">
            <v/>
          </cell>
          <cell r="G372" t="str">
            <v/>
          </cell>
          <cell r="H372" t="str">
            <v>ر2</v>
          </cell>
          <cell r="I372" t="str">
            <v/>
          </cell>
          <cell r="J372" t="str">
            <v/>
          </cell>
          <cell r="K372" t="str">
            <v/>
          </cell>
          <cell r="L372" t="str">
            <v/>
          </cell>
          <cell r="M372" t="str">
            <v/>
          </cell>
          <cell r="N372" t="str">
            <v/>
          </cell>
          <cell r="O372" t="str">
            <v/>
          </cell>
          <cell r="P372" t="str">
            <v/>
          </cell>
          <cell r="Q372" t="str">
            <v/>
          </cell>
          <cell r="R372" t="str">
            <v/>
          </cell>
          <cell r="S372" t="str">
            <v/>
          </cell>
          <cell r="T372" t="str">
            <v/>
          </cell>
          <cell r="U372" t="str">
            <v/>
          </cell>
          <cell r="V372" t="str">
            <v/>
          </cell>
          <cell r="W372" t="str">
            <v/>
          </cell>
          <cell r="X372" t="str">
            <v/>
          </cell>
          <cell r="Y372" t="str">
            <v/>
          </cell>
          <cell r="Z372" t="str">
            <v/>
          </cell>
          <cell r="AA372" t="str">
            <v/>
          </cell>
          <cell r="AB372" t="str">
            <v/>
          </cell>
          <cell r="AC372" t="str">
            <v/>
          </cell>
          <cell r="AD372" t="str">
            <v/>
          </cell>
          <cell r="AE372" t="str">
            <v/>
          </cell>
          <cell r="AF372" t="str">
            <v/>
          </cell>
          <cell r="AG372" t="str">
            <v/>
          </cell>
          <cell r="AH372" t="str">
            <v/>
          </cell>
          <cell r="AI372" t="str">
            <v/>
          </cell>
          <cell r="AJ372" t="str">
            <v/>
          </cell>
          <cell r="AK372" t="str">
            <v/>
          </cell>
          <cell r="AL372" t="str">
            <v/>
          </cell>
          <cell r="AM372" t="str">
            <v/>
          </cell>
          <cell r="AN372" t="str">
            <v/>
          </cell>
          <cell r="AO372" t="str">
            <v/>
          </cell>
          <cell r="AP372" t="str">
            <v/>
          </cell>
          <cell r="AQ372" t="str">
            <v/>
          </cell>
          <cell r="AR372" t="str">
            <v/>
          </cell>
          <cell r="AS372"/>
          <cell r="AT372" t="str">
            <v>الرابعة</v>
          </cell>
          <cell r="AU372" t="str">
            <v/>
          </cell>
        </row>
        <row r="373">
          <cell r="A373">
            <v>420570</v>
          </cell>
          <cell r="B373" t="str">
            <v>الرابعة</v>
          </cell>
          <cell r="C373" t="str">
            <v/>
          </cell>
          <cell r="D373" t="str">
            <v/>
          </cell>
          <cell r="E373" t="str">
            <v/>
          </cell>
          <cell r="F373" t="str">
            <v/>
          </cell>
          <cell r="G373" t="str">
            <v/>
          </cell>
          <cell r="H373" t="str">
            <v/>
          </cell>
          <cell r="I373" t="str">
            <v/>
          </cell>
          <cell r="J373" t="str">
            <v/>
          </cell>
          <cell r="K373" t="str">
            <v/>
          </cell>
          <cell r="L373" t="str">
            <v/>
          </cell>
          <cell r="M373" t="str">
            <v/>
          </cell>
          <cell r="N373" t="str">
            <v/>
          </cell>
          <cell r="O373" t="str">
            <v/>
          </cell>
          <cell r="P373" t="str">
            <v/>
          </cell>
          <cell r="Q373" t="str">
            <v>ر2</v>
          </cell>
          <cell r="R373" t="str">
            <v/>
          </cell>
          <cell r="S373" t="str">
            <v/>
          </cell>
          <cell r="T373" t="str">
            <v/>
          </cell>
          <cell r="U373" t="str">
            <v/>
          </cell>
          <cell r="V373" t="str">
            <v/>
          </cell>
          <cell r="W373" t="str">
            <v/>
          </cell>
          <cell r="X373" t="str">
            <v/>
          </cell>
          <cell r="Y373" t="str">
            <v/>
          </cell>
          <cell r="Z373" t="str">
            <v/>
          </cell>
          <cell r="AA373" t="str">
            <v/>
          </cell>
          <cell r="AB373" t="str">
            <v/>
          </cell>
          <cell r="AC373" t="str">
            <v/>
          </cell>
          <cell r="AD373" t="str">
            <v>ر2</v>
          </cell>
          <cell r="AE373" t="str">
            <v>ر2</v>
          </cell>
          <cell r="AF373" t="str">
            <v>ر2</v>
          </cell>
          <cell r="AG373" t="str">
            <v>ر2</v>
          </cell>
          <cell r="AH373" t="str">
            <v/>
          </cell>
          <cell r="AI373" t="str">
            <v>ج</v>
          </cell>
          <cell r="AJ373" t="str">
            <v>ج</v>
          </cell>
          <cell r="AK373" t="str">
            <v>ج</v>
          </cell>
          <cell r="AL373" t="str">
            <v>ج</v>
          </cell>
          <cell r="AM373" t="str">
            <v>ج</v>
          </cell>
          <cell r="AN373" t="str">
            <v>ج</v>
          </cell>
          <cell r="AO373" t="str">
            <v>ج</v>
          </cell>
          <cell r="AP373" t="str">
            <v>ج</v>
          </cell>
          <cell r="AQ373" t="str">
            <v>ج</v>
          </cell>
          <cell r="AR373" t="str">
            <v>ج</v>
          </cell>
          <cell r="AS373"/>
          <cell r="AT373"/>
          <cell r="AU373"/>
        </row>
        <row r="374">
          <cell r="A374">
            <v>420578</v>
          </cell>
          <cell r="B374" t="str">
            <v>الرابعة</v>
          </cell>
          <cell r="C374" t="str">
            <v/>
          </cell>
          <cell r="D374" t="str">
            <v/>
          </cell>
          <cell r="E374" t="str">
            <v/>
          </cell>
          <cell r="F374" t="str">
            <v/>
          </cell>
          <cell r="G374" t="str">
            <v/>
          </cell>
          <cell r="H374" t="str">
            <v/>
          </cell>
          <cell r="I374" t="str">
            <v/>
          </cell>
          <cell r="J374" t="str">
            <v/>
          </cell>
          <cell r="K374" t="str">
            <v/>
          </cell>
          <cell r="L374" t="str">
            <v/>
          </cell>
          <cell r="M374" t="str">
            <v/>
          </cell>
          <cell r="N374" t="str">
            <v/>
          </cell>
          <cell r="O374" t="str">
            <v/>
          </cell>
          <cell r="P374" t="str">
            <v/>
          </cell>
          <cell r="Q374" t="str">
            <v/>
          </cell>
          <cell r="R374" t="str">
            <v/>
          </cell>
          <cell r="S374" t="str">
            <v/>
          </cell>
          <cell r="T374" t="str">
            <v/>
          </cell>
          <cell r="U374" t="str">
            <v/>
          </cell>
          <cell r="V374" t="str">
            <v/>
          </cell>
          <cell r="W374" t="str">
            <v/>
          </cell>
          <cell r="X374" t="str">
            <v/>
          </cell>
          <cell r="Y374" t="str">
            <v/>
          </cell>
          <cell r="Z374" t="str">
            <v/>
          </cell>
          <cell r="AA374" t="str">
            <v/>
          </cell>
          <cell r="AB374" t="str">
            <v/>
          </cell>
          <cell r="AC374" t="str">
            <v/>
          </cell>
          <cell r="AD374" t="str">
            <v/>
          </cell>
          <cell r="AE374" t="str">
            <v/>
          </cell>
          <cell r="AF374" t="str">
            <v/>
          </cell>
          <cell r="AG374" t="str">
            <v/>
          </cell>
          <cell r="AH374" t="str">
            <v/>
          </cell>
          <cell r="AI374" t="str">
            <v/>
          </cell>
          <cell r="AJ374" t="str">
            <v/>
          </cell>
          <cell r="AK374" t="str">
            <v/>
          </cell>
          <cell r="AL374" t="str">
            <v/>
          </cell>
          <cell r="AM374" t="str">
            <v/>
          </cell>
          <cell r="AN374" t="str">
            <v/>
          </cell>
          <cell r="AO374" t="str">
            <v/>
          </cell>
          <cell r="AP374" t="str">
            <v>A</v>
          </cell>
          <cell r="AQ374" t="str">
            <v/>
          </cell>
          <cell r="AR374" t="str">
            <v/>
          </cell>
          <cell r="AS374" t="str">
            <v>مستنفذ فصل اول 2023-2024</v>
          </cell>
          <cell r="AT374" t="str">
            <v>الرابعة</v>
          </cell>
          <cell r="AU374" t="str">
            <v>م</v>
          </cell>
        </row>
        <row r="375">
          <cell r="A375">
            <v>420635</v>
          </cell>
          <cell r="B375" t="str">
            <v>الرابعة</v>
          </cell>
          <cell r="C375" t="str">
            <v/>
          </cell>
          <cell r="D375" t="str">
            <v/>
          </cell>
          <cell r="E375" t="str">
            <v/>
          </cell>
          <cell r="F375" t="str">
            <v/>
          </cell>
          <cell r="G375" t="str">
            <v/>
          </cell>
          <cell r="H375" t="str">
            <v/>
          </cell>
          <cell r="I375" t="str">
            <v/>
          </cell>
          <cell r="J375" t="str">
            <v/>
          </cell>
          <cell r="K375" t="str">
            <v/>
          </cell>
          <cell r="L375" t="str">
            <v/>
          </cell>
          <cell r="M375" t="str">
            <v/>
          </cell>
          <cell r="N375" t="str">
            <v/>
          </cell>
          <cell r="O375" t="str">
            <v/>
          </cell>
          <cell r="P375" t="str">
            <v/>
          </cell>
          <cell r="Q375" t="str">
            <v/>
          </cell>
          <cell r="R375" t="str">
            <v/>
          </cell>
          <cell r="S375" t="str">
            <v/>
          </cell>
          <cell r="T375" t="str">
            <v>ر2</v>
          </cell>
          <cell r="U375" t="str">
            <v/>
          </cell>
          <cell r="V375" t="str">
            <v/>
          </cell>
          <cell r="W375" t="str">
            <v/>
          </cell>
          <cell r="X375" t="str">
            <v/>
          </cell>
          <cell r="Y375" t="str">
            <v/>
          </cell>
          <cell r="Z375" t="str">
            <v/>
          </cell>
          <cell r="AA375" t="str">
            <v/>
          </cell>
          <cell r="AB375" t="str">
            <v/>
          </cell>
          <cell r="AC375" t="str">
            <v/>
          </cell>
          <cell r="AD375" t="str">
            <v>ر2</v>
          </cell>
          <cell r="AE375" t="str">
            <v/>
          </cell>
          <cell r="AF375" t="str">
            <v/>
          </cell>
          <cell r="AG375" t="str">
            <v>ج</v>
          </cell>
          <cell r="AH375" t="str">
            <v/>
          </cell>
          <cell r="AI375" t="str">
            <v/>
          </cell>
          <cell r="AJ375" t="str">
            <v/>
          </cell>
          <cell r="AK375" t="str">
            <v/>
          </cell>
          <cell r="AL375" t="str">
            <v/>
          </cell>
          <cell r="AM375" t="str">
            <v>ر2</v>
          </cell>
          <cell r="AN375" t="str">
            <v>ر1</v>
          </cell>
          <cell r="AO375" t="str">
            <v/>
          </cell>
          <cell r="AP375" t="str">
            <v>ر2</v>
          </cell>
          <cell r="AQ375" t="str">
            <v>ج</v>
          </cell>
          <cell r="AR375" t="str">
            <v/>
          </cell>
          <cell r="AS375"/>
          <cell r="AT375" t="str">
            <v>الرابعة</v>
          </cell>
          <cell r="AU375" t="str">
            <v/>
          </cell>
        </row>
        <row r="376">
          <cell r="A376">
            <v>420645</v>
          </cell>
          <cell r="B376" t="str">
            <v>الرابعة</v>
          </cell>
          <cell r="C376" t="str">
            <v/>
          </cell>
          <cell r="D376" t="str">
            <v/>
          </cell>
          <cell r="E376" t="str">
            <v/>
          </cell>
          <cell r="F376" t="str">
            <v/>
          </cell>
          <cell r="G376" t="str">
            <v/>
          </cell>
          <cell r="H376" t="str">
            <v>A</v>
          </cell>
          <cell r="I376" t="str">
            <v/>
          </cell>
          <cell r="J376" t="str">
            <v/>
          </cell>
          <cell r="K376" t="str">
            <v>A</v>
          </cell>
          <cell r="L376" t="str">
            <v/>
          </cell>
          <cell r="M376" t="str">
            <v/>
          </cell>
          <cell r="N376" t="str">
            <v/>
          </cell>
          <cell r="O376" t="str">
            <v/>
          </cell>
          <cell r="P376" t="str">
            <v/>
          </cell>
          <cell r="Q376" t="str">
            <v/>
          </cell>
          <cell r="R376" t="str">
            <v/>
          </cell>
          <cell r="S376" t="str">
            <v/>
          </cell>
          <cell r="T376" t="str">
            <v/>
          </cell>
          <cell r="U376" t="str">
            <v/>
          </cell>
          <cell r="V376" t="str">
            <v/>
          </cell>
          <cell r="W376" t="str">
            <v/>
          </cell>
          <cell r="X376" t="str">
            <v/>
          </cell>
          <cell r="Y376" t="str">
            <v/>
          </cell>
          <cell r="Z376" t="str">
            <v/>
          </cell>
          <cell r="AA376" t="str">
            <v>A</v>
          </cell>
          <cell r="AB376" t="str">
            <v/>
          </cell>
          <cell r="AC376" t="str">
            <v/>
          </cell>
          <cell r="AD376" t="str">
            <v/>
          </cell>
          <cell r="AE376" t="str">
            <v/>
          </cell>
          <cell r="AF376" t="str">
            <v>A</v>
          </cell>
          <cell r="AG376" t="str">
            <v/>
          </cell>
          <cell r="AH376" t="str">
            <v/>
          </cell>
          <cell r="AI376" t="str">
            <v>A</v>
          </cell>
          <cell r="AJ376" t="str">
            <v>A</v>
          </cell>
          <cell r="AK376" t="str">
            <v>A</v>
          </cell>
          <cell r="AL376" t="str">
            <v>A</v>
          </cell>
          <cell r="AM376" t="str">
            <v>A</v>
          </cell>
          <cell r="AN376" t="str">
            <v>A</v>
          </cell>
          <cell r="AO376" t="str">
            <v>A</v>
          </cell>
          <cell r="AP376" t="str">
            <v>A</v>
          </cell>
          <cell r="AQ376" t="str">
            <v>A</v>
          </cell>
          <cell r="AR376" t="str">
            <v>A</v>
          </cell>
          <cell r="AS376" t="str">
            <v>مستنفذ فصل اول 2023-2024</v>
          </cell>
          <cell r="AT376" t="str">
            <v>الرابعة</v>
          </cell>
          <cell r="AU376" t="str">
            <v>م</v>
          </cell>
        </row>
        <row r="377">
          <cell r="A377">
            <v>420658</v>
          </cell>
          <cell r="B377" t="str">
            <v>الرابعة</v>
          </cell>
          <cell r="C377" t="str">
            <v/>
          </cell>
          <cell r="D377" t="str">
            <v/>
          </cell>
          <cell r="E377" t="str">
            <v/>
          </cell>
          <cell r="F377" t="str">
            <v/>
          </cell>
          <cell r="G377" t="str">
            <v/>
          </cell>
          <cell r="H377" t="str">
            <v/>
          </cell>
          <cell r="I377" t="str">
            <v/>
          </cell>
          <cell r="J377" t="str">
            <v/>
          </cell>
          <cell r="K377" t="str">
            <v/>
          </cell>
          <cell r="L377" t="str">
            <v/>
          </cell>
          <cell r="M377" t="str">
            <v/>
          </cell>
          <cell r="N377" t="str">
            <v/>
          </cell>
          <cell r="O377" t="str">
            <v/>
          </cell>
          <cell r="P377" t="str">
            <v/>
          </cell>
          <cell r="Q377" t="str">
            <v/>
          </cell>
          <cell r="R377" t="str">
            <v/>
          </cell>
          <cell r="S377" t="str">
            <v/>
          </cell>
          <cell r="T377" t="str">
            <v/>
          </cell>
          <cell r="U377" t="str">
            <v/>
          </cell>
          <cell r="V377" t="str">
            <v/>
          </cell>
          <cell r="W377" t="str">
            <v/>
          </cell>
          <cell r="X377" t="str">
            <v/>
          </cell>
          <cell r="Y377" t="str">
            <v/>
          </cell>
          <cell r="Z377" t="str">
            <v/>
          </cell>
          <cell r="AA377" t="str">
            <v/>
          </cell>
          <cell r="AB377" t="str">
            <v/>
          </cell>
          <cell r="AC377" t="str">
            <v/>
          </cell>
          <cell r="AD377" t="str">
            <v/>
          </cell>
          <cell r="AE377" t="str">
            <v/>
          </cell>
          <cell r="AF377" t="str">
            <v/>
          </cell>
          <cell r="AG377" t="str">
            <v/>
          </cell>
          <cell r="AH377" t="str">
            <v/>
          </cell>
          <cell r="AI377" t="str">
            <v/>
          </cell>
          <cell r="AJ377" t="str">
            <v/>
          </cell>
          <cell r="AK377" t="str">
            <v/>
          </cell>
          <cell r="AL377" t="str">
            <v/>
          </cell>
          <cell r="AM377" t="str">
            <v>ر1</v>
          </cell>
          <cell r="AN377" t="str">
            <v>ج</v>
          </cell>
          <cell r="AO377" t="str">
            <v/>
          </cell>
          <cell r="AP377" t="str">
            <v/>
          </cell>
          <cell r="AQ377" t="str">
            <v>ر1</v>
          </cell>
          <cell r="AR377" t="str">
            <v>ج</v>
          </cell>
          <cell r="AS377"/>
          <cell r="AT377" t="str">
            <v>الرابعة</v>
          </cell>
          <cell r="AU377" t="str">
            <v/>
          </cell>
        </row>
        <row r="378">
          <cell r="A378">
            <v>420659</v>
          </cell>
          <cell r="B378" t="str">
            <v>الرابعة</v>
          </cell>
          <cell r="C378" t="str">
            <v/>
          </cell>
          <cell r="D378" t="str">
            <v/>
          </cell>
          <cell r="E378" t="str">
            <v/>
          </cell>
          <cell r="F378" t="str">
            <v/>
          </cell>
          <cell r="G378" t="str">
            <v/>
          </cell>
          <cell r="H378" t="str">
            <v/>
          </cell>
          <cell r="I378" t="str">
            <v/>
          </cell>
          <cell r="J378" t="str">
            <v/>
          </cell>
          <cell r="K378" t="str">
            <v/>
          </cell>
          <cell r="L378" t="str">
            <v/>
          </cell>
          <cell r="M378" t="str">
            <v/>
          </cell>
          <cell r="N378" t="str">
            <v/>
          </cell>
          <cell r="O378" t="str">
            <v/>
          </cell>
          <cell r="P378" t="str">
            <v/>
          </cell>
          <cell r="Q378" t="str">
            <v/>
          </cell>
          <cell r="R378" t="str">
            <v/>
          </cell>
          <cell r="S378" t="str">
            <v/>
          </cell>
          <cell r="T378" t="str">
            <v/>
          </cell>
          <cell r="U378" t="str">
            <v/>
          </cell>
          <cell r="V378" t="str">
            <v/>
          </cell>
          <cell r="W378" t="str">
            <v>A</v>
          </cell>
          <cell r="X378" t="str">
            <v/>
          </cell>
          <cell r="Y378" t="str">
            <v/>
          </cell>
          <cell r="Z378" t="str">
            <v/>
          </cell>
          <cell r="AA378" t="str">
            <v/>
          </cell>
          <cell r="AB378" t="str">
            <v/>
          </cell>
          <cell r="AC378" t="str">
            <v>A</v>
          </cell>
          <cell r="AD378" t="str">
            <v/>
          </cell>
          <cell r="AE378" t="str">
            <v/>
          </cell>
          <cell r="AF378" t="str">
            <v/>
          </cell>
          <cell r="AG378" t="str">
            <v/>
          </cell>
          <cell r="AH378" t="str">
            <v/>
          </cell>
          <cell r="AI378" t="str">
            <v>A</v>
          </cell>
          <cell r="AJ378" t="str">
            <v/>
          </cell>
          <cell r="AK378" t="str">
            <v/>
          </cell>
          <cell r="AL378" t="str">
            <v>A</v>
          </cell>
          <cell r="AM378" t="str">
            <v>A</v>
          </cell>
          <cell r="AN378" t="str">
            <v>A</v>
          </cell>
          <cell r="AO378" t="str">
            <v>A</v>
          </cell>
          <cell r="AP378" t="str">
            <v>A</v>
          </cell>
          <cell r="AQ378" t="str">
            <v>A</v>
          </cell>
          <cell r="AR378" t="str">
            <v>A</v>
          </cell>
          <cell r="AS378" t="str">
            <v>مستنفذ فصل أول 2021-2022</v>
          </cell>
          <cell r="AT378" t="str">
            <v>الرابعة</v>
          </cell>
          <cell r="AU378" t="str">
            <v/>
          </cell>
        </row>
        <row r="379">
          <cell r="A379">
            <v>420670</v>
          </cell>
          <cell r="B379" t="str">
            <v>الرابعة</v>
          </cell>
          <cell r="C379" t="str">
            <v/>
          </cell>
          <cell r="D379" t="str">
            <v/>
          </cell>
          <cell r="E379" t="str">
            <v/>
          </cell>
          <cell r="F379" t="str">
            <v/>
          </cell>
          <cell r="G379" t="str">
            <v/>
          </cell>
          <cell r="H379" t="str">
            <v/>
          </cell>
          <cell r="I379" t="str">
            <v/>
          </cell>
          <cell r="J379" t="str">
            <v/>
          </cell>
          <cell r="K379" t="str">
            <v/>
          </cell>
          <cell r="L379" t="str">
            <v/>
          </cell>
          <cell r="M379" t="str">
            <v/>
          </cell>
          <cell r="N379" t="str">
            <v/>
          </cell>
          <cell r="O379" t="str">
            <v/>
          </cell>
          <cell r="P379" t="str">
            <v/>
          </cell>
          <cell r="Q379" t="str">
            <v/>
          </cell>
          <cell r="R379" t="str">
            <v/>
          </cell>
          <cell r="S379" t="str">
            <v/>
          </cell>
          <cell r="T379" t="str">
            <v/>
          </cell>
          <cell r="U379" t="str">
            <v/>
          </cell>
          <cell r="V379" t="str">
            <v/>
          </cell>
          <cell r="W379" t="str">
            <v>ر2</v>
          </cell>
          <cell r="X379" t="str">
            <v/>
          </cell>
          <cell r="Y379" t="str">
            <v/>
          </cell>
          <cell r="Z379" t="str">
            <v/>
          </cell>
          <cell r="AA379" t="str">
            <v/>
          </cell>
          <cell r="AB379" t="str">
            <v>ر2</v>
          </cell>
          <cell r="AC379" t="str">
            <v/>
          </cell>
          <cell r="AD379" t="str">
            <v/>
          </cell>
          <cell r="AE379" t="str">
            <v/>
          </cell>
          <cell r="AF379" t="str">
            <v/>
          </cell>
          <cell r="AG379" t="str">
            <v/>
          </cell>
          <cell r="AH379" t="str">
            <v/>
          </cell>
          <cell r="AI379" t="str">
            <v/>
          </cell>
          <cell r="AJ379" t="str">
            <v/>
          </cell>
          <cell r="AK379" t="str">
            <v/>
          </cell>
          <cell r="AL379" t="str">
            <v>ر1</v>
          </cell>
          <cell r="AM379" t="str">
            <v>ج</v>
          </cell>
          <cell r="AN379" t="str">
            <v>ج</v>
          </cell>
          <cell r="AO379" t="str">
            <v>ج</v>
          </cell>
          <cell r="AP379" t="str">
            <v>ج</v>
          </cell>
          <cell r="AQ379" t="str">
            <v>ج</v>
          </cell>
          <cell r="AR379" t="str">
            <v>ج</v>
          </cell>
          <cell r="AS379"/>
          <cell r="AT379" t="str">
            <v>الرابعة</v>
          </cell>
          <cell r="AU379" t="str">
            <v/>
          </cell>
        </row>
        <row r="380">
          <cell r="A380">
            <v>420673</v>
          </cell>
          <cell r="B380" t="str">
            <v>الرابعة</v>
          </cell>
          <cell r="C380" t="str">
            <v/>
          </cell>
          <cell r="D380" t="str">
            <v/>
          </cell>
          <cell r="E380" t="str">
            <v/>
          </cell>
          <cell r="F380" t="str">
            <v/>
          </cell>
          <cell r="G380" t="str">
            <v/>
          </cell>
          <cell r="H380" t="str">
            <v/>
          </cell>
          <cell r="I380" t="str">
            <v/>
          </cell>
          <cell r="J380" t="str">
            <v/>
          </cell>
          <cell r="K380" t="str">
            <v/>
          </cell>
          <cell r="L380" t="str">
            <v/>
          </cell>
          <cell r="M380" t="str">
            <v/>
          </cell>
          <cell r="N380" t="str">
            <v/>
          </cell>
          <cell r="O380" t="str">
            <v/>
          </cell>
          <cell r="P380" t="str">
            <v/>
          </cell>
          <cell r="Q380" t="str">
            <v/>
          </cell>
          <cell r="R380" t="str">
            <v>ر1</v>
          </cell>
          <cell r="S380" t="str">
            <v/>
          </cell>
          <cell r="T380" t="str">
            <v>ر2</v>
          </cell>
          <cell r="U380" t="str">
            <v/>
          </cell>
          <cell r="V380" t="str">
            <v/>
          </cell>
          <cell r="W380" t="str">
            <v/>
          </cell>
          <cell r="X380" t="str">
            <v/>
          </cell>
          <cell r="Y380" t="str">
            <v/>
          </cell>
          <cell r="Z380" t="str">
            <v/>
          </cell>
          <cell r="AA380" t="str">
            <v/>
          </cell>
          <cell r="AB380" t="str">
            <v/>
          </cell>
          <cell r="AC380" t="str">
            <v/>
          </cell>
          <cell r="AD380" t="str">
            <v/>
          </cell>
          <cell r="AE380" t="str">
            <v/>
          </cell>
          <cell r="AF380" t="str">
            <v/>
          </cell>
          <cell r="AG380" t="str">
            <v/>
          </cell>
          <cell r="AH380" t="str">
            <v/>
          </cell>
          <cell r="AI380" t="str">
            <v>ج</v>
          </cell>
          <cell r="AJ380" t="str">
            <v>ر1</v>
          </cell>
          <cell r="AK380" t="str">
            <v>ج</v>
          </cell>
          <cell r="AL380" t="str">
            <v>ج</v>
          </cell>
          <cell r="AM380" t="str">
            <v>ر1</v>
          </cell>
          <cell r="AN380" t="str">
            <v>ج</v>
          </cell>
          <cell r="AO380" t="str">
            <v>ج</v>
          </cell>
          <cell r="AP380" t="str">
            <v>ج</v>
          </cell>
          <cell r="AQ380" t="str">
            <v>ج</v>
          </cell>
          <cell r="AR380" t="str">
            <v>ج</v>
          </cell>
          <cell r="AS380"/>
          <cell r="AT380"/>
          <cell r="AU380"/>
          <cell r="AV380"/>
        </row>
        <row r="381">
          <cell r="A381">
            <v>420695</v>
          </cell>
          <cell r="B381" t="str">
            <v>الرابعة</v>
          </cell>
          <cell r="C381" t="str">
            <v/>
          </cell>
          <cell r="D381" t="str">
            <v/>
          </cell>
          <cell r="E381" t="str">
            <v/>
          </cell>
          <cell r="F381" t="str">
            <v/>
          </cell>
          <cell r="G381" t="str">
            <v/>
          </cell>
          <cell r="H381" t="str">
            <v/>
          </cell>
          <cell r="I381" t="str">
            <v/>
          </cell>
          <cell r="J381" t="str">
            <v/>
          </cell>
          <cell r="K381" t="str">
            <v/>
          </cell>
          <cell r="L381" t="str">
            <v/>
          </cell>
          <cell r="M381" t="str">
            <v/>
          </cell>
          <cell r="N381" t="str">
            <v/>
          </cell>
          <cell r="O381" t="str">
            <v/>
          </cell>
          <cell r="P381" t="str">
            <v/>
          </cell>
          <cell r="Q381" t="str">
            <v/>
          </cell>
          <cell r="R381" t="str">
            <v>A</v>
          </cell>
          <cell r="S381" t="str">
            <v/>
          </cell>
          <cell r="T381" t="str">
            <v/>
          </cell>
          <cell r="U381" t="str">
            <v/>
          </cell>
          <cell r="V381" t="str">
            <v/>
          </cell>
          <cell r="W381" t="str">
            <v/>
          </cell>
          <cell r="X381" t="str">
            <v/>
          </cell>
          <cell r="Y381" t="str">
            <v/>
          </cell>
          <cell r="Z381" t="str">
            <v/>
          </cell>
          <cell r="AA381" t="str">
            <v/>
          </cell>
          <cell r="AB381" t="str">
            <v/>
          </cell>
          <cell r="AC381" t="str">
            <v/>
          </cell>
          <cell r="AD381" t="str">
            <v/>
          </cell>
          <cell r="AE381" t="str">
            <v/>
          </cell>
          <cell r="AF381" t="str">
            <v>A</v>
          </cell>
          <cell r="AG381" t="str">
            <v/>
          </cell>
          <cell r="AH381" t="str">
            <v/>
          </cell>
          <cell r="AI381" t="str">
            <v>A</v>
          </cell>
          <cell r="AJ381" t="str">
            <v/>
          </cell>
          <cell r="AK381" t="str">
            <v/>
          </cell>
          <cell r="AL381" t="str">
            <v/>
          </cell>
          <cell r="AM381" t="str">
            <v>A</v>
          </cell>
          <cell r="AN381" t="str">
            <v>A</v>
          </cell>
          <cell r="AO381" t="str">
            <v>A</v>
          </cell>
          <cell r="AP381" t="str">
            <v>A</v>
          </cell>
          <cell r="AQ381" t="str">
            <v>A</v>
          </cell>
          <cell r="AR381" t="str">
            <v>A</v>
          </cell>
          <cell r="AS381" t="str">
            <v>مستنفذ فصل أول 2021-2022</v>
          </cell>
          <cell r="AT381" t="str">
            <v>الرابعة</v>
          </cell>
          <cell r="AU381" t="str">
            <v/>
          </cell>
        </row>
        <row r="382">
          <cell r="A382">
            <v>420721</v>
          </cell>
          <cell r="B382" t="str">
            <v>الرابعة</v>
          </cell>
          <cell r="C382" t="str">
            <v/>
          </cell>
          <cell r="D382" t="str">
            <v/>
          </cell>
          <cell r="E382" t="str">
            <v/>
          </cell>
          <cell r="F382" t="str">
            <v/>
          </cell>
          <cell r="G382" t="str">
            <v/>
          </cell>
          <cell r="H382" t="str">
            <v/>
          </cell>
          <cell r="I382" t="str">
            <v/>
          </cell>
          <cell r="J382" t="str">
            <v/>
          </cell>
          <cell r="K382" t="str">
            <v/>
          </cell>
          <cell r="L382" t="str">
            <v/>
          </cell>
          <cell r="M382" t="str">
            <v/>
          </cell>
          <cell r="N382" t="str">
            <v/>
          </cell>
          <cell r="O382" t="str">
            <v/>
          </cell>
          <cell r="P382" t="str">
            <v/>
          </cell>
          <cell r="Q382" t="str">
            <v/>
          </cell>
          <cell r="R382" t="str">
            <v/>
          </cell>
          <cell r="S382" t="str">
            <v/>
          </cell>
          <cell r="T382" t="str">
            <v/>
          </cell>
          <cell r="U382" t="str">
            <v/>
          </cell>
          <cell r="V382" t="str">
            <v/>
          </cell>
          <cell r="W382" t="str">
            <v/>
          </cell>
          <cell r="X382" t="str">
            <v/>
          </cell>
          <cell r="Y382" t="str">
            <v/>
          </cell>
          <cell r="Z382" t="str">
            <v/>
          </cell>
          <cell r="AA382" t="str">
            <v/>
          </cell>
          <cell r="AB382" t="str">
            <v/>
          </cell>
          <cell r="AC382" t="str">
            <v/>
          </cell>
          <cell r="AD382" t="str">
            <v/>
          </cell>
          <cell r="AE382" t="str">
            <v/>
          </cell>
          <cell r="AF382" t="str">
            <v/>
          </cell>
          <cell r="AG382" t="str">
            <v/>
          </cell>
          <cell r="AH382" t="str">
            <v/>
          </cell>
          <cell r="AI382" t="str">
            <v/>
          </cell>
          <cell r="AJ382" t="str">
            <v/>
          </cell>
          <cell r="AK382" t="str">
            <v/>
          </cell>
          <cell r="AL382" t="str">
            <v/>
          </cell>
          <cell r="AM382" t="str">
            <v/>
          </cell>
          <cell r="AN382" t="str">
            <v>ج</v>
          </cell>
          <cell r="AO382" t="str">
            <v/>
          </cell>
          <cell r="AP382" t="str">
            <v/>
          </cell>
          <cell r="AQ382" t="str">
            <v/>
          </cell>
          <cell r="AR382" t="str">
            <v/>
          </cell>
          <cell r="AS382"/>
          <cell r="AT382" t="str">
            <v>الرابعة</v>
          </cell>
          <cell r="AU382" t="str">
            <v/>
          </cell>
        </row>
        <row r="383">
          <cell r="A383">
            <v>420725</v>
          </cell>
          <cell r="B383" t="str">
            <v>الرابعة</v>
          </cell>
          <cell r="C383" t="str">
            <v/>
          </cell>
          <cell r="D383" t="str">
            <v/>
          </cell>
          <cell r="E383" t="str">
            <v/>
          </cell>
          <cell r="F383" t="str">
            <v/>
          </cell>
          <cell r="G383" t="str">
            <v/>
          </cell>
          <cell r="H383" t="str">
            <v/>
          </cell>
          <cell r="I383" t="str">
            <v/>
          </cell>
          <cell r="J383" t="str">
            <v/>
          </cell>
          <cell r="K383" t="str">
            <v/>
          </cell>
          <cell r="L383" t="str">
            <v/>
          </cell>
          <cell r="M383" t="str">
            <v/>
          </cell>
          <cell r="N383" t="str">
            <v/>
          </cell>
          <cell r="O383" t="str">
            <v/>
          </cell>
          <cell r="P383" t="str">
            <v/>
          </cell>
          <cell r="Q383" t="str">
            <v/>
          </cell>
          <cell r="R383" t="str">
            <v>ر2</v>
          </cell>
          <cell r="S383" t="str">
            <v>ر2</v>
          </cell>
          <cell r="T383" t="str">
            <v/>
          </cell>
          <cell r="U383" t="str">
            <v/>
          </cell>
          <cell r="V383" t="str">
            <v/>
          </cell>
          <cell r="W383" t="str">
            <v/>
          </cell>
          <cell r="X383" t="str">
            <v/>
          </cell>
          <cell r="Y383" t="str">
            <v/>
          </cell>
          <cell r="Z383" t="str">
            <v/>
          </cell>
          <cell r="AA383" t="str">
            <v/>
          </cell>
          <cell r="AB383" t="str">
            <v/>
          </cell>
          <cell r="AC383" t="str">
            <v/>
          </cell>
          <cell r="AD383" t="str">
            <v/>
          </cell>
          <cell r="AE383" t="str">
            <v>ر2</v>
          </cell>
          <cell r="AF383" t="str">
            <v/>
          </cell>
          <cell r="AG383" t="str">
            <v/>
          </cell>
          <cell r="AH383" t="str">
            <v/>
          </cell>
          <cell r="AI383" t="str">
            <v/>
          </cell>
          <cell r="AJ383" t="str">
            <v/>
          </cell>
          <cell r="AK383" t="str">
            <v>ر1</v>
          </cell>
          <cell r="AL383" t="str">
            <v>ر2</v>
          </cell>
          <cell r="AM383" t="str">
            <v/>
          </cell>
          <cell r="AN383" t="str">
            <v/>
          </cell>
          <cell r="AO383" t="str">
            <v/>
          </cell>
          <cell r="AP383" t="str">
            <v/>
          </cell>
          <cell r="AQ383" t="str">
            <v/>
          </cell>
          <cell r="AR383" t="str">
            <v>ر1</v>
          </cell>
          <cell r="AS383"/>
          <cell r="AT383" t="str">
            <v>الرابعة</v>
          </cell>
          <cell r="AU383" t="str">
            <v/>
          </cell>
        </row>
        <row r="384">
          <cell r="A384">
            <v>420728</v>
          </cell>
          <cell r="B384" t="str">
            <v>الرابعة</v>
          </cell>
          <cell r="C384" t="str">
            <v/>
          </cell>
          <cell r="D384" t="str">
            <v/>
          </cell>
          <cell r="E384" t="str">
            <v/>
          </cell>
          <cell r="F384" t="str">
            <v/>
          </cell>
          <cell r="G384" t="str">
            <v/>
          </cell>
          <cell r="H384" t="str">
            <v/>
          </cell>
          <cell r="I384" t="str">
            <v/>
          </cell>
          <cell r="J384" t="str">
            <v/>
          </cell>
          <cell r="K384" t="str">
            <v/>
          </cell>
          <cell r="L384" t="str">
            <v/>
          </cell>
          <cell r="M384" t="str">
            <v/>
          </cell>
          <cell r="N384" t="str">
            <v/>
          </cell>
          <cell r="O384" t="str">
            <v/>
          </cell>
          <cell r="P384" t="str">
            <v/>
          </cell>
          <cell r="Q384" t="str">
            <v>A</v>
          </cell>
          <cell r="R384" t="str">
            <v/>
          </cell>
          <cell r="S384" t="str">
            <v/>
          </cell>
          <cell r="T384" t="str">
            <v/>
          </cell>
          <cell r="U384" t="str">
            <v/>
          </cell>
          <cell r="V384" t="str">
            <v/>
          </cell>
          <cell r="W384" t="str">
            <v/>
          </cell>
          <cell r="X384" t="str">
            <v/>
          </cell>
          <cell r="Y384" t="str">
            <v/>
          </cell>
          <cell r="Z384" t="str">
            <v/>
          </cell>
          <cell r="AA384" t="str">
            <v/>
          </cell>
          <cell r="AB384" t="str">
            <v/>
          </cell>
          <cell r="AC384" t="str">
            <v/>
          </cell>
          <cell r="AD384" t="str">
            <v/>
          </cell>
          <cell r="AE384" t="str">
            <v/>
          </cell>
          <cell r="AF384" t="str">
            <v/>
          </cell>
          <cell r="AG384" t="str">
            <v/>
          </cell>
          <cell r="AH384" t="str">
            <v/>
          </cell>
          <cell r="AI384" t="str">
            <v/>
          </cell>
          <cell r="AJ384" t="str">
            <v/>
          </cell>
          <cell r="AK384" t="str">
            <v/>
          </cell>
          <cell r="AL384" t="str">
            <v/>
          </cell>
          <cell r="AM384" t="str">
            <v/>
          </cell>
          <cell r="AN384" t="str">
            <v/>
          </cell>
          <cell r="AO384" t="str">
            <v/>
          </cell>
          <cell r="AP384" t="str">
            <v/>
          </cell>
          <cell r="AQ384" t="str">
            <v/>
          </cell>
          <cell r="AR384" t="str">
            <v/>
          </cell>
          <cell r="AS384" t="str">
            <v>مستنفذ فصل اول 2023-2024</v>
          </cell>
          <cell r="AT384" t="str">
            <v>الرابعة</v>
          </cell>
          <cell r="AU384" t="str">
            <v/>
          </cell>
        </row>
        <row r="385">
          <cell r="A385">
            <v>420729</v>
          </cell>
          <cell r="B385" t="str">
            <v>الرابعة</v>
          </cell>
          <cell r="C385" t="str">
            <v/>
          </cell>
          <cell r="D385" t="str">
            <v/>
          </cell>
          <cell r="E385" t="str">
            <v/>
          </cell>
          <cell r="F385" t="str">
            <v/>
          </cell>
          <cell r="G385" t="str">
            <v/>
          </cell>
          <cell r="H385" t="str">
            <v/>
          </cell>
          <cell r="I385" t="str">
            <v/>
          </cell>
          <cell r="J385" t="str">
            <v/>
          </cell>
          <cell r="K385" t="str">
            <v/>
          </cell>
          <cell r="L385" t="str">
            <v/>
          </cell>
          <cell r="M385" t="str">
            <v/>
          </cell>
          <cell r="N385" t="str">
            <v/>
          </cell>
          <cell r="O385" t="str">
            <v/>
          </cell>
          <cell r="P385" t="str">
            <v/>
          </cell>
          <cell r="Q385" t="str">
            <v/>
          </cell>
          <cell r="R385" t="str">
            <v/>
          </cell>
          <cell r="S385" t="str">
            <v/>
          </cell>
          <cell r="T385" t="str">
            <v/>
          </cell>
          <cell r="U385" t="str">
            <v/>
          </cell>
          <cell r="V385" t="str">
            <v/>
          </cell>
          <cell r="W385" t="str">
            <v/>
          </cell>
          <cell r="X385" t="str">
            <v/>
          </cell>
          <cell r="Y385" t="str">
            <v/>
          </cell>
          <cell r="Z385" t="str">
            <v>ر2</v>
          </cell>
          <cell r="AA385" t="str">
            <v/>
          </cell>
          <cell r="AB385" t="str">
            <v/>
          </cell>
          <cell r="AC385" t="str">
            <v/>
          </cell>
          <cell r="AD385" t="str">
            <v/>
          </cell>
          <cell r="AE385" t="str">
            <v/>
          </cell>
          <cell r="AF385" t="str">
            <v/>
          </cell>
          <cell r="AG385" t="str">
            <v/>
          </cell>
          <cell r="AH385" t="str">
            <v/>
          </cell>
          <cell r="AI385" t="str">
            <v/>
          </cell>
          <cell r="AJ385" t="str">
            <v/>
          </cell>
          <cell r="AK385" t="str">
            <v/>
          </cell>
          <cell r="AL385" t="str">
            <v/>
          </cell>
          <cell r="AM385" t="str">
            <v/>
          </cell>
          <cell r="AN385" t="str">
            <v/>
          </cell>
          <cell r="AO385" t="str">
            <v>ر2</v>
          </cell>
          <cell r="AP385" t="str">
            <v/>
          </cell>
          <cell r="AQ385" t="str">
            <v/>
          </cell>
          <cell r="AR385" t="str">
            <v/>
          </cell>
          <cell r="AS385"/>
          <cell r="AT385" t="str">
            <v>الرابعة</v>
          </cell>
          <cell r="AU385" t="str">
            <v/>
          </cell>
        </row>
        <row r="386">
          <cell r="A386">
            <v>420753</v>
          </cell>
          <cell r="B386" t="str">
            <v>الرابعة</v>
          </cell>
          <cell r="C386" t="str">
            <v/>
          </cell>
          <cell r="D386" t="str">
            <v/>
          </cell>
          <cell r="E386" t="str">
            <v/>
          </cell>
          <cell r="F386" t="str">
            <v/>
          </cell>
          <cell r="G386" t="str">
            <v/>
          </cell>
          <cell r="H386" t="str">
            <v/>
          </cell>
          <cell r="I386" t="str">
            <v/>
          </cell>
          <cell r="J386" t="str">
            <v/>
          </cell>
          <cell r="K386" t="str">
            <v/>
          </cell>
          <cell r="L386" t="str">
            <v/>
          </cell>
          <cell r="M386" t="str">
            <v/>
          </cell>
          <cell r="N386" t="str">
            <v/>
          </cell>
          <cell r="O386" t="str">
            <v/>
          </cell>
          <cell r="P386" t="str">
            <v>ر2</v>
          </cell>
          <cell r="Q386" t="str">
            <v>ر2</v>
          </cell>
          <cell r="R386" t="str">
            <v/>
          </cell>
          <cell r="S386" t="str">
            <v/>
          </cell>
          <cell r="T386" t="str">
            <v/>
          </cell>
          <cell r="U386" t="str">
            <v/>
          </cell>
          <cell r="V386" t="str">
            <v/>
          </cell>
          <cell r="W386" t="str">
            <v/>
          </cell>
          <cell r="X386" t="str">
            <v/>
          </cell>
          <cell r="Y386" t="str">
            <v/>
          </cell>
          <cell r="Z386" t="str">
            <v/>
          </cell>
          <cell r="AA386" t="str">
            <v>ر2</v>
          </cell>
          <cell r="AB386" t="str">
            <v/>
          </cell>
          <cell r="AC386" t="str">
            <v/>
          </cell>
          <cell r="AD386" t="str">
            <v/>
          </cell>
          <cell r="AE386" t="str">
            <v/>
          </cell>
          <cell r="AF386" t="str">
            <v>ر1</v>
          </cell>
          <cell r="AG386" t="str">
            <v/>
          </cell>
          <cell r="AH386" t="str">
            <v/>
          </cell>
          <cell r="AI386" t="str">
            <v>ر1</v>
          </cell>
          <cell r="AJ386" t="str">
            <v>ر1</v>
          </cell>
          <cell r="AK386" t="str">
            <v>ر1</v>
          </cell>
          <cell r="AL386" t="str">
            <v>ر1</v>
          </cell>
          <cell r="AM386" t="str">
            <v>ر1</v>
          </cell>
          <cell r="AN386" t="str">
            <v>ج</v>
          </cell>
          <cell r="AO386" t="str">
            <v>ج</v>
          </cell>
          <cell r="AP386" t="str">
            <v>ج</v>
          </cell>
          <cell r="AQ386" t="str">
            <v>ج</v>
          </cell>
          <cell r="AR386" t="str">
            <v>ج</v>
          </cell>
          <cell r="AS386"/>
          <cell r="AT386" t="str">
            <v>الرابعة</v>
          </cell>
          <cell r="AU386" t="str">
            <v/>
          </cell>
        </row>
        <row r="387">
          <cell r="A387">
            <v>420775</v>
          </cell>
          <cell r="B387" t="str">
            <v>الرابعة</v>
          </cell>
          <cell r="C387" t="str">
            <v/>
          </cell>
          <cell r="D387" t="str">
            <v/>
          </cell>
          <cell r="E387" t="str">
            <v/>
          </cell>
          <cell r="F387" t="str">
            <v/>
          </cell>
          <cell r="G387" t="str">
            <v/>
          </cell>
          <cell r="H387" t="str">
            <v/>
          </cell>
          <cell r="I387" t="str">
            <v/>
          </cell>
          <cell r="J387" t="str">
            <v/>
          </cell>
          <cell r="K387" t="str">
            <v>ر2</v>
          </cell>
          <cell r="L387" t="str">
            <v/>
          </cell>
          <cell r="M387" t="str">
            <v/>
          </cell>
          <cell r="N387" t="str">
            <v/>
          </cell>
          <cell r="O387" t="str">
            <v/>
          </cell>
          <cell r="P387" t="str">
            <v/>
          </cell>
          <cell r="Q387" t="str">
            <v>ر2</v>
          </cell>
          <cell r="R387" t="str">
            <v/>
          </cell>
          <cell r="S387" t="str">
            <v/>
          </cell>
          <cell r="T387" t="str">
            <v/>
          </cell>
          <cell r="U387" t="str">
            <v/>
          </cell>
          <cell r="V387" t="str">
            <v/>
          </cell>
          <cell r="W387" t="str">
            <v/>
          </cell>
          <cell r="X387" t="str">
            <v/>
          </cell>
          <cell r="Y387" t="str">
            <v/>
          </cell>
          <cell r="Z387" t="str">
            <v/>
          </cell>
          <cell r="AA387" t="str">
            <v/>
          </cell>
          <cell r="AB387" t="str">
            <v/>
          </cell>
          <cell r="AC387" t="str">
            <v>ر2</v>
          </cell>
          <cell r="AD387" t="str">
            <v/>
          </cell>
          <cell r="AE387" t="str">
            <v/>
          </cell>
          <cell r="AF387" t="str">
            <v>ر2</v>
          </cell>
          <cell r="AG387" t="str">
            <v>ر2</v>
          </cell>
          <cell r="AH387" t="str">
            <v/>
          </cell>
          <cell r="AI387" t="str">
            <v>ج</v>
          </cell>
          <cell r="AJ387" t="str">
            <v>ج</v>
          </cell>
          <cell r="AK387" t="str">
            <v>ج</v>
          </cell>
          <cell r="AL387" t="str">
            <v>ج</v>
          </cell>
          <cell r="AM387" t="str">
            <v>ج</v>
          </cell>
          <cell r="AN387" t="str">
            <v>ج</v>
          </cell>
          <cell r="AO387" t="str">
            <v>ج</v>
          </cell>
          <cell r="AP387" t="str">
            <v>ج</v>
          </cell>
          <cell r="AQ387" t="str">
            <v>ج</v>
          </cell>
          <cell r="AR387" t="str">
            <v>ج</v>
          </cell>
          <cell r="AS387"/>
          <cell r="AT387" t="str">
            <v>الرابعة</v>
          </cell>
          <cell r="AU387" t="str">
            <v/>
          </cell>
        </row>
        <row r="388">
          <cell r="A388">
            <v>420796</v>
          </cell>
          <cell r="B388" t="str">
            <v>الرابعة</v>
          </cell>
          <cell r="C388" t="str">
            <v/>
          </cell>
          <cell r="D388" t="str">
            <v/>
          </cell>
          <cell r="E388" t="str">
            <v/>
          </cell>
          <cell r="F388" t="str">
            <v/>
          </cell>
          <cell r="G388" t="str">
            <v/>
          </cell>
          <cell r="H388" t="str">
            <v/>
          </cell>
          <cell r="I388" t="str">
            <v/>
          </cell>
          <cell r="J388" t="str">
            <v/>
          </cell>
          <cell r="K388" t="str">
            <v/>
          </cell>
          <cell r="L388" t="str">
            <v/>
          </cell>
          <cell r="M388" t="str">
            <v/>
          </cell>
          <cell r="N388" t="str">
            <v/>
          </cell>
          <cell r="O388" t="str">
            <v/>
          </cell>
          <cell r="P388" t="str">
            <v/>
          </cell>
          <cell r="Q388" t="str">
            <v/>
          </cell>
          <cell r="R388" t="str">
            <v/>
          </cell>
          <cell r="S388" t="str">
            <v/>
          </cell>
          <cell r="T388" t="str">
            <v/>
          </cell>
          <cell r="U388" t="str">
            <v/>
          </cell>
          <cell r="V388" t="str">
            <v/>
          </cell>
          <cell r="W388" t="str">
            <v/>
          </cell>
          <cell r="X388" t="str">
            <v/>
          </cell>
          <cell r="Y388" t="str">
            <v/>
          </cell>
          <cell r="Z388" t="str">
            <v/>
          </cell>
          <cell r="AA388" t="str">
            <v/>
          </cell>
          <cell r="AB388" t="str">
            <v/>
          </cell>
          <cell r="AC388" t="str">
            <v/>
          </cell>
          <cell r="AD388" t="str">
            <v/>
          </cell>
          <cell r="AE388" t="str">
            <v/>
          </cell>
          <cell r="AF388" t="str">
            <v/>
          </cell>
          <cell r="AG388" t="str">
            <v/>
          </cell>
          <cell r="AH388" t="str">
            <v/>
          </cell>
          <cell r="AI388" t="str">
            <v/>
          </cell>
          <cell r="AJ388" t="str">
            <v/>
          </cell>
          <cell r="AK388" t="str">
            <v/>
          </cell>
          <cell r="AL388" t="str">
            <v/>
          </cell>
          <cell r="AM388" t="str">
            <v>ر1</v>
          </cell>
          <cell r="AN388" t="str">
            <v>ج</v>
          </cell>
          <cell r="AO388" t="str">
            <v>ج</v>
          </cell>
          <cell r="AP388" t="str">
            <v>ج</v>
          </cell>
          <cell r="AQ388" t="str">
            <v>ج</v>
          </cell>
          <cell r="AR388" t="str">
            <v>ج</v>
          </cell>
          <cell r="AS388"/>
          <cell r="AT388" t="str">
            <v>الرابعة</v>
          </cell>
          <cell r="AU388" t="str">
            <v/>
          </cell>
        </row>
        <row r="389">
          <cell r="A389">
            <v>420807</v>
          </cell>
          <cell r="B389" t="str">
            <v>الرابعة</v>
          </cell>
          <cell r="C389" t="str">
            <v/>
          </cell>
          <cell r="D389" t="str">
            <v/>
          </cell>
          <cell r="E389" t="str">
            <v/>
          </cell>
          <cell r="F389" t="str">
            <v/>
          </cell>
          <cell r="G389" t="str">
            <v/>
          </cell>
          <cell r="H389" t="str">
            <v/>
          </cell>
          <cell r="I389" t="str">
            <v/>
          </cell>
          <cell r="J389" t="str">
            <v/>
          </cell>
          <cell r="K389" t="str">
            <v/>
          </cell>
          <cell r="L389" t="str">
            <v/>
          </cell>
          <cell r="M389" t="str">
            <v/>
          </cell>
          <cell r="N389" t="str">
            <v/>
          </cell>
          <cell r="O389" t="str">
            <v/>
          </cell>
          <cell r="P389" t="str">
            <v/>
          </cell>
          <cell r="Q389" t="str">
            <v/>
          </cell>
          <cell r="R389" t="str">
            <v/>
          </cell>
          <cell r="S389" t="str">
            <v>ر2</v>
          </cell>
          <cell r="T389" t="str">
            <v/>
          </cell>
          <cell r="U389" t="str">
            <v/>
          </cell>
          <cell r="V389" t="str">
            <v/>
          </cell>
          <cell r="W389" t="str">
            <v/>
          </cell>
          <cell r="X389" t="str">
            <v/>
          </cell>
          <cell r="Y389" t="str">
            <v/>
          </cell>
          <cell r="Z389" t="str">
            <v/>
          </cell>
          <cell r="AA389" t="str">
            <v/>
          </cell>
          <cell r="AB389" t="str">
            <v/>
          </cell>
          <cell r="AC389" t="str">
            <v/>
          </cell>
          <cell r="AD389" t="str">
            <v/>
          </cell>
          <cell r="AE389" t="str">
            <v/>
          </cell>
          <cell r="AF389" t="str">
            <v/>
          </cell>
          <cell r="AG389" t="str">
            <v/>
          </cell>
          <cell r="AH389" t="str">
            <v/>
          </cell>
          <cell r="AI389" t="str">
            <v/>
          </cell>
          <cell r="AJ389" t="str">
            <v/>
          </cell>
          <cell r="AK389" t="str">
            <v/>
          </cell>
          <cell r="AL389" t="str">
            <v/>
          </cell>
          <cell r="AM389" t="str">
            <v/>
          </cell>
          <cell r="AN389" t="str">
            <v/>
          </cell>
          <cell r="AO389" t="str">
            <v/>
          </cell>
          <cell r="AP389" t="str">
            <v/>
          </cell>
          <cell r="AQ389" t="str">
            <v/>
          </cell>
          <cell r="AR389" t="str">
            <v/>
          </cell>
          <cell r="AS389"/>
          <cell r="AT389" t="str">
            <v>الرابعة</v>
          </cell>
          <cell r="AU389" t="str">
            <v/>
          </cell>
        </row>
        <row r="390">
          <cell r="A390">
            <v>420812</v>
          </cell>
          <cell r="B390" t="str">
            <v>الرابعة</v>
          </cell>
          <cell r="C390" t="str">
            <v/>
          </cell>
          <cell r="D390" t="str">
            <v/>
          </cell>
          <cell r="E390" t="str">
            <v/>
          </cell>
          <cell r="F390" t="str">
            <v/>
          </cell>
          <cell r="G390" t="str">
            <v/>
          </cell>
          <cell r="H390" t="str">
            <v/>
          </cell>
          <cell r="I390" t="str">
            <v/>
          </cell>
          <cell r="J390" t="str">
            <v/>
          </cell>
          <cell r="K390" t="str">
            <v/>
          </cell>
          <cell r="L390" t="str">
            <v/>
          </cell>
          <cell r="M390" t="str">
            <v/>
          </cell>
          <cell r="N390" t="str">
            <v/>
          </cell>
          <cell r="O390" t="str">
            <v/>
          </cell>
          <cell r="P390" t="str">
            <v/>
          </cell>
          <cell r="Q390" t="str">
            <v/>
          </cell>
          <cell r="R390" t="str">
            <v/>
          </cell>
          <cell r="S390" t="str">
            <v/>
          </cell>
          <cell r="T390" t="str">
            <v/>
          </cell>
          <cell r="U390" t="str">
            <v/>
          </cell>
          <cell r="V390" t="str">
            <v/>
          </cell>
          <cell r="W390" t="str">
            <v/>
          </cell>
          <cell r="X390" t="str">
            <v/>
          </cell>
          <cell r="Y390" t="str">
            <v/>
          </cell>
          <cell r="Z390" t="str">
            <v/>
          </cell>
          <cell r="AA390" t="str">
            <v/>
          </cell>
          <cell r="AB390" t="str">
            <v/>
          </cell>
          <cell r="AC390" t="str">
            <v/>
          </cell>
          <cell r="AD390" t="str">
            <v/>
          </cell>
          <cell r="AE390" t="str">
            <v>ر2</v>
          </cell>
          <cell r="AF390" t="str">
            <v/>
          </cell>
          <cell r="AG390" t="str">
            <v>ر2</v>
          </cell>
          <cell r="AH390" t="str">
            <v/>
          </cell>
          <cell r="AI390" t="str">
            <v/>
          </cell>
          <cell r="AJ390" t="str">
            <v/>
          </cell>
          <cell r="AK390" t="str">
            <v/>
          </cell>
          <cell r="AL390" t="str">
            <v>ر2</v>
          </cell>
          <cell r="AM390" t="str">
            <v>ر1</v>
          </cell>
          <cell r="AN390" t="str">
            <v/>
          </cell>
          <cell r="AO390" t="str">
            <v>ج</v>
          </cell>
          <cell r="AP390" t="str">
            <v>ج</v>
          </cell>
          <cell r="AQ390" t="str">
            <v>ر1</v>
          </cell>
          <cell r="AR390" t="str">
            <v>ج</v>
          </cell>
          <cell r="AS390"/>
          <cell r="AT390" t="str">
            <v>الرابعة</v>
          </cell>
          <cell r="AU390" t="str">
            <v/>
          </cell>
        </row>
        <row r="391">
          <cell r="A391">
            <v>420820</v>
          </cell>
          <cell r="B391" t="str">
            <v>الرابعة</v>
          </cell>
          <cell r="C391" t="str">
            <v/>
          </cell>
          <cell r="D391" t="str">
            <v/>
          </cell>
          <cell r="E391" t="str">
            <v/>
          </cell>
          <cell r="F391" t="str">
            <v/>
          </cell>
          <cell r="G391" t="str">
            <v/>
          </cell>
          <cell r="H391" t="str">
            <v/>
          </cell>
          <cell r="I391" t="str">
            <v/>
          </cell>
          <cell r="J391" t="str">
            <v/>
          </cell>
          <cell r="K391" t="str">
            <v/>
          </cell>
          <cell r="L391" t="str">
            <v/>
          </cell>
          <cell r="M391" t="str">
            <v/>
          </cell>
          <cell r="N391" t="str">
            <v/>
          </cell>
          <cell r="O391" t="str">
            <v/>
          </cell>
          <cell r="P391" t="str">
            <v/>
          </cell>
          <cell r="Q391" t="str">
            <v/>
          </cell>
          <cell r="R391" t="str">
            <v/>
          </cell>
          <cell r="S391" t="str">
            <v/>
          </cell>
          <cell r="T391" t="str">
            <v/>
          </cell>
          <cell r="U391" t="str">
            <v/>
          </cell>
          <cell r="V391" t="str">
            <v/>
          </cell>
          <cell r="W391" t="str">
            <v/>
          </cell>
          <cell r="X391" t="str">
            <v/>
          </cell>
          <cell r="Y391" t="str">
            <v/>
          </cell>
          <cell r="Z391" t="str">
            <v/>
          </cell>
          <cell r="AA391" t="str">
            <v>ر2</v>
          </cell>
          <cell r="AB391" t="str">
            <v/>
          </cell>
          <cell r="AC391" t="str">
            <v/>
          </cell>
          <cell r="AD391" t="str">
            <v/>
          </cell>
          <cell r="AE391" t="str">
            <v/>
          </cell>
          <cell r="AF391" t="str">
            <v/>
          </cell>
          <cell r="AG391" t="str">
            <v/>
          </cell>
          <cell r="AH391" t="str">
            <v/>
          </cell>
          <cell r="AI391" t="str">
            <v/>
          </cell>
          <cell r="AJ391" t="str">
            <v/>
          </cell>
          <cell r="AK391" t="str">
            <v/>
          </cell>
          <cell r="AL391" t="str">
            <v/>
          </cell>
          <cell r="AM391" t="str">
            <v/>
          </cell>
          <cell r="AN391" t="str">
            <v/>
          </cell>
          <cell r="AO391" t="str">
            <v/>
          </cell>
          <cell r="AP391" t="str">
            <v/>
          </cell>
          <cell r="AQ391" t="str">
            <v/>
          </cell>
          <cell r="AR391" t="str">
            <v/>
          </cell>
          <cell r="AS391"/>
          <cell r="AT391" t="str">
            <v>الرابعة</v>
          </cell>
          <cell r="AU391" t="str">
            <v/>
          </cell>
        </row>
        <row r="392">
          <cell r="A392">
            <v>420821</v>
          </cell>
          <cell r="B392" t="str">
            <v>الرابعة</v>
          </cell>
          <cell r="C392" t="str">
            <v/>
          </cell>
          <cell r="D392" t="str">
            <v/>
          </cell>
          <cell r="E392" t="str">
            <v/>
          </cell>
          <cell r="F392" t="str">
            <v/>
          </cell>
          <cell r="G392" t="str">
            <v/>
          </cell>
          <cell r="H392" t="str">
            <v/>
          </cell>
          <cell r="I392" t="str">
            <v/>
          </cell>
          <cell r="J392" t="str">
            <v/>
          </cell>
          <cell r="K392" t="str">
            <v/>
          </cell>
          <cell r="L392" t="str">
            <v/>
          </cell>
          <cell r="M392" t="str">
            <v/>
          </cell>
          <cell r="N392" t="str">
            <v/>
          </cell>
          <cell r="O392" t="str">
            <v/>
          </cell>
          <cell r="P392" t="str">
            <v/>
          </cell>
          <cell r="Q392" t="str">
            <v/>
          </cell>
          <cell r="R392" t="str">
            <v/>
          </cell>
          <cell r="S392" t="str">
            <v/>
          </cell>
          <cell r="T392" t="str">
            <v/>
          </cell>
          <cell r="U392" t="str">
            <v/>
          </cell>
          <cell r="V392" t="str">
            <v/>
          </cell>
          <cell r="W392" t="str">
            <v/>
          </cell>
          <cell r="X392" t="str">
            <v/>
          </cell>
          <cell r="Y392" t="str">
            <v/>
          </cell>
          <cell r="Z392" t="str">
            <v/>
          </cell>
          <cell r="AA392" t="str">
            <v/>
          </cell>
          <cell r="AB392" t="str">
            <v/>
          </cell>
          <cell r="AC392" t="str">
            <v/>
          </cell>
          <cell r="AD392" t="str">
            <v/>
          </cell>
          <cell r="AE392" t="str">
            <v/>
          </cell>
          <cell r="AF392" t="str">
            <v/>
          </cell>
          <cell r="AG392" t="str">
            <v/>
          </cell>
          <cell r="AH392" t="str">
            <v/>
          </cell>
          <cell r="AI392" t="str">
            <v/>
          </cell>
          <cell r="AJ392" t="str">
            <v/>
          </cell>
          <cell r="AK392" t="str">
            <v/>
          </cell>
          <cell r="AL392" t="str">
            <v/>
          </cell>
          <cell r="AM392" t="str">
            <v/>
          </cell>
          <cell r="AN392" t="str">
            <v/>
          </cell>
          <cell r="AO392" t="str">
            <v/>
          </cell>
          <cell r="AP392" t="str">
            <v/>
          </cell>
          <cell r="AQ392" t="str">
            <v>ر2</v>
          </cell>
          <cell r="AR392" t="str">
            <v/>
          </cell>
          <cell r="AS392"/>
          <cell r="AT392" t="str">
            <v>الرابعة</v>
          </cell>
          <cell r="AU392" t="str">
            <v/>
          </cell>
        </row>
        <row r="393">
          <cell r="A393">
            <v>420832</v>
          </cell>
          <cell r="B393" t="str">
            <v>الرابعة</v>
          </cell>
          <cell r="C393" t="str">
            <v/>
          </cell>
          <cell r="D393" t="str">
            <v/>
          </cell>
          <cell r="E393" t="str">
            <v/>
          </cell>
          <cell r="F393" t="str">
            <v/>
          </cell>
          <cell r="G393" t="str">
            <v/>
          </cell>
          <cell r="H393" t="str">
            <v/>
          </cell>
          <cell r="I393" t="str">
            <v/>
          </cell>
          <cell r="J393" t="str">
            <v/>
          </cell>
          <cell r="K393" t="str">
            <v/>
          </cell>
          <cell r="L393" t="str">
            <v/>
          </cell>
          <cell r="M393" t="str">
            <v/>
          </cell>
          <cell r="N393" t="str">
            <v/>
          </cell>
          <cell r="O393" t="str">
            <v/>
          </cell>
          <cell r="P393" t="str">
            <v/>
          </cell>
          <cell r="Q393" t="str">
            <v/>
          </cell>
          <cell r="R393" t="str">
            <v/>
          </cell>
          <cell r="S393" t="str">
            <v/>
          </cell>
          <cell r="T393" t="str">
            <v/>
          </cell>
          <cell r="U393" t="str">
            <v/>
          </cell>
          <cell r="V393" t="str">
            <v/>
          </cell>
          <cell r="W393" t="str">
            <v/>
          </cell>
          <cell r="X393" t="str">
            <v/>
          </cell>
          <cell r="Y393" t="str">
            <v/>
          </cell>
          <cell r="Z393" t="str">
            <v/>
          </cell>
          <cell r="AA393" t="str">
            <v/>
          </cell>
          <cell r="AB393" t="str">
            <v/>
          </cell>
          <cell r="AC393" t="str">
            <v/>
          </cell>
          <cell r="AD393" t="str">
            <v/>
          </cell>
          <cell r="AE393" t="str">
            <v/>
          </cell>
          <cell r="AF393" t="str">
            <v/>
          </cell>
          <cell r="AG393" t="str">
            <v/>
          </cell>
          <cell r="AH393" t="str">
            <v/>
          </cell>
          <cell r="AI393" t="str">
            <v/>
          </cell>
          <cell r="AJ393" t="str">
            <v/>
          </cell>
          <cell r="AK393" t="str">
            <v/>
          </cell>
          <cell r="AL393" t="str">
            <v/>
          </cell>
          <cell r="AM393" t="str">
            <v>ر2</v>
          </cell>
          <cell r="AN393" t="str">
            <v/>
          </cell>
          <cell r="AO393" t="str">
            <v/>
          </cell>
          <cell r="AP393" t="str">
            <v/>
          </cell>
          <cell r="AQ393" t="str">
            <v/>
          </cell>
          <cell r="AR393" t="str">
            <v/>
          </cell>
          <cell r="AS393"/>
          <cell r="AT393" t="str">
            <v>الرابعة</v>
          </cell>
          <cell r="AU393" t="str">
            <v/>
          </cell>
        </row>
        <row r="394">
          <cell r="A394">
            <v>420833</v>
          </cell>
          <cell r="B394" t="str">
            <v>الرابعة</v>
          </cell>
          <cell r="C394" t="str">
            <v/>
          </cell>
          <cell r="D394" t="str">
            <v/>
          </cell>
          <cell r="E394" t="str">
            <v/>
          </cell>
          <cell r="F394" t="str">
            <v/>
          </cell>
          <cell r="G394" t="str">
            <v/>
          </cell>
          <cell r="H394" t="str">
            <v/>
          </cell>
          <cell r="I394" t="str">
            <v/>
          </cell>
          <cell r="J394" t="str">
            <v/>
          </cell>
          <cell r="K394" t="str">
            <v/>
          </cell>
          <cell r="L394" t="str">
            <v/>
          </cell>
          <cell r="M394" t="str">
            <v/>
          </cell>
          <cell r="N394" t="str">
            <v/>
          </cell>
          <cell r="O394" t="str">
            <v/>
          </cell>
          <cell r="P394" t="str">
            <v/>
          </cell>
          <cell r="Q394" t="str">
            <v>ر2</v>
          </cell>
          <cell r="R394" t="str">
            <v/>
          </cell>
          <cell r="S394" t="str">
            <v/>
          </cell>
          <cell r="T394" t="str">
            <v/>
          </cell>
          <cell r="U394" t="str">
            <v/>
          </cell>
          <cell r="V394" t="str">
            <v>ر2</v>
          </cell>
          <cell r="W394" t="str">
            <v/>
          </cell>
          <cell r="X394" t="str">
            <v/>
          </cell>
          <cell r="Y394" t="str">
            <v/>
          </cell>
          <cell r="Z394" t="str">
            <v/>
          </cell>
          <cell r="AA394" t="str">
            <v/>
          </cell>
          <cell r="AB394" t="str">
            <v/>
          </cell>
          <cell r="AC394" t="str">
            <v/>
          </cell>
          <cell r="AD394" t="str">
            <v/>
          </cell>
          <cell r="AE394" t="str">
            <v/>
          </cell>
          <cell r="AF394" t="str">
            <v/>
          </cell>
          <cell r="AG394" t="str">
            <v/>
          </cell>
          <cell r="AH394" t="str">
            <v/>
          </cell>
          <cell r="AI394" t="str">
            <v>ر1</v>
          </cell>
          <cell r="AJ394" t="str">
            <v/>
          </cell>
          <cell r="AK394" t="str">
            <v/>
          </cell>
          <cell r="AL394" t="str">
            <v/>
          </cell>
          <cell r="AM394" t="str">
            <v/>
          </cell>
          <cell r="AN394" t="str">
            <v>ر1</v>
          </cell>
          <cell r="AO394" t="str">
            <v>ر1</v>
          </cell>
          <cell r="AP394" t="str">
            <v/>
          </cell>
          <cell r="AQ394" t="str">
            <v/>
          </cell>
          <cell r="AR394" t="str">
            <v/>
          </cell>
          <cell r="AS394"/>
          <cell r="AT394" t="str">
            <v>الرابعة</v>
          </cell>
          <cell r="AU394" t="str">
            <v/>
          </cell>
        </row>
        <row r="395">
          <cell r="A395">
            <v>420834</v>
          </cell>
          <cell r="B395" t="str">
            <v>الرابعة</v>
          </cell>
          <cell r="C395" t="str">
            <v/>
          </cell>
          <cell r="D395" t="str">
            <v/>
          </cell>
          <cell r="E395" t="str">
            <v/>
          </cell>
          <cell r="F395" t="str">
            <v/>
          </cell>
          <cell r="G395" t="str">
            <v/>
          </cell>
          <cell r="H395" t="str">
            <v/>
          </cell>
          <cell r="I395" t="str">
            <v/>
          </cell>
          <cell r="J395" t="str">
            <v/>
          </cell>
          <cell r="K395" t="str">
            <v/>
          </cell>
          <cell r="L395" t="str">
            <v/>
          </cell>
          <cell r="M395" t="str">
            <v/>
          </cell>
          <cell r="N395" t="str">
            <v/>
          </cell>
          <cell r="O395" t="str">
            <v/>
          </cell>
          <cell r="P395" t="str">
            <v/>
          </cell>
          <cell r="Q395" t="str">
            <v/>
          </cell>
          <cell r="R395" t="str">
            <v/>
          </cell>
          <cell r="S395" t="str">
            <v/>
          </cell>
          <cell r="T395" t="str">
            <v/>
          </cell>
          <cell r="U395" t="str">
            <v/>
          </cell>
          <cell r="V395" t="str">
            <v/>
          </cell>
          <cell r="W395" t="str">
            <v/>
          </cell>
          <cell r="X395" t="str">
            <v/>
          </cell>
          <cell r="Y395" t="str">
            <v/>
          </cell>
          <cell r="Z395" t="str">
            <v/>
          </cell>
          <cell r="AA395" t="str">
            <v/>
          </cell>
          <cell r="AB395" t="str">
            <v/>
          </cell>
          <cell r="AC395" t="str">
            <v/>
          </cell>
          <cell r="AD395" t="str">
            <v/>
          </cell>
          <cell r="AE395" t="str">
            <v/>
          </cell>
          <cell r="AF395" t="str">
            <v/>
          </cell>
          <cell r="AG395" t="str">
            <v/>
          </cell>
          <cell r="AH395" t="str">
            <v/>
          </cell>
          <cell r="AI395" t="str">
            <v/>
          </cell>
          <cell r="AJ395" t="str">
            <v/>
          </cell>
          <cell r="AK395" t="str">
            <v/>
          </cell>
          <cell r="AL395" t="str">
            <v/>
          </cell>
          <cell r="AM395" t="str">
            <v>ر2</v>
          </cell>
          <cell r="AN395" t="str">
            <v/>
          </cell>
          <cell r="AO395" t="str">
            <v/>
          </cell>
          <cell r="AP395" t="str">
            <v/>
          </cell>
          <cell r="AQ395" t="str">
            <v/>
          </cell>
          <cell r="AR395" t="str">
            <v/>
          </cell>
          <cell r="AS395"/>
          <cell r="AT395" t="str">
            <v>الرابعة</v>
          </cell>
          <cell r="AU395" t="str">
            <v/>
          </cell>
        </row>
        <row r="396">
          <cell r="A396">
            <v>420839</v>
          </cell>
          <cell r="B396" t="str">
            <v>الرابعة</v>
          </cell>
          <cell r="C396" t="str">
            <v/>
          </cell>
          <cell r="D396" t="str">
            <v/>
          </cell>
          <cell r="E396" t="str">
            <v/>
          </cell>
          <cell r="F396" t="str">
            <v/>
          </cell>
          <cell r="G396" t="str">
            <v/>
          </cell>
          <cell r="H396" t="str">
            <v/>
          </cell>
          <cell r="I396" t="str">
            <v/>
          </cell>
          <cell r="J396" t="str">
            <v/>
          </cell>
          <cell r="K396" t="str">
            <v/>
          </cell>
          <cell r="L396" t="str">
            <v/>
          </cell>
          <cell r="M396" t="str">
            <v/>
          </cell>
          <cell r="N396" t="str">
            <v/>
          </cell>
          <cell r="O396" t="str">
            <v/>
          </cell>
          <cell r="P396" t="str">
            <v/>
          </cell>
          <cell r="Q396" t="str">
            <v>ر2</v>
          </cell>
          <cell r="R396" t="str">
            <v/>
          </cell>
          <cell r="S396" t="str">
            <v/>
          </cell>
          <cell r="T396" t="str">
            <v/>
          </cell>
          <cell r="U396" t="str">
            <v/>
          </cell>
          <cell r="V396" t="str">
            <v/>
          </cell>
          <cell r="W396" t="str">
            <v/>
          </cell>
          <cell r="X396" t="str">
            <v/>
          </cell>
          <cell r="Y396" t="str">
            <v/>
          </cell>
          <cell r="Z396" t="str">
            <v/>
          </cell>
          <cell r="AA396" t="str">
            <v/>
          </cell>
          <cell r="AB396" t="str">
            <v/>
          </cell>
          <cell r="AC396" t="str">
            <v/>
          </cell>
          <cell r="AD396" t="str">
            <v/>
          </cell>
          <cell r="AE396" t="str">
            <v/>
          </cell>
          <cell r="AF396" t="str">
            <v/>
          </cell>
          <cell r="AG396" t="str">
            <v/>
          </cell>
          <cell r="AH396" t="str">
            <v/>
          </cell>
          <cell r="AI396" t="str">
            <v>ر2</v>
          </cell>
          <cell r="AJ396" t="str">
            <v/>
          </cell>
          <cell r="AK396" t="str">
            <v/>
          </cell>
          <cell r="AL396" t="str">
            <v/>
          </cell>
          <cell r="AM396" t="str">
            <v/>
          </cell>
          <cell r="AN396" t="str">
            <v>ر2</v>
          </cell>
          <cell r="AO396" t="str">
            <v/>
          </cell>
          <cell r="AP396" t="str">
            <v>ر2</v>
          </cell>
          <cell r="AQ396" t="str">
            <v>ر2</v>
          </cell>
          <cell r="AR396" t="str">
            <v/>
          </cell>
          <cell r="AS396"/>
          <cell r="AT396" t="str">
            <v>الرابعة</v>
          </cell>
          <cell r="AU396" t="str">
            <v/>
          </cell>
        </row>
        <row r="397">
          <cell r="A397">
            <v>420854</v>
          </cell>
          <cell r="B397" t="str">
            <v>الرابعة</v>
          </cell>
          <cell r="C397" t="str">
            <v/>
          </cell>
          <cell r="D397" t="str">
            <v/>
          </cell>
          <cell r="E397" t="str">
            <v/>
          </cell>
          <cell r="F397" t="str">
            <v/>
          </cell>
          <cell r="G397" t="str">
            <v/>
          </cell>
          <cell r="H397" t="str">
            <v/>
          </cell>
          <cell r="I397" t="str">
            <v/>
          </cell>
          <cell r="J397" t="str">
            <v/>
          </cell>
          <cell r="K397" t="str">
            <v/>
          </cell>
          <cell r="L397" t="str">
            <v/>
          </cell>
          <cell r="M397" t="str">
            <v/>
          </cell>
          <cell r="N397" t="str">
            <v/>
          </cell>
          <cell r="O397" t="str">
            <v/>
          </cell>
          <cell r="P397" t="str">
            <v/>
          </cell>
          <cell r="Q397" t="str">
            <v/>
          </cell>
          <cell r="R397" t="str">
            <v/>
          </cell>
          <cell r="S397" t="str">
            <v/>
          </cell>
          <cell r="T397" t="str">
            <v/>
          </cell>
          <cell r="U397" t="str">
            <v/>
          </cell>
          <cell r="V397" t="str">
            <v/>
          </cell>
          <cell r="W397" t="str">
            <v/>
          </cell>
          <cell r="X397" t="str">
            <v/>
          </cell>
          <cell r="Y397" t="str">
            <v/>
          </cell>
          <cell r="Z397" t="str">
            <v/>
          </cell>
          <cell r="AA397" t="str">
            <v/>
          </cell>
          <cell r="AB397" t="str">
            <v/>
          </cell>
          <cell r="AC397" t="str">
            <v/>
          </cell>
          <cell r="AD397" t="str">
            <v>ر1</v>
          </cell>
          <cell r="AE397" t="str">
            <v/>
          </cell>
          <cell r="AF397" t="str">
            <v>ر1</v>
          </cell>
          <cell r="AG397" t="str">
            <v/>
          </cell>
          <cell r="AH397" t="str">
            <v/>
          </cell>
          <cell r="AI397" t="str">
            <v/>
          </cell>
          <cell r="AJ397" t="str">
            <v/>
          </cell>
          <cell r="AK397" t="str">
            <v>ر1</v>
          </cell>
          <cell r="AL397" t="str">
            <v>ج</v>
          </cell>
          <cell r="AM397" t="str">
            <v>ر1</v>
          </cell>
          <cell r="AN397" t="str">
            <v>ج</v>
          </cell>
          <cell r="AO397" t="str">
            <v>ج</v>
          </cell>
          <cell r="AP397" t="str">
            <v>ج</v>
          </cell>
          <cell r="AQ397" t="str">
            <v>ج</v>
          </cell>
          <cell r="AR397" t="str">
            <v>ج</v>
          </cell>
          <cell r="AS397"/>
          <cell r="AT397" t="str">
            <v>الرابعة</v>
          </cell>
          <cell r="AU397" t="str">
            <v/>
          </cell>
        </row>
        <row r="398">
          <cell r="A398">
            <v>420861</v>
          </cell>
          <cell r="B398" t="str">
            <v>الرابعة</v>
          </cell>
          <cell r="C398" t="str">
            <v/>
          </cell>
          <cell r="D398" t="str">
            <v/>
          </cell>
          <cell r="E398" t="str">
            <v/>
          </cell>
          <cell r="F398" t="str">
            <v/>
          </cell>
          <cell r="G398" t="str">
            <v/>
          </cell>
          <cell r="H398" t="str">
            <v/>
          </cell>
          <cell r="I398" t="str">
            <v/>
          </cell>
          <cell r="J398" t="str">
            <v/>
          </cell>
          <cell r="K398" t="str">
            <v/>
          </cell>
          <cell r="L398" t="str">
            <v/>
          </cell>
          <cell r="M398" t="str">
            <v/>
          </cell>
          <cell r="N398" t="str">
            <v/>
          </cell>
          <cell r="O398" t="str">
            <v/>
          </cell>
          <cell r="P398" t="str">
            <v/>
          </cell>
          <cell r="Q398" t="str">
            <v/>
          </cell>
          <cell r="R398" t="str">
            <v/>
          </cell>
          <cell r="S398" t="str">
            <v/>
          </cell>
          <cell r="T398" t="str">
            <v/>
          </cell>
          <cell r="U398" t="str">
            <v/>
          </cell>
          <cell r="V398" t="str">
            <v/>
          </cell>
          <cell r="W398" t="str">
            <v/>
          </cell>
          <cell r="X398" t="str">
            <v/>
          </cell>
          <cell r="Y398" t="str">
            <v/>
          </cell>
          <cell r="Z398" t="str">
            <v/>
          </cell>
          <cell r="AA398" t="str">
            <v/>
          </cell>
          <cell r="AB398" t="str">
            <v/>
          </cell>
          <cell r="AC398" t="str">
            <v/>
          </cell>
          <cell r="AD398" t="str">
            <v/>
          </cell>
          <cell r="AE398" t="str">
            <v/>
          </cell>
          <cell r="AF398" t="str">
            <v>ر2</v>
          </cell>
          <cell r="AG398" t="str">
            <v/>
          </cell>
          <cell r="AH398" t="str">
            <v/>
          </cell>
          <cell r="AI398" t="str">
            <v/>
          </cell>
          <cell r="AJ398" t="str">
            <v/>
          </cell>
          <cell r="AK398" t="str">
            <v/>
          </cell>
          <cell r="AL398" t="str">
            <v/>
          </cell>
          <cell r="AM398" t="str">
            <v>ر2</v>
          </cell>
          <cell r="AN398" t="str">
            <v/>
          </cell>
          <cell r="AO398" t="str">
            <v/>
          </cell>
          <cell r="AP398" t="str">
            <v/>
          </cell>
          <cell r="AQ398" t="str">
            <v>ر1</v>
          </cell>
          <cell r="AR398" t="str">
            <v/>
          </cell>
          <cell r="AS398"/>
          <cell r="AT398" t="str">
            <v>الرابعة</v>
          </cell>
          <cell r="AU398" t="str">
            <v/>
          </cell>
        </row>
        <row r="399">
          <cell r="A399">
            <v>420870</v>
          </cell>
          <cell r="B399" t="str">
            <v>الرابعة</v>
          </cell>
          <cell r="C399" t="str">
            <v/>
          </cell>
          <cell r="D399" t="str">
            <v/>
          </cell>
          <cell r="E399" t="str">
            <v/>
          </cell>
          <cell r="F399" t="str">
            <v/>
          </cell>
          <cell r="G399" t="str">
            <v/>
          </cell>
          <cell r="H399" t="str">
            <v/>
          </cell>
          <cell r="I399" t="str">
            <v/>
          </cell>
          <cell r="J399" t="str">
            <v/>
          </cell>
          <cell r="K399" t="str">
            <v/>
          </cell>
          <cell r="L399" t="str">
            <v/>
          </cell>
          <cell r="M399" t="str">
            <v/>
          </cell>
          <cell r="N399" t="str">
            <v/>
          </cell>
          <cell r="O399" t="str">
            <v/>
          </cell>
          <cell r="P399" t="str">
            <v/>
          </cell>
          <cell r="Q399" t="str">
            <v/>
          </cell>
          <cell r="R399" t="str">
            <v/>
          </cell>
          <cell r="S399" t="str">
            <v/>
          </cell>
          <cell r="T399" t="str">
            <v/>
          </cell>
          <cell r="U399" t="str">
            <v/>
          </cell>
          <cell r="V399" t="str">
            <v/>
          </cell>
          <cell r="W399" t="str">
            <v/>
          </cell>
          <cell r="X399" t="str">
            <v/>
          </cell>
          <cell r="Y399" t="str">
            <v/>
          </cell>
          <cell r="Z399" t="str">
            <v/>
          </cell>
          <cell r="AA399" t="str">
            <v/>
          </cell>
          <cell r="AB399" t="str">
            <v/>
          </cell>
          <cell r="AC399" t="str">
            <v/>
          </cell>
          <cell r="AD399" t="str">
            <v/>
          </cell>
          <cell r="AE399" t="str">
            <v/>
          </cell>
          <cell r="AF399" t="str">
            <v>ر2</v>
          </cell>
          <cell r="AG399" t="str">
            <v/>
          </cell>
          <cell r="AH399" t="str">
            <v/>
          </cell>
          <cell r="AI399" t="str">
            <v/>
          </cell>
          <cell r="AJ399" t="str">
            <v/>
          </cell>
          <cell r="AK399" t="str">
            <v/>
          </cell>
          <cell r="AL399" t="str">
            <v/>
          </cell>
          <cell r="AM399" t="str">
            <v>ر2</v>
          </cell>
          <cell r="AN399" t="str">
            <v/>
          </cell>
          <cell r="AO399" t="str">
            <v>ر2</v>
          </cell>
          <cell r="AP399" t="str">
            <v/>
          </cell>
          <cell r="AQ399" t="str">
            <v/>
          </cell>
          <cell r="AR399" t="str">
            <v/>
          </cell>
          <cell r="AS399"/>
          <cell r="AT399" t="str">
            <v>الرابعة</v>
          </cell>
          <cell r="AU399" t="str">
            <v/>
          </cell>
        </row>
        <row r="400">
          <cell r="A400">
            <v>420875</v>
          </cell>
          <cell r="B400" t="str">
            <v>الرابعة</v>
          </cell>
          <cell r="C400" t="str">
            <v/>
          </cell>
          <cell r="D400" t="str">
            <v/>
          </cell>
          <cell r="E400" t="str">
            <v/>
          </cell>
          <cell r="F400" t="str">
            <v/>
          </cell>
          <cell r="G400" t="str">
            <v/>
          </cell>
          <cell r="H400" t="str">
            <v/>
          </cell>
          <cell r="I400" t="str">
            <v/>
          </cell>
          <cell r="J400" t="str">
            <v/>
          </cell>
          <cell r="K400" t="str">
            <v/>
          </cell>
          <cell r="L400" t="str">
            <v/>
          </cell>
          <cell r="M400" t="str">
            <v/>
          </cell>
          <cell r="N400" t="str">
            <v/>
          </cell>
          <cell r="O400" t="str">
            <v/>
          </cell>
          <cell r="P400" t="str">
            <v/>
          </cell>
          <cell r="Q400" t="str">
            <v/>
          </cell>
          <cell r="R400" t="str">
            <v/>
          </cell>
          <cell r="S400" t="str">
            <v/>
          </cell>
          <cell r="T400" t="str">
            <v/>
          </cell>
          <cell r="U400" t="str">
            <v/>
          </cell>
          <cell r="V400" t="str">
            <v/>
          </cell>
          <cell r="W400" t="str">
            <v/>
          </cell>
          <cell r="X400" t="str">
            <v/>
          </cell>
          <cell r="Y400" t="str">
            <v/>
          </cell>
          <cell r="Z400" t="str">
            <v/>
          </cell>
          <cell r="AA400" t="str">
            <v/>
          </cell>
          <cell r="AB400" t="str">
            <v/>
          </cell>
          <cell r="AC400" t="str">
            <v/>
          </cell>
          <cell r="AD400" t="str">
            <v/>
          </cell>
          <cell r="AE400" t="str">
            <v/>
          </cell>
          <cell r="AF400" t="str">
            <v/>
          </cell>
          <cell r="AG400" t="str">
            <v/>
          </cell>
          <cell r="AH400" t="str">
            <v/>
          </cell>
          <cell r="AI400" t="str">
            <v>A</v>
          </cell>
          <cell r="AJ400" t="str">
            <v/>
          </cell>
          <cell r="AK400" t="str">
            <v/>
          </cell>
          <cell r="AL400" t="str">
            <v/>
          </cell>
          <cell r="AM400" t="str">
            <v/>
          </cell>
          <cell r="AN400" t="str">
            <v/>
          </cell>
          <cell r="AO400" t="str">
            <v/>
          </cell>
          <cell r="AP400" t="str">
            <v/>
          </cell>
          <cell r="AQ400" t="str">
            <v>A</v>
          </cell>
          <cell r="AR400" t="str">
            <v/>
          </cell>
          <cell r="AS400" t="str">
            <v>مستنفذ فصل ثاني 2022-2023</v>
          </cell>
          <cell r="AT400" t="str">
            <v>الرابعة</v>
          </cell>
          <cell r="AU400" t="str">
            <v/>
          </cell>
        </row>
        <row r="401">
          <cell r="A401">
            <v>420880</v>
          </cell>
          <cell r="B401" t="str">
            <v>الرابعة</v>
          </cell>
          <cell r="C401" t="str">
            <v/>
          </cell>
          <cell r="D401" t="str">
            <v/>
          </cell>
          <cell r="E401" t="str">
            <v/>
          </cell>
          <cell r="F401" t="str">
            <v/>
          </cell>
          <cell r="G401" t="str">
            <v/>
          </cell>
          <cell r="H401" t="str">
            <v/>
          </cell>
          <cell r="I401" t="str">
            <v/>
          </cell>
          <cell r="J401" t="str">
            <v/>
          </cell>
          <cell r="K401" t="str">
            <v/>
          </cell>
          <cell r="L401" t="str">
            <v/>
          </cell>
          <cell r="M401" t="str">
            <v/>
          </cell>
          <cell r="N401" t="str">
            <v/>
          </cell>
          <cell r="O401" t="str">
            <v/>
          </cell>
          <cell r="P401" t="str">
            <v/>
          </cell>
          <cell r="Q401" t="str">
            <v/>
          </cell>
          <cell r="R401" t="str">
            <v/>
          </cell>
          <cell r="S401" t="str">
            <v/>
          </cell>
          <cell r="T401" t="str">
            <v/>
          </cell>
          <cell r="U401" t="str">
            <v/>
          </cell>
          <cell r="V401" t="str">
            <v/>
          </cell>
          <cell r="W401" t="str">
            <v/>
          </cell>
          <cell r="X401" t="str">
            <v/>
          </cell>
          <cell r="Y401" t="str">
            <v/>
          </cell>
          <cell r="Z401" t="str">
            <v/>
          </cell>
          <cell r="AA401" t="str">
            <v/>
          </cell>
          <cell r="AB401" t="str">
            <v/>
          </cell>
          <cell r="AC401" t="str">
            <v/>
          </cell>
          <cell r="AD401" t="str">
            <v/>
          </cell>
          <cell r="AE401" t="str">
            <v/>
          </cell>
          <cell r="AF401" t="str">
            <v/>
          </cell>
          <cell r="AG401" t="str">
            <v/>
          </cell>
          <cell r="AH401" t="str">
            <v/>
          </cell>
          <cell r="AI401" t="str">
            <v/>
          </cell>
          <cell r="AJ401" t="str">
            <v/>
          </cell>
          <cell r="AK401" t="str">
            <v/>
          </cell>
          <cell r="AL401" t="str">
            <v/>
          </cell>
          <cell r="AM401" t="str">
            <v/>
          </cell>
          <cell r="AN401" t="str">
            <v>A</v>
          </cell>
          <cell r="AO401" t="str">
            <v/>
          </cell>
          <cell r="AP401" t="str">
            <v/>
          </cell>
          <cell r="AQ401" t="str">
            <v/>
          </cell>
          <cell r="AR401" t="str">
            <v/>
          </cell>
          <cell r="AS401" t="str">
            <v>مستنفذ فصل ثاني 2022-2023</v>
          </cell>
          <cell r="AT401" t="str">
            <v>الرابعة</v>
          </cell>
          <cell r="AU401" t="str">
            <v/>
          </cell>
        </row>
        <row r="402">
          <cell r="A402">
            <v>420883</v>
          </cell>
          <cell r="B402" t="str">
            <v>الرابعة</v>
          </cell>
          <cell r="C402" t="str">
            <v/>
          </cell>
          <cell r="D402" t="str">
            <v/>
          </cell>
          <cell r="E402" t="str">
            <v/>
          </cell>
          <cell r="F402" t="str">
            <v/>
          </cell>
          <cell r="G402" t="str">
            <v/>
          </cell>
          <cell r="H402" t="str">
            <v/>
          </cell>
          <cell r="I402" t="str">
            <v/>
          </cell>
          <cell r="J402" t="str">
            <v/>
          </cell>
          <cell r="K402" t="str">
            <v/>
          </cell>
          <cell r="L402" t="str">
            <v/>
          </cell>
          <cell r="M402" t="str">
            <v/>
          </cell>
          <cell r="N402" t="str">
            <v/>
          </cell>
          <cell r="O402" t="str">
            <v/>
          </cell>
          <cell r="P402" t="str">
            <v/>
          </cell>
          <cell r="Q402" t="str">
            <v/>
          </cell>
          <cell r="R402" t="str">
            <v/>
          </cell>
          <cell r="S402" t="str">
            <v/>
          </cell>
          <cell r="T402" t="str">
            <v/>
          </cell>
          <cell r="U402" t="str">
            <v/>
          </cell>
          <cell r="V402" t="str">
            <v/>
          </cell>
          <cell r="W402" t="str">
            <v/>
          </cell>
          <cell r="X402" t="str">
            <v/>
          </cell>
          <cell r="Y402" t="str">
            <v/>
          </cell>
          <cell r="Z402" t="str">
            <v/>
          </cell>
          <cell r="AA402" t="str">
            <v/>
          </cell>
          <cell r="AB402" t="str">
            <v/>
          </cell>
          <cell r="AC402" t="str">
            <v/>
          </cell>
          <cell r="AD402" t="str">
            <v/>
          </cell>
          <cell r="AE402" t="str">
            <v/>
          </cell>
          <cell r="AF402" t="str">
            <v>ر2</v>
          </cell>
          <cell r="AG402" t="str">
            <v/>
          </cell>
          <cell r="AH402" t="str">
            <v/>
          </cell>
          <cell r="AI402" t="str">
            <v>ر1</v>
          </cell>
          <cell r="AJ402" t="str">
            <v>ر2</v>
          </cell>
          <cell r="AK402" t="str">
            <v/>
          </cell>
          <cell r="AL402" t="str">
            <v>ر2</v>
          </cell>
          <cell r="AM402" t="str">
            <v>ر1</v>
          </cell>
          <cell r="AN402" t="str">
            <v>ج</v>
          </cell>
          <cell r="AO402" t="str">
            <v>ج</v>
          </cell>
          <cell r="AP402" t="str">
            <v>ر1</v>
          </cell>
          <cell r="AQ402" t="str">
            <v>ج</v>
          </cell>
          <cell r="AR402" t="str">
            <v/>
          </cell>
          <cell r="AS402"/>
          <cell r="AT402" t="str">
            <v>الرابعة</v>
          </cell>
          <cell r="AU402" t="str">
            <v/>
          </cell>
        </row>
        <row r="403">
          <cell r="A403">
            <v>420900</v>
          </cell>
          <cell r="B403" t="str">
            <v>الرابعة</v>
          </cell>
          <cell r="C403" t="str">
            <v/>
          </cell>
          <cell r="D403" t="str">
            <v/>
          </cell>
          <cell r="E403" t="str">
            <v/>
          </cell>
          <cell r="F403" t="str">
            <v/>
          </cell>
          <cell r="G403" t="str">
            <v/>
          </cell>
          <cell r="H403" t="str">
            <v/>
          </cell>
          <cell r="I403" t="str">
            <v/>
          </cell>
          <cell r="J403" t="str">
            <v/>
          </cell>
          <cell r="K403" t="str">
            <v/>
          </cell>
          <cell r="L403" t="str">
            <v/>
          </cell>
          <cell r="M403" t="str">
            <v/>
          </cell>
          <cell r="N403" t="str">
            <v/>
          </cell>
          <cell r="O403" t="str">
            <v/>
          </cell>
          <cell r="P403" t="str">
            <v/>
          </cell>
          <cell r="Q403" t="str">
            <v/>
          </cell>
          <cell r="R403" t="str">
            <v/>
          </cell>
          <cell r="S403" t="str">
            <v>ر2</v>
          </cell>
          <cell r="T403" t="str">
            <v/>
          </cell>
          <cell r="U403" t="str">
            <v/>
          </cell>
          <cell r="V403" t="str">
            <v/>
          </cell>
          <cell r="W403" t="str">
            <v/>
          </cell>
          <cell r="X403" t="str">
            <v/>
          </cell>
          <cell r="Y403" t="str">
            <v/>
          </cell>
          <cell r="Z403" t="str">
            <v/>
          </cell>
          <cell r="AA403" t="str">
            <v/>
          </cell>
          <cell r="AB403" t="str">
            <v/>
          </cell>
          <cell r="AC403" t="str">
            <v>ر2</v>
          </cell>
          <cell r="AD403" t="str">
            <v/>
          </cell>
          <cell r="AE403" t="str">
            <v/>
          </cell>
          <cell r="AF403" t="str">
            <v/>
          </cell>
          <cell r="AG403" t="str">
            <v/>
          </cell>
          <cell r="AH403" t="str">
            <v/>
          </cell>
          <cell r="AI403" t="str">
            <v/>
          </cell>
          <cell r="AJ403" t="str">
            <v/>
          </cell>
          <cell r="AK403" t="str">
            <v/>
          </cell>
          <cell r="AL403" t="str">
            <v>ر1</v>
          </cell>
          <cell r="AM403" t="str">
            <v/>
          </cell>
          <cell r="AN403" t="str">
            <v>ج</v>
          </cell>
          <cell r="AO403" t="str">
            <v>ج</v>
          </cell>
          <cell r="AP403" t="str">
            <v>ج</v>
          </cell>
          <cell r="AQ403" t="str">
            <v>ج</v>
          </cell>
          <cell r="AR403" t="str">
            <v>ج</v>
          </cell>
          <cell r="AS403"/>
          <cell r="AT403" t="str">
            <v>الرابعة</v>
          </cell>
          <cell r="AU403" t="str">
            <v/>
          </cell>
        </row>
        <row r="404">
          <cell r="A404">
            <v>420907</v>
          </cell>
          <cell r="B404" t="str">
            <v>الرابعة</v>
          </cell>
          <cell r="C404" t="str">
            <v/>
          </cell>
          <cell r="D404" t="str">
            <v/>
          </cell>
          <cell r="E404" t="str">
            <v/>
          </cell>
          <cell r="F404" t="str">
            <v/>
          </cell>
          <cell r="G404" t="str">
            <v/>
          </cell>
          <cell r="H404" t="str">
            <v/>
          </cell>
          <cell r="I404" t="str">
            <v/>
          </cell>
          <cell r="J404" t="str">
            <v/>
          </cell>
          <cell r="K404" t="str">
            <v/>
          </cell>
          <cell r="L404" t="str">
            <v/>
          </cell>
          <cell r="M404" t="str">
            <v/>
          </cell>
          <cell r="N404" t="str">
            <v/>
          </cell>
          <cell r="O404" t="str">
            <v/>
          </cell>
          <cell r="P404" t="str">
            <v/>
          </cell>
          <cell r="Q404" t="str">
            <v>ر2</v>
          </cell>
          <cell r="R404" t="str">
            <v/>
          </cell>
          <cell r="S404" t="str">
            <v/>
          </cell>
          <cell r="T404" t="str">
            <v/>
          </cell>
          <cell r="U404" t="str">
            <v/>
          </cell>
          <cell r="V404" t="str">
            <v/>
          </cell>
          <cell r="W404" t="str">
            <v/>
          </cell>
          <cell r="X404" t="str">
            <v/>
          </cell>
          <cell r="Y404" t="str">
            <v/>
          </cell>
          <cell r="Z404" t="str">
            <v/>
          </cell>
          <cell r="AA404" t="str">
            <v/>
          </cell>
          <cell r="AB404" t="str">
            <v/>
          </cell>
          <cell r="AC404" t="str">
            <v/>
          </cell>
          <cell r="AD404" t="str">
            <v/>
          </cell>
          <cell r="AE404" t="str">
            <v/>
          </cell>
          <cell r="AF404" t="str">
            <v/>
          </cell>
          <cell r="AG404" t="str">
            <v/>
          </cell>
          <cell r="AH404" t="str">
            <v/>
          </cell>
          <cell r="AI404" t="str">
            <v/>
          </cell>
          <cell r="AJ404" t="str">
            <v/>
          </cell>
          <cell r="AK404" t="str">
            <v/>
          </cell>
          <cell r="AL404" t="str">
            <v/>
          </cell>
          <cell r="AM404" t="str">
            <v/>
          </cell>
          <cell r="AN404" t="str">
            <v/>
          </cell>
          <cell r="AO404" t="str">
            <v/>
          </cell>
          <cell r="AP404" t="str">
            <v/>
          </cell>
          <cell r="AQ404" t="str">
            <v/>
          </cell>
          <cell r="AR404" t="str">
            <v/>
          </cell>
          <cell r="AS404"/>
          <cell r="AT404" t="str">
            <v>الرابعة</v>
          </cell>
          <cell r="AU404" t="str">
            <v/>
          </cell>
        </row>
        <row r="405">
          <cell r="A405">
            <v>420909</v>
          </cell>
          <cell r="B405" t="str">
            <v>الرابعة</v>
          </cell>
          <cell r="C405" t="str">
            <v/>
          </cell>
          <cell r="D405" t="str">
            <v/>
          </cell>
          <cell r="E405" t="str">
            <v/>
          </cell>
          <cell r="F405" t="str">
            <v/>
          </cell>
          <cell r="G405" t="str">
            <v/>
          </cell>
          <cell r="H405" t="str">
            <v/>
          </cell>
          <cell r="I405" t="str">
            <v/>
          </cell>
          <cell r="J405" t="str">
            <v/>
          </cell>
          <cell r="K405" t="str">
            <v/>
          </cell>
          <cell r="L405" t="str">
            <v/>
          </cell>
          <cell r="M405" t="str">
            <v/>
          </cell>
          <cell r="N405" t="str">
            <v/>
          </cell>
          <cell r="O405" t="str">
            <v/>
          </cell>
          <cell r="P405" t="str">
            <v/>
          </cell>
          <cell r="Q405" t="str">
            <v/>
          </cell>
          <cell r="R405" t="str">
            <v/>
          </cell>
          <cell r="S405" t="str">
            <v/>
          </cell>
          <cell r="T405" t="str">
            <v/>
          </cell>
          <cell r="U405" t="str">
            <v/>
          </cell>
          <cell r="V405" t="str">
            <v/>
          </cell>
          <cell r="W405" t="str">
            <v/>
          </cell>
          <cell r="X405" t="str">
            <v/>
          </cell>
          <cell r="Y405" t="str">
            <v/>
          </cell>
          <cell r="Z405" t="str">
            <v/>
          </cell>
          <cell r="AA405" t="str">
            <v/>
          </cell>
          <cell r="AB405" t="str">
            <v/>
          </cell>
          <cell r="AC405" t="str">
            <v/>
          </cell>
          <cell r="AD405" t="str">
            <v/>
          </cell>
          <cell r="AE405" t="str">
            <v/>
          </cell>
          <cell r="AF405" t="str">
            <v>A</v>
          </cell>
          <cell r="AG405" t="str">
            <v/>
          </cell>
          <cell r="AH405" t="str">
            <v/>
          </cell>
          <cell r="AI405" t="str">
            <v/>
          </cell>
          <cell r="AJ405" t="str">
            <v/>
          </cell>
          <cell r="AK405" t="str">
            <v/>
          </cell>
          <cell r="AL405" t="str">
            <v/>
          </cell>
          <cell r="AM405" t="str">
            <v/>
          </cell>
          <cell r="AN405" t="str">
            <v/>
          </cell>
          <cell r="AO405" t="str">
            <v/>
          </cell>
          <cell r="AP405" t="str">
            <v/>
          </cell>
          <cell r="AQ405" t="str">
            <v/>
          </cell>
          <cell r="AR405" t="str">
            <v/>
          </cell>
          <cell r="AS405" t="str">
            <v>مستنفذ فصل ثاني 2022-2023</v>
          </cell>
          <cell r="AT405" t="str">
            <v>الرابعة</v>
          </cell>
          <cell r="AU405" t="str">
            <v/>
          </cell>
        </row>
        <row r="406">
          <cell r="A406">
            <v>420918</v>
          </cell>
          <cell r="B406" t="str">
            <v>الرابعة</v>
          </cell>
          <cell r="C406" t="str">
            <v/>
          </cell>
          <cell r="D406" t="str">
            <v/>
          </cell>
          <cell r="E406" t="str">
            <v/>
          </cell>
          <cell r="F406" t="str">
            <v/>
          </cell>
          <cell r="G406" t="str">
            <v/>
          </cell>
          <cell r="H406" t="str">
            <v/>
          </cell>
          <cell r="I406" t="str">
            <v/>
          </cell>
          <cell r="J406" t="str">
            <v/>
          </cell>
          <cell r="K406" t="str">
            <v/>
          </cell>
          <cell r="L406" t="str">
            <v/>
          </cell>
          <cell r="M406" t="str">
            <v/>
          </cell>
          <cell r="N406" t="str">
            <v/>
          </cell>
          <cell r="O406" t="str">
            <v/>
          </cell>
          <cell r="P406" t="str">
            <v/>
          </cell>
          <cell r="Q406" t="str">
            <v/>
          </cell>
          <cell r="R406" t="str">
            <v/>
          </cell>
          <cell r="S406" t="str">
            <v/>
          </cell>
          <cell r="T406" t="str">
            <v/>
          </cell>
          <cell r="U406" t="str">
            <v/>
          </cell>
          <cell r="V406" t="str">
            <v/>
          </cell>
          <cell r="W406" t="str">
            <v/>
          </cell>
          <cell r="X406" t="str">
            <v/>
          </cell>
          <cell r="Y406" t="str">
            <v/>
          </cell>
          <cell r="Z406" t="str">
            <v/>
          </cell>
          <cell r="AA406" t="str">
            <v/>
          </cell>
          <cell r="AB406" t="str">
            <v/>
          </cell>
          <cell r="AC406" t="str">
            <v/>
          </cell>
          <cell r="AD406" t="str">
            <v/>
          </cell>
          <cell r="AE406" t="str">
            <v/>
          </cell>
          <cell r="AF406" t="str">
            <v/>
          </cell>
          <cell r="AG406" t="str">
            <v/>
          </cell>
          <cell r="AH406" t="str">
            <v/>
          </cell>
          <cell r="AI406" t="str">
            <v/>
          </cell>
          <cell r="AJ406" t="str">
            <v/>
          </cell>
          <cell r="AK406" t="str">
            <v/>
          </cell>
          <cell r="AL406" t="str">
            <v/>
          </cell>
          <cell r="AM406" t="str">
            <v/>
          </cell>
          <cell r="AN406" t="str">
            <v/>
          </cell>
          <cell r="AO406" t="str">
            <v>ر2</v>
          </cell>
          <cell r="AP406" t="str">
            <v/>
          </cell>
          <cell r="AQ406" t="str">
            <v/>
          </cell>
          <cell r="AR406" t="str">
            <v>ر2</v>
          </cell>
          <cell r="AS406"/>
          <cell r="AT406" t="str">
            <v>الرابعة</v>
          </cell>
          <cell r="AU406" t="str">
            <v/>
          </cell>
        </row>
        <row r="407">
          <cell r="A407">
            <v>420919</v>
          </cell>
          <cell r="B407" t="str">
            <v>الرابعة</v>
          </cell>
          <cell r="C407" t="str">
            <v/>
          </cell>
          <cell r="D407" t="str">
            <v/>
          </cell>
          <cell r="E407" t="str">
            <v/>
          </cell>
          <cell r="F407" t="str">
            <v/>
          </cell>
          <cell r="G407" t="str">
            <v/>
          </cell>
          <cell r="H407" t="str">
            <v/>
          </cell>
          <cell r="I407" t="str">
            <v/>
          </cell>
          <cell r="J407" t="str">
            <v/>
          </cell>
          <cell r="K407" t="str">
            <v/>
          </cell>
          <cell r="L407" t="str">
            <v/>
          </cell>
          <cell r="M407" t="str">
            <v/>
          </cell>
          <cell r="N407" t="str">
            <v/>
          </cell>
          <cell r="O407" t="str">
            <v/>
          </cell>
          <cell r="P407" t="str">
            <v/>
          </cell>
          <cell r="Q407" t="str">
            <v/>
          </cell>
          <cell r="R407" t="str">
            <v/>
          </cell>
          <cell r="S407" t="str">
            <v/>
          </cell>
          <cell r="T407" t="str">
            <v/>
          </cell>
          <cell r="U407" t="str">
            <v/>
          </cell>
          <cell r="V407" t="str">
            <v/>
          </cell>
          <cell r="W407" t="str">
            <v/>
          </cell>
          <cell r="X407" t="str">
            <v/>
          </cell>
          <cell r="Y407" t="str">
            <v/>
          </cell>
          <cell r="Z407" t="str">
            <v/>
          </cell>
          <cell r="AA407" t="str">
            <v/>
          </cell>
          <cell r="AB407" t="str">
            <v/>
          </cell>
          <cell r="AC407" t="str">
            <v/>
          </cell>
          <cell r="AD407" t="str">
            <v/>
          </cell>
          <cell r="AE407" t="str">
            <v/>
          </cell>
          <cell r="AF407" t="str">
            <v/>
          </cell>
          <cell r="AG407" t="str">
            <v/>
          </cell>
          <cell r="AH407" t="str">
            <v/>
          </cell>
          <cell r="AI407" t="str">
            <v/>
          </cell>
          <cell r="AJ407" t="str">
            <v/>
          </cell>
          <cell r="AK407" t="str">
            <v/>
          </cell>
          <cell r="AL407" t="str">
            <v/>
          </cell>
          <cell r="AM407" t="str">
            <v/>
          </cell>
          <cell r="AN407" t="str">
            <v/>
          </cell>
          <cell r="AO407" t="str">
            <v/>
          </cell>
          <cell r="AP407" t="str">
            <v/>
          </cell>
          <cell r="AQ407" t="str">
            <v>A</v>
          </cell>
          <cell r="AR407" t="str">
            <v/>
          </cell>
          <cell r="AS407" t="str">
            <v>مستنفذ فصل ثاني 2022-2023</v>
          </cell>
          <cell r="AT407" t="str">
            <v>الرابعة</v>
          </cell>
          <cell r="AU407" t="str">
            <v/>
          </cell>
        </row>
        <row r="408">
          <cell r="A408">
            <v>420921</v>
          </cell>
          <cell r="B408" t="str">
            <v>الرابعة</v>
          </cell>
          <cell r="C408" t="str">
            <v/>
          </cell>
          <cell r="D408" t="str">
            <v/>
          </cell>
          <cell r="E408" t="str">
            <v/>
          </cell>
          <cell r="F408" t="str">
            <v/>
          </cell>
          <cell r="G408" t="str">
            <v/>
          </cell>
          <cell r="H408" t="str">
            <v/>
          </cell>
          <cell r="I408" t="str">
            <v/>
          </cell>
          <cell r="J408" t="str">
            <v/>
          </cell>
          <cell r="K408" t="str">
            <v/>
          </cell>
          <cell r="L408" t="str">
            <v/>
          </cell>
          <cell r="M408" t="str">
            <v/>
          </cell>
          <cell r="N408" t="str">
            <v/>
          </cell>
          <cell r="O408" t="str">
            <v/>
          </cell>
          <cell r="P408" t="str">
            <v/>
          </cell>
          <cell r="Q408" t="str">
            <v/>
          </cell>
          <cell r="R408" t="str">
            <v/>
          </cell>
          <cell r="S408" t="str">
            <v>ر1</v>
          </cell>
          <cell r="T408" t="str">
            <v/>
          </cell>
          <cell r="U408" t="str">
            <v/>
          </cell>
          <cell r="V408" t="str">
            <v/>
          </cell>
          <cell r="W408" t="str">
            <v/>
          </cell>
          <cell r="X408" t="str">
            <v/>
          </cell>
          <cell r="Y408" t="str">
            <v/>
          </cell>
          <cell r="Z408" t="str">
            <v/>
          </cell>
          <cell r="AA408" t="str">
            <v/>
          </cell>
          <cell r="AB408" t="str">
            <v/>
          </cell>
          <cell r="AC408" t="str">
            <v/>
          </cell>
          <cell r="AD408" t="str">
            <v/>
          </cell>
          <cell r="AE408" t="str">
            <v/>
          </cell>
          <cell r="AF408" t="str">
            <v/>
          </cell>
          <cell r="AG408" t="str">
            <v/>
          </cell>
          <cell r="AH408" t="str">
            <v/>
          </cell>
          <cell r="AI408" t="str">
            <v/>
          </cell>
          <cell r="AJ408" t="str">
            <v/>
          </cell>
          <cell r="AK408" t="str">
            <v/>
          </cell>
          <cell r="AL408" t="str">
            <v/>
          </cell>
          <cell r="AM408" t="str">
            <v/>
          </cell>
          <cell r="AN408" t="str">
            <v/>
          </cell>
          <cell r="AO408" t="str">
            <v/>
          </cell>
          <cell r="AP408" t="str">
            <v/>
          </cell>
          <cell r="AQ408" t="str">
            <v/>
          </cell>
          <cell r="AR408" t="str">
            <v/>
          </cell>
          <cell r="AS408"/>
          <cell r="AT408" t="str">
            <v>الرابعة</v>
          </cell>
          <cell r="AU408" t="str">
            <v/>
          </cell>
        </row>
        <row r="409">
          <cell r="A409">
            <v>420923</v>
          </cell>
          <cell r="B409" t="str">
            <v>الرابعة</v>
          </cell>
          <cell r="C409" t="str">
            <v/>
          </cell>
          <cell r="D409" t="str">
            <v/>
          </cell>
          <cell r="E409" t="str">
            <v/>
          </cell>
          <cell r="F409" t="str">
            <v/>
          </cell>
          <cell r="G409" t="str">
            <v/>
          </cell>
          <cell r="H409" t="str">
            <v/>
          </cell>
          <cell r="I409" t="str">
            <v/>
          </cell>
          <cell r="J409" t="str">
            <v/>
          </cell>
          <cell r="K409" t="str">
            <v/>
          </cell>
          <cell r="L409" t="str">
            <v/>
          </cell>
          <cell r="M409" t="str">
            <v/>
          </cell>
          <cell r="N409" t="str">
            <v/>
          </cell>
          <cell r="O409" t="str">
            <v>ر2</v>
          </cell>
          <cell r="P409" t="str">
            <v/>
          </cell>
          <cell r="Q409" t="str">
            <v/>
          </cell>
          <cell r="R409" t="str">
            <v/>
          </cell>
          <cell r="S409" t="str">
            <v/>
          </cell>
          <cell r="T409" t="str">
            <v/>
          </cell>
          <cell r="U409" t="str">
            <v/>
          </cell>
          <cell r="V409" t="str">
            <v/>
          </cell>
          <cell r="W409" t="str">
            <v/>
          </cell>
          <cell r="X409" t="str">
            <v/>
          </cell>
          <cell r="Y409" t="str">
            <v/>
          </cell>
          <cell r="Z409" t="str">
            <v/>
          </cell>
          <cell r="AA409" t="str">
            <v/>
          </cell>
          <cell r="AB409" t="str">
            <v/>
          </cell>
          <cell r="AC409" t="str">
            <v/>
          </cell>
          <cell r="AD409" t="str">
            <v/>
          </cell>
          <cell r="AE409" t="str">
            <v/>
          </cell>
          <cell r="AF409" t="str">
            <v>ر1</v>
          </cell>
          <cell r="AG409" t="str">
            <v/>
          </cell>
          <cell r="AH409" t="str">
            <v>ر2</v>
          </cell>
          <cell r="AI409" t="str">
            <v>ر1</v>
          </cell>
          <cell r="AJ409" t="str">
            <v>ج</v>
          </cell>
          <cell r="AK409" t="str">
            <v>ج</v>
          </cell>
          <cell r="AL409" t="str">
            <v>ر1</v>
          </cell>
          <cell r="AM409" t="str">
            <v>ج</v>
          </cell>
          <cell r="AN409" t="str">
            <v>ج</v>
          </cell>
          <cell r="AO409" t="str">
            <v>ج</v>
          </cell>
          <cell r="AP409" t="str">
            <v>ج</v>
          </cell>
          <cell r="AQ409" t="str">
            <v>ج</v>
          </cell>
          <cell r="AR409" t="str">
            <v>ج</v>
          </cell>
          <cell r="AS409"/>
          <cell r="AT409"/>
          <cell r="AU409"/>
          <cell r="AV409"/>
        </row>
        <row r="410">
          <cell r="A410">
            <v>420926</v>
          </cell>
          <cell r="B410" t="str">
            <v>الرابعة</v>
          </cell>
          <cell r="C410" t="str">
            <v/>
          </cell>
          <cell r="D410" t="str">
            <v/>
          </cell>
          <cell r="E410" t="str">
            <v/>
          </cell>
          <cell r="F410" t="str">
            <v/>
          </cell>
          <cell r="G410" t="str">
            <v/>
          </cell>
          <cell r="H410" t="str">
            <v/>
          </cell>
          <cell r="I410" t="str">
            <v/>
          </cell>
          <cell r="J410" t="str">
            <v/>
          </cell>
          <cell r="K410" t="str">
            <v/>
          </cell>
          <cell r="L410" t="str">
            <v/>
          </cell>
          <cell r="M410" t="str">
            <v/>
          </cell>
          <cell r="N410" t="str">
            <v/>
          </cell>
          <cell r="O410" t="str">
            <v/>
          </cell>
          <cell r="P410" t="str">
            <v/>
          </cell>
          <cell r="Q410" t="str">
            <v/>
          </cell>
          <cell r="R410" t="str">
            <v/>
          </cell>
          <cell r="S410" t="str">
            <v/>
          </cell>
          <cell r="T410" t="str">
            <v/>
          </cell>
          <cell r="U410" t="str">
            <v/>
          </cell>
          <cell r="V410" t="str">
            <v/>
          </cell>
          <cell r="W410" t="str">
            <v/>
          </cell>
          <cell r="X410" t="str">
            <v/>
          </cell>
          <cell r="Y410" t="str">
            <v>ر2</v>
          </cell>
          <cell r="Z410" t="str">
            <v/>
          </cell>
          <cell r="AA410" t="str">
            <v/>
          </cell>
          <cell r="AB410" t="str">
            <v/>
          </cell>
          <cell r="AC410" t="str">
            <v/>
          </cell>
          <cell r="AD410" t="str">
            <v/>
          </cell>
          <cell r="AE410" t="str">
            <v/>
          </cell>
          <cell r="AF410" t="str">
            <v/>
          </cell>
          <cell r="AG410" t="str">
            <v/>
          </cell>
          <cell r="AH410" t="str">
            <v/>
          </cell>
          <cell r="AI410" t="str">
            <v/>
          </cell>
          <cell r="AJ410" t="str">
            <v/>
          </cell>
          <cell r="AK410" t="str">
            <v/>
          </cell>
          <cell r="AL410" t="str">
            <v/>
          </cell>
          <cell r="AM410" t="str">
            <v/>
          </cell>
          <cell r="AN410" t="str">
            <v/>
          </cell>
          <cell r="AO410" t="str">
            <v>ر2</v>
          </cell>
          <cell r="AP410" t="str">
            <v/>
          </cell>
          <cell r="AQ410" t="str">
            <v/>
          </cell>
          <cell r="AR410" t="str">
            <v/>
          </cell>
          <cell r="AS410"/>
          <cell r="AT410"/>
          <cell r="AU410"/>
          <cell r="AV410"/>
        </row>
        <row r="411">
          <cell r="A411">
            <v>420927</v>
          </cell>
          <cell r="B411" t="str">
            <v>الرابعة</v>
          </cell>
          <cell r="C411" t="str">
            <v/>
          </cell>
          <cell r="D411" t="str">
            <v/>
          </cell>
          <cell r="E411" t="str">
            <v/>
          </cell>
          <cell r="F411" t="str">
            <v/>
          </cell>
          <cell r="G411" t="str">
            <v/>
          </cell>
          <cell r="H411" t="str">
            <v/>
          </cell>
          <cell r="I411" t="str">
            <v/>
          </cell>
          <cell r="J411" t="str">
            <v/>
          </cell>
          <cell r="K411" t="str">
            <v/>
          </cell>
          <cell r="L411" t="str">
            <v/>
          </cell>
          <cell r="M411" t="str">
            <v/>
          </cell>
          <cell r="N411" t="str">
            <v/>
          </cell>
          <cell r="O411" t="str">
            <v/>
          </cell>
          <cell r="P411" t="str">
            <v/>
          </cell>
          <cell r="Q411" t="str">
            <v/>
          </cell>
          <cell r="R411" t="str">
            <v/>
          </cell>
          <cell r="S411" t="str">
            <v/>
          </cell>
          <cell r="T411" t="str">
            <v/>
          </cell>
          <cell r="U411" t="str">
            <v/>
          </cell>
          <cell r="V411" t="str">
            <v/>
          </cell>
          <cell r="W411" t="str">
            <v/>
          </cell>
          <cell r="X411" t="str">
            <v/>
          </cell>
          <cell r="Y411" t="str">
            <v>ر2</v>
          </cell>
          <cell r="Z411" t="str">
            <v/>
          </cell>
          <cell r="AA411" t="str">
            <v>ر2</v>
          </cell>
          <cell r="AB411" t="str">
            <v>ر2</v>
          </cell>
          <cell r="AC411" t="str">
            <v>ر2</v>
          </cell>
          <cell r="AD411" t="str">
            <v/>
          </cell>
          <cell r="AE411" t="str">
            <v/>
          </cell>
          <cell r="AF411" t="str">
            <v>ر2</v>
          </cell>
          <cell r="AG411" t="str">
            <v/>
          </cell>
          <cell r="AH411" t="str">
            <v/>
          </cell>
          <cell r="AI411" t="str">
            <v>ر1</v>
          </cell>
          <cell r="AJ411" t="str">
            <v>ر1</v>
          </cell>
          <cell r="AK411" t="str">
            <v>ر1</v>
          </cell>
          <cell r="AL411" t="str">
            <v>ر1</v>
          </cell>
          <cell r="AM411" t="str">
            <v>ر1</v>
          </cell>
          <cell r="AN411" t="str">
            <v>ج</v>
          </cell>
          <cell r="AO411" t="str">
            <v>ج</v>
          </cell>
          <cell r="AP411" t="str">
            <v>ج</v>
          </cell>
          <cell r="AQ411" t="str">
            <v>ج</v>
          </cell>
          <cell r="AR411" t="str">
            <v>ج</v>
          </cell>
          <cell r="AS411"/>
          <cell r="AT411" t="str">
            <v>الرابعة</v>
          </cell>
          <cell r="AU411" t="str">
            <v/>
          </cell>
        </row>
        <row r="412">
          <cell r="A412">
            <v>420929</v>
          </cell>
          <cell r="B412" t="str">
            <v>الرابعة</v>
          </cell>
          <cell r="C412" t="str">
            <v/>
          </cell>
          <cell r="D412" t="str">
            <v/>
          </cell>
          <cell r="E412" t="str">
            <v/>
          </cell>
          <cell r="F412" t="str">
            <v/>
          </cell>
          <cell r="G412" t="str">
            <v/>
          </cell>
          <cell r="H412" t="str">
            <v/>
          </cell>
          <cell r="I412" t="str">
            <v/>
          </cell>
          <cell r="J412" t="str">
            <v/>
          </cell>
          <cell r="K412" t="str">
            <v/>
          </cell>
          <cell r="L412" t="str">
            <v/>
          </cell>
          <cell r="M412" t="str">
            <v/>
          </cell>
          <cell r="N412" t="str">
            <v/>
          </cell>
          <cell r="O412" t="str">
            <v/>
          </cell>
          <cell r="P412" t="str">
            <v/>
          </cell>
          <cell r="Q412" t="str">
            <v/>
          </cell>
          <cell r="R412" t="str">
            <v/>
          </cell>
          <cell r="S412" t="str">
            <v/>
          </cell>
          <cell r="T412" t="str">
            <v/>
          </cell>
          <cell r="U412" t="str">
            <v/>
          </cell>
          <cell r="V412" t="str">
            <v/>
          </cell>
          <cell r="W412" t="str">
            <v/>
          </cell>
          <cell r="X412" t="str">
            <v/>
          </cell>
          <cell r="Y412" t="str">
            <v/>
          </cell>
          <cell r="Z412" t="str">
            <v>ر2</v>
          </cell>
          <cell r="AA412" t="str">
            <v/>
          </cell>
          <cell r="AB412" t="str">
            <v/>
          </cell>
          <cell r="AC412" t="str">
            <v/>
          </cell>
          <cell r="AD412" t="str">
            <v/>
          </cell>
          <cell r="AE412" t="str">
            <v/>
          </cell>
          <cell r="AF412" t="str">
            <v>ر1</v>
          </cell>
          <cell r="AG412" t="str">
            <v/>
          </cell>
          <cell r="AH412" t="str">
            <v/>
          </cell>
          <cell r="AI412" t="str">
            <v>ج</v>
          </cell>
          <cell r="AJ412" t="str">
            <v>ر1</v>
          </cell>
          <cell r="AK412" t="str">
            <v>ر1</v>
          </cell>
          <cell r="AL412" t="str">
            <v>ر1</v>
          </cell>
          <cell r="AM412" t="str">
            <v>ج</v>
          </cell>
          <cell r="AN412" t="str">
            <v>ر2</v>
          </cell>
          <cell r="AO412" t="str">
            <v>ر1</v>
          </cell>
          <cell r="AP412" t="str">
            <v>ر1</v>
          </cell>
          <cell r="AQ412" t="str">
            <v>ر2</v>
          </cell>
          <cell r="AR412" t="str">
            <v/>
          </cell>
          <cell r="AS412"/>
          <cell r="AT412" t="str">
            <v>الرابعة</v>
          </cell>
          <cell r="AU412" t="str">
            <v/>
          </cell>
        </row>
        <row r="413">
          <cell r="A413">
            <v>420935</v>
          </cell>
          <cell r="B413" t="str">
            <v>الرابعة</v>
          </cell>
          <cell r="C413" t="str">
            <v/>
          </cell>
          <cell r="D413" t="str">
            <v/>
          </cell>
          <cell r="E413" t="str">
            <v>ر2</v>
          </cell>
          <cell r="F413" t="str">
            <v/>
          </cell>
          <cell r="G413" t="str">
            <v/>
          </cell>
          <cell r="H413" t="str">
            <v/>
          </cell>
          <cell r="I413" t="str">
            <v/>
          </cell>
          <cell r="J413" t="str">
            <v/>
          </cell>
          <cell r="K413" t="str">
            <v>ر1</v>
          </cell>
          <cell r="L413" t="str">
            <v/>
          </cell>
          <cell r="M413" t="str">
            <v/>
          </cell>
          <cell r="N413" t="str">
            <v/>
          </cell>
          <cell r="O413" t="str">
            <v/>
          </cell>
          <cell r="P413" t="str">
            <v/>
          </cell>
          <cell r="Q413" t="str">
            <v/>
          </cell>
          <cell r="R413" t="str">
            <v>ر2</v>
          </cell>
          <cell r="S413" t="str">
            <v/>
          </cell>
          <cell r="T413" t="str">
            <v/>
          </cell>
          <cell r="U413" t="str">
            <v/>
          </cell>
          <cell r="V413" t="str">
            <v/>
          </cell>
          <cell r="W413" t="str">
            <v>ر2</v>
          </cell>
          <cell r="X413" t="str">
            <v/>
          </cell>
          <cell r="Y413" t="str">
            <v/>
          </cell>
          <cell r="Z413" t="str">
            <v>ر1</v>
          </cell>
          <cell r="AA413" t="str">
            <v/>
          </cell>
          <cell r="AB413" t="str">
            <v/>
          </cell>
          <cell r="AC413" t="str">
            <v/>
          </cell>
          <cell r="AD413" t="str">
            <v/>
          </cell>
          <cell r="AE413" t="str">
            <v/>
          </cell>
          <cell r="AF413" t="str">
            <v/>
          </cell>
          <cell r="AG413" t="str">
            <v/>
          </cell>
          <cell r="AH413" t="str">
            <v/>
          </cell>
          <cell r="AI413" t="str">
            <v>ج</v>
          </cell>
          <cell r="AJ413" t="str">
            <v>ج</v>
          </cell>
          <cell r="AK413" t="str">
            <v>ج</v>
          </cell>
          <cell r="AL413" t="str">
            <v/>
          </cell>
          <cell r="AM413" t="str">
            <v>ج</v>
          </cell>
          <cell r="AN413" t="str">
            <v>ج</v>
          </cell>
          <cell r="AO413" t="str">
            <v>ج</v>
          </cell>
          <cell r="AP413" t="str">
            <v>ج</v>
          </cell>
          <cell r="AQ413" t="str">
            <v>ج</v>
          </cell>
          <cell r="AR413" t="str">
            <v>ج</v>
          </cell>
          <cell r="AS413"/>
          <cell r="AT413" t="str">
            <v>الرابعة</v>
          </cell>
          <cell r="AU413" t="str">
            <v/>
          </cell>
        </row>
        <row r="414">
          <cell r="A414">
            <v>420945</v>
          </cell>
          <cell r="B414" t="str">
            <v>الرابعة</v>
          </cell>
          <cell r="C414" t="str">
            <v/>
          </cell>
          <cell r="D414" t="str">
            <v/>
          </cell>
          <cell r="E414" t="str">
            <v/>
          </cell>
          <cell r="F414" t="str">
            <v/>
          </cell>
          <cell r="G414" t="str">
            <v/>
          </cell>
          <cell r="H414" t="str">
            <v/>
          </cell>
          <cell r="I414" t="str">
            <v/>
          </cell>
          <cell r="J414" t="str">
            <v/>
          </cell>
          <cell r="K414" t="str">
            <v/>
          </cell>
          <cell r="L414" t="str">
            <v/>
          </cell>
          <cell r="M414" t="str">
            <v/>
          </cell>
          <cell r="N414" t="str">
            <v/>
          </cell>
          <cell r="O414" t="str">
            <v/>
          </cell>
          <cell r="P414" t="str">
            <v/>
          </cell>
          <cell r="Q414" t="str">
            <v/>
          </cell>
          <cell r="R414" t="str">
            <v/>
          </cell>
          <cell r="S414" t="str">
            <v/>
          </cell>
          <cell r="T414" t="str">
            <v/>
          </cell>
          <cell r="U414" t="str">
            <v/>
          </cell>
          <cell r="V414" t="str">
            <v/>
          </cell>
          <cell r="W414" t="str">
            <v/>
          </cell>
          <cell r="X414" t="str">
            <v/>
          </cell>
          <cell r="Y414" t="str">
            <v/>
          </cell>
          <cell r="Z414" t="str">
            <v/>
          </cell>
          <cell r="AA414" t="str">
            <v/>
          </cell>
          <cell r="AB414" t="str">
            <v/>
          </cell>
          <cell r="AC414" t="str">
            <v/>
          </cell>
          <cell r="AD414" t="str">
            <v/>
          </cell>
          <cell r="AE414" t="str">
            <v/>
          </cell>
          <cell r="AF414" t="str">
            <v/>
          </cell>
          <cell r="AG414" t="str">
            <v/>
          </cell>
          <cell r="AH414" t="str">
            <v/>
          </cell>
          <cell r="AI414" t="str">
            <v>ر2</v>
          </cell>
          <cell r="AJ414" t="str">
            <v/>
          </cell>
          <cell r="AK414" t="str">
            <v/>
          </cell>
          <cell r="AL414" t="str">
            <v>ر2</v>
          </cell>
          <cell r="AM414" t="str">
            <v>ر2</v>
          </cell>
          <cell r="AN414" t="str">
            <v>ج</v>
          </cell>
          <cell r="AO414" t="str">
            <v>ج</v>
          </cell>
          <cell r="AP414" t="str">
            <v>ج</v>
          </cell>
          <cell r="AQ414" t="str">
            <v>ج</v>
          </cell>
          <cell r="AR414" t="str">
            <v>ج</v>
          </cell>
          <cell r="AS414"/>
          <cell r="AT414" t="str">
            <v>الرابعة</v>
          </cell>
          <cell r="AU414" t="str">
            <v/>
          </cell>
        </row>
        <row r="415">
          <cell r="A415">
            <v>420947</v>
          </cell>
          <cell r="B415" t="str">
            <v>الرابعة</v>
          </cell>
          <cell r="C415" t="str">
            <v/>
          </cell>
          <cell r="D415" t="str">
            <v/>
          </cell>
          <cell r="E415" t="str">
            <v/>
          </cell>
          <cell r="F415" t="str">
            <v/>
          </cell>
          <cell r="G415" t="str">
            <v/>
          </cell>
          <cell r="H415" t="str">
            <v/>
          </cell>
          <cell r="I415" t="str">
            <v/>
          </cell>
          <cell r="J415" t="str">
            <v/>
          </cell>
          <cell r="K415" t="str">
            <v/>
          </cell>
          <cell r="L415" t="str">
            <v/>
          </cell>
          <cell r="M415" t="str">
            <v/>
          </cell>
          <cell r="N415" t="str">
            <v/>
          </cell>
          <cell r="O415" t="str">
            <v/>
          </cell>
          <cell r="P415" t="str">
            <v>ر2</v>
          </cell>
          <cell r="Q415" t="str">
            <v/>
          </cell>
          <cell r="R415" t="str">
            <v/>
          </cell>
          <cell r="S415" t="str">
            <v/>
          </cell>
          <cell r="T415" t="str">
            <v/>
          </cell>
          <cell r="U415" t="str">
            <v/>
          </cell>
          <cell r="V415" t="str">
            <v/>
          </cell>
          <cell r="W415" t="str">
            <v/>
          </cell>
          <cell r="X415" t="str">
            <v/>
          </cell>
          <cell r="Y415" t="str">
            <v/>
          </cell>
          <cell r="Z415" t="str">
            <v/>
          </cell>
          <cell r="AA415" t="str">
            <v/>
          </cell>
          <cell r="AB415" t="str">
            <v>ر2</v>
          </cell>
          <cell r="AC415" t="str">
            <v/>
          </cell>
          <cell r="AD415" t="str">
            <v/>
          </cell>
          <cell r="AE415" t="str">
            <v/>
          </cell>
          <cell r="AF415" t="str">
            <v/>
          </cell>
          <cell r="AG415" t="str">
            <v/>
          </cell>
          <cell r="AH415" t="str">
            <v/>
          </cell>
          <cell r="AI415" t="str">
            <v/>
          </cell>
          <cell r="AJ415" t="str">
            <v/>
          </cell>
          <cell r="AK415" t="str">
            <v/>
          </cell>
          <cell r="AL415" t="str">
            <v>ر2</v>
          </cell>
          <cell r="AM415" t="str">
            <v/>
          </cell>
          <cell r="AN415" t="str">
            <v/>
          </cell>
          <cell r="AO415" t="str">
            <v>ر1</v>
          </cell>
          <cell r="AP415" t="str">
            <v>ر1</v>
          </cell>
          <cell r="AQ415" t="str">
            <v/>
          </cell>
          <cell r="AR415" t="str">
            <v/>
          </cell>
          <cell r="AS415"/>
          <cell r="AT415" t="str">
            <v>الرابعة</v>
          </cell>
          <cell r="AU415" t="str">
            <v/>
          </cell>
        </row>
        <row r="416">
          <cell r="A416">
            <v>420956</v>
          </cell>
          <cell r="B416" t="str">
            <v>الرابعة</v>
          </cell>
          <cell r="C416" t="str">
            <v/>
          </cell>
          <cell r="D416" t="str">
            <v/>
          </cell>
          <cell r="E416" t="str">
            <v/>
          </cell>
          <cell r="F416" t="str">
            <v/>
          </cell>
          <cell r="G416" t="str">
            <v/>
          </cell>
          <cell r="H416" t="str">
            <v/>
          </cell>
          <cell r="I416" t="str">
            <v/>
          </cell>
          <cell r="J416" t="str">
            <v/>
          </cell>
          <cell r="K416" t="str">
            <v/>
          </cell>
          <cell r="L416" t="str">
            <v/>
          </cell>
          <cell r="M416" t="str">
            <v/>
          </cell>
          <cell r="N416" t="str">
            <v/>
          </cell>
          <cell r="O416" t="str">
            <v/>
          </cell>
          <cell r="P416" t="str">
            <v/>
          </cell>
          <cell r="Q416" t="str">
            <v/>
          </cell>
          <cell r="R416" t="str">
            <v>ر2</v>
          </cell>
          <cell r="S416" t="str">
            <v/>
          </cell>
          <cell r="T416" t="str">
            <v/>
          </cell>
          <cell r="U416" t="str">
            <v/>
          </cell>
          <cell r="V416" t="str">
            <v/>
          </cell>
          <cell r="W416" t="str">
            <v/>
          </cell>
          <cell r="X416" t="str">
            <v/>
          </cell>
          <cell r="Y416" t="str">
            <v/>
          </cell>
          <cell r="Z416" t="str">
            <v/>
          </cell>
          <cell r="AA416" t="str">
            <v/>
          </cell>
          <cell r="AB416" t="str">
            <v/>
          </cell>
          <cell r="AC416" t="str">
            <v/>
          </cell>
          <cell r="AD416" t="str">
            <v/>
          </cell>
          <cell r="AE416" t="str">
            <v>ر1</v>
          </cell>
          <cell r="AF416" t="str">
            <v/>
          </cell>
          <cell r="AG416" t="str">
            <v/>
          </cell>
          <cell r="AH416" t="str">
            <v/>
          </cell>
          <cell r="AI416" t="str">
            <v/>
          </cell>
          <cell r="AJ416" t="str">
            <v/>
          </cell>
          <cell r="AK416" t="str">
            <v>ج</v>
          </cell>
          <cell r="AL416" t="str">
            <v/>
          </cell>
          <cell r="AM416" t="str">
            <v/>
          </cell>
          <cell r="AN416" t="str">
            <v/>
          </cell>
          <cell r="AO416" t="str">
            <v/>
          </cell>
          <cell r="AP416" t="str">
            <v/>
          </cell>
          <cell r="AQ416" t="str">
            <v/>
          </cell>
          <cell r="AR416" t="str">
            <v>ج</v>
          </cell>
          <cell r="AS416"/>
          <cell r="AT416" t="str">
            <v>الرابعة</v>
          </cell>
          <cell r="AU416" t="str">
            <v/>
          </cell>
        </row>
        <row r="417">
          <cell r="A417">
            <v>420976</v>
          </cell>
          <cell r="B417" t="str">
            <v>الرابعة</v>
          </cell>
          <cell r="C417" t="str">
            <v/>
          </cell>
          <cell r="D417" t="str">
            <v/>
          </cell>
          <cell r="E417" t="str">
            <v/>
          </cell>
          <cell r="F417" t="str">
            <v/>
          </cell>
          <cell r="G417" t="str">
            <v/>
          </cell>
          <cell r="H417" t="str">
            <v>ر2</v>
          </cell>
          <cell r="I417" t="str">
            <v/>
          </cell>
          <cell r="J417" t="str">
            <v/>
          </cell>
          <cell r="K417" t="str">
            <v/>
          </cell>
          <cell r="L417" t="str">
            <v/>
          </cell>
          <cell r="M417" t="str">
            <v/>
          </cell>
          <cell r="N417" t="str">
            <v/>
          </cell>
          <cell r="O417" t="str">
            <v/>
          </cell>
          <cell r="P417" t="str">
            <v/>
          </cell>
          <cell r="Q417" t="str">
            <v/>
          </cell>
          <cell r="R417" t="str">
            <v/>
          </cell>
          <cell r="S417" t="str">
            <v/>
          </cell>
          <cell r="T417" t="str">
            <v/>
          </cell>
          <cell r="U417" t="str">
            <v/>
          </cell>
          <cell r="V417" t="str">
            <v>ر2</v>
          </cell>
          <cell r="W417" t="str">
            <v/>
          </cell>
          <cell r="X417" t="str">
            <v/>
          </cell>
          <cell r="Y417" t="str">
            <v/>
          </cell>
          <cell r="Z417" t="str">
            <v/>
          </cell>
          <cell r="AA417" t="str">
            <v/>
          </cell>
          <cell r="AB417" t="str">
            <v/>
          </cell>
          <cell r="AC417" t="str">
            <v/>
          </cell>
          <cell r="AD417" t="str">
            <v/>
          </cell>
          <cell r="AE417" t="str">
            <v/>
          </cell>
          <cell r="AF417" t="str">
            <v/>
          </cell>
          <cell r="AG417" t="str">
            <v>ر2</v>
          </cell>
          <cell r="AH417" t="str">
            <v/>
          </cell>
          <cell r="AI417" t="str">
            <v>ر1</v>
          </cell>
          <cell r="AJ417" t="str">
            <v/>
          </cell>
          <cell r="AK417" t="str">
            <v/>
          </cell>
          <cell r="AL417" t="str">
            <v>ج</v>
          </cell>
          <cell r="AM417" t="str">
            <v>ر2</v>
          </cell>
          <cell r="AN417" t="str">
            <v>ج</v>
          </cell>
          <cell r="AO417" t="str">
            <v>ج</v>
          </cell>
          <cell r="AP417" t="str">
            <v>ج</v>
          </cell>
          <cell r="AQ417" t="str">
            <v>ج</v>
          </cell>
          <cell r="AR417" t="str">
            <v>ر1</v>
          </cell>
          <cell r="AS417"/>
          <cell r="AT417" t="str">
            <v>الرابعة</v>
          </cell>
          <cell r="AU417" t="str">
            <v/>
          </cell>
        </row>
        <row r="418">
          <cell r="A418">
            <v>420988</v>
          </cell>
          <cell r="B418" t="str">
            <v>الرابعة</v>
          </cell>
          <cell r="C418" t="str">
            <v/>
          </cell>
          <cell r="D418" t="str">
            <v/>
          </cell>
          <cell r="E418" t="str">
            <v/>
          </cell>
          <cell r="F418" t="str">
            <v/>
          </cell>
          <cell r="G418" t="str">
            <v/>
          </cell>
          <cell r="H418" t="str">
            <v/>
          </cell>
          <cell r="I418" t="str">
            <v/>
          </cell>
          <cell r="J418" t="str">
            <v/>
          </cell>
          <cell r="K418" t="str">
            <v/>
          </cell>
          <cell r="L418" t="str">
            <v/>
          </cell>
          <cell r="M418" t="str">
            <v/>
          </cell>
          <cell r="N418" t="str">
            <v/>
          </cell>
          <cell r="O418" t="str">
            <v/>
          </cell>
          <cell r="P418" t="str">
            <v/>
          </cell>
          <cell r="Q418" t="str">
            <v/>
          </cell>
          <cell r="R418" t="str">
            <v/>
          </cell>
          <cell r="S418" t="str">
            <v/>
          </cell>
          <cell r="T418" t="str">
            <v/>
          </cell>
          <cell r="U418" t="str">
            <v/>
          </cell>
          <cell r="V418" t="str">
            <v/>
          </cell>
          <cell r="W418" t="str">
            <v/>
          </cell>
          <cell r="X418" t="str">
            <v/>
          </cell>
          <cell r="Y418" t="str">
            <v/>
          </cell>
          <cell r="Z418" t="str">
            <v/>
          </cell>
          <cell r="AA418" t="str">
            <v/>
          </cell>
          <cell r="AB418" t="str">
            <v>ر2</v>
          </cell>
          <cell r="AC418" t="str">
            <v/>
          </cell>
          <cell r="AD418" t="str">
            <v/>
          </cell>
          <cell r="AE418" t="str">
            <v/>
          </cell>
          <cell r="AF418" t="str">
            <v/>
          </cell>
          <cell r="AG418" t="str">
            <v/>
          </cell>
          <cell r="AH418" t="str">
            <v/>
          </cell>
          <cell r="AI418" t="str">
            <v/>
          </cell>
          <cell r="AJ418" t="str">
            <v/>
          </cell>
          <cell r="AK418" t="str">
            <v/>
          </cell>
          <cell r="AL418" t="str">
            <v/>
          </cell>
          <cell r="AM418" t="str">
            <v/>
          </cell>
          <cell r="AN418" t="str">
            <v>ر1</v>
          </cell>
          <cell r="AO418" t="str">
            <v>ر1</v>
          </cell>
          <cell r="AP418" t="str">
            <v/>
          </cell>
          <cell r="AQ418" t="str">
            <v/>
          </cell>
          <cell r="AR418" t="str">
            <v/>
          </cell>
          <cell r="AS418"/>
          <cell r="AT418" t="str">
            <v>الرابعة</v>
          </cell>
          <cell r="AU418" t="str">
            <v/>
          </cell>
        </row>
        <row r="419">
          <cell r="A419">
            <v>420991</v>
          </cell>
          <cell r="B419" t="str">
            <v>الرابعة</v>
          </cell>
          <cell r="C419" t="str">
            <v/>
          </cell>
          <cell r="D419" t="str">
            <v/>
          </cell>
          <cell r="E419" t="str">
            <v/>
          </cell>
          <cell r="F419" t="str">
            <v/>
          </cell>
          <cell r="G419" t="str">
            <v/>
          </cell>
          <cell r="H419" t="str">
            <v/>
          </cell>
          <cell r="I419" t="str">
            <v/>
          </cell>
          <cell r="J419" t="str">
            <v/>
          </cell>
          <cell r="K419" t="str">
            <v/>
          </cell>
          <cell r="L419" t="str">
            <v/>
          </cell>
          <cell r="M419" t="str">
            <v/>
          </cell>
          <cell r="N419" t="str">
            <v/>
          </cell>
          <cell r="O419" t="str">
            <v/>
          </cell>
          <cell r="P419" t="str">
            <v/>
          </cell>
          <cell r="Q419" t="str">
            <v/>
          </cell>
          <cell r="R419" t="str">
            <v/>
          </cell>
          <cell r="S419" t="str">
            <v>ر2</v>
          </cell>
          <cell r="T419" t="str">
            <v/>
          </cell>
          <cell r="U419" t="str">
            <v/>
          </cell>
          <cell r="V419" t="str">
            <v/>
          </cell>
          <cell r="W419" t="str">
            <v/>
          </cell>
          <cell r="X419" t="str">
            <v/>
          </cell>
          <cell r="Y419" t="str">
            <v>ر2</v>
          </cell>
          <cell r="Z419" t="str">
            <v/>
          </cell>
          <cell r="AA419" t="str">
            <v/>
          </cell>
          <cell r="AB419" t="str">
            <v/>
          </cell>
          <cell r="AC419" t="str">
            <v/>
          </cell>
          <cell r="AD419" t="str">
            <v/>
          </cell>
          <cell r="AE419" t="str">
            <v>ج</v>
          </cell>
          <cell r="AF419" t="str">
            <v/>
          </cell>
          <cell r="AG419" t="str">
            <v>ر2</v>
          </cell>
          <cell r="AH419" t="str">
            <v/>
          </cell>
          <cell r="AI419" t="str">
            <v>ر1</v>
          </cell>
          <cell r="AJ419" t="str">
            <v>ر1</v>
          </cell>
          <cell r="AK419" t="str">
            <v>ج</v>
          </cell>
          <cell r="AL419" t="str">
            <v>ج</v>
          </cell>
          <cell r="AM419" t="str">
            <v>ر1</v>
          </cell>
          <cell r="AN419" t="str">
            <v>ج</v>
          </cell>
          <cell r="AO419" t="str">
            <v>ج</v>
          </cell>
          <cell r="AP419" t="str">
            <v>ج</v>
          </cell>
          <cell r="AQ419" t="str">
            <v>ج</v>
          </cell>
          <cell r="AR419" t="str">
            <v>ج</v>
          </cell>
          <cell r="AS419"/>
          <cell r="AT419" t="str">
            <v>الرابعة</v>
          </cell>
          <cell r="AU419" t="str">
            <v/>
          </cell>
        </row>
        <row r="420">
          <cell r="A420">
            <v>421016</v>
          </cell>
          <cell r="B420" t="str">
            <v>الرابعة</v>
          </cell>
          <cell r="C420" t="str">
            <v/>
          </cell>
          <cell r="D420" t="str">
            <v/>
          </cell>
          <cell r="E420" t="str">
            <v/>
          </cell>
          <cell r="F420" t="str">
            <v/>
          </cell>
          <cell r="G420" t="str">
            <v/>
          </cell>
          <cell r="H420" t="str">
            <v/>
          </cell>
          <cell r="I420" t="str">
            <v/>
          </cell>
          <cell r="J420" t="str">
            <v/>
          </cell>
          <cell r="K420" t="str">
            <v/>
          </cell>
          <cell r="L420" t="str">
            <v/>
          </cell>
          <cell r="M420" t="str">
            <v/>
          </cell>
          <cell r="N420" t="str">
            <v/>
          </cell>
          <cell r="O420" t="str">
            <v/>
          </cell>
          <cell r="P420" t="str">
            <v/>
          </cell>
          <cell r="Q420" t="str">
            <v/>
          </cell>
          <cell r="R420" t="str">
            <v/>
          </cell>
          <cell r="S420" t="str">
            <v/>
          </cell>
          <cell r="T420" t="str">
            <v/>
          </cell>
          <cell r="U420" t="str">
            <v/>
          </cell>
          <cell r="V420" t="str">
            <v/>
          </cell>
          <cell r="W420" t="str">
            <v/>
          </cell>
          <cell r="X420" t="str">
            <v/>
          </cell>
          <cell r="Y420" t="str">
            <v/>
          </cell>
          <cell r="Z420" t="str">
            <v/>
          </cell>
          <cell r="AA420" t="str">
            <v>ر2</v>
          </cell>
          <cell r="AB420" t="str">
            <v/>
          </cell>
          <cell r="AC420" t="str">
            <v/>
          </cell>
          <cell r="AD420" t="str">
            <v/>
          </cell>
          <cell r="AE420" t="str">
            <v/>
          </cell>
          <cell r="AF420" t="str">
            <v/>
          </cell>
          <cell r="AG420" t="str">
            <v/>
          </cell>
          <cell r="AH420" t="str">
            <v/>
          </cell>
          <cell r="AI420" t="str">
            <v/>
          </cell>
          <cell r="AJ420" t="str">
            <v/>
          </cell>
          <cell r="AK420" t="str">
            <v/>
          </cell>
          <cell r="AL420" t="str">
            <v>ر2</v>
          </cell>
          <cell r="AM420" t="str">
            <v>ر2</v>
          </cell>
          <cell r="AN420" t="str">
            <v/>
          </cell>
          <cell r="AO420" t="str">
            <v>ر2</v>
          </cell>
          <cell r="AP420" t="str">
            <v>ر2</v>
          </cell>
          <cell r="AQ420" t="str">
            <v>ر2</v>
          </cell>
          <cell r="AR420" t="str">
            <v>ر1</v>
          </cell>
          <cell r="AS420"/>
          <cell r="AT420" t="str">
            <v>الرابعة</v>
          </cell>
          <cell r="AU420" t="str">
            <v/>
          </cell>
        </row>
        <row r="421">
          <cell r="A421">
            <v>421017</v>
          </cell>
          <cell r="B421" t="str">
            <v>الرابعة</v>
          </cell>
          <cell r="C421" t="str">
            <v/>
          </cell>
          <cell r="D421" t="str">
            <v/>
          </cell>
          <cell r="E421" t="str">
            <v/>
          </cell>
          <cell r="F421" t="str">
            <v/>
          </cell>
          <cell r="G421" t="str">
            <v/>
          </cell>
          <cell r="H421" t="str">
            <v/>
          </cell>
          <cell r="I421" t="str">
            <v/>
          </cell>
          <cell r="J421" t="str">
            <v/>
          </cell>
          <cell r="K421" t="str">
            <v/>
          </cell>
          <cell r="L421" t="str">
            <v/>
          </cell>
          <cell r="M421" t="str">
            <v/>
          </cell>
          <cell r="N421" t="str">
            <v/>
          </cell>
          <cell r="O421" t="str">
            <v/>
          </cell>
          <cell r="P421" t="str">
            <v/>
          </cell>
          <cell r="Q421" t="str">
            <v/>
          </cell>
          <cell r="R421" t="str">
            <v/>
          </cell>
          <cell r="S421" t="str">
            <v/>
          </cell>
          <cell r="T421" t="str">
            <v/>
          </cell>
          <cell r="U421" t="str">
            <v/>
          </cell>
          <cell r="V421" t="str">
            <v/>
          </cell>
          <cell r="W421" t="str">
            <v/>
          </cell>
          <cell r="X421" t="str">
            <v/>
          </cell>
          <cell r="Y421" t="str">
            <v/>
          </cell>
          <cell r="Z421" t="str">
            <v/>
          </cell>
          <cell r="AA421" t="str">
            <v>ر2</v>
          </cell>
          <cell r="AB421" t="str">
            <v/>
          </cell>
          <cell r="AC421" t="str">
            <v>ر2</v>
          </cell>
          <cell r="AD421" t="str">
            <v/>
          </cell>
          <cell r="AE421" t="str">
            <v/>
          </cell>
          <cell r="AF421" t="str">
            <v>ر1</v>
          </cell>
          <cell r="AG421" t="str">
            <v/>
          </cell>
          <cell r="AH421" t="str">
            <v/>
          </cell>
          <cell r="AI421" t="str">
            <v/>
          </cell>
          <cell r="AJ421" t="str">
            <v/>
          </cell>
          <cell r="AK421" t="str">
            <v/>
          </cell>
          <cell r="AL421" t="str">
            <v>ر1</v>
          </cell>
          <cell r="AM421" t="str">
            <v>ر1</v>
          </cell>
          <cell r="AN421" t="str">
            <v>ج</v>
          </cell>
          <cell r="AO421" t="str">
            <v>ر1</v>
          </cell>
          <cell r="AP421" t="str">
            <v>ج</v>
          </cell>
          <cell r="AQ421" t="str">
            <v>ج</v>
          </cell>
          <cell r="AR421" t="str">
            <v/>
          </cell>
          <cell r="AS421"/>
          <cell r="AT421" t="str">
            <v>الرابعة</v>
          </cell>
          <cell r="AU421" t="str">
            <v/>
          </cell>
        </row>
        <row r="422">
          <cell r="A422">
            <v>421025</v>
          </cell>
          <cell r="B422" t="str">
            <v>الرابعة</v>
          </cell>
          <cell r="C422" t="str">
            <v/>
          </cell>
          <cell r="D422" t="str">
            <v/>
          </cell>
          <cell r="E422" t="str">
            <v/>
          </cell>
          <cell r="F422" t="str">
            <v/>
          </cell>
          <cell r="G422" t="str">
            <v/>
          </cell>
          <cell r="H422" t="str">
            <v/>
          </cell>
          <cell r="I422" t="str">
            <v/>
          </cell>
          <cell r="J422" t="str">
            <v>ر2</v>
          </cell>
          <cell r="K422" t="str">
            <v/>
          </cell>
          <cell r="L422" t="str">
            <v/>
          </cell>
          <cell r="M422" t="str">
            <v/>
          </cell>
          <cell r="N422" t="str">
            <v/>
          </cell>
          <cell r="O422" t="str">
            <v/>
          </cell>
          <cell r="P422" t="str">
            <v/>
          </cell>
          <cell r="Q422" t="str">
            <v/>
          </cell>
          <cell r="R422" t="str">
            <v/>
          </cell>
          <cell r="S422" t="str">
            <v/>
          </cell>
          <cell r="T422" t="str">
            <v/>
          </cell>
          <cell r="U422" t="str">
            <v/>
          </cell>
          <cell r="V422" t="str">
            <v/>
          </cell>
          <cell r="W422" t="str">
            <v/>
          </cell>
          <cell r="X422" t="str">
            <v/>
          </cell>
          <cell r="Y422" t="str">
            <v/>
          </cell>
          <cell r="Z422" t="str">
            <v>ر2</v>
          </cell>
          <cell r="AA422" t="str">
            <v>ر2</v>
          </cell>
          <cell r="AB422" t="str">
            <v/>
          </cell>
          <cell r="AC422" t="str">
            <v/>
          </cell>
          <cell r="AD422" t="str">
            <v/>
          </cell>
          <cell r="AE422" t="str">
            <v/>
          </cell>
          <cell r="AF422" t="str">
            <v>ر2</v>
          </cell>
          <cell r="AG422" t="str">
            <v/>
          </cell>
          <cell r="AH422" t="str">
            <v/>
          </cell>
          <cell r="AI422" t="str">
            <v>ج</v>
          </cell>
          <cell r="AJ422" t="str">
            <v/>
          </cell>
          <cell r="AK422" t="str">
            <v/>
          </cell>
          <cell r="AL422" t="str">
            <v>ر2</v>
          </cell>
          <cell r="AM422" t="str">
            <v>ر1</v>
          </cell>
          <cell r="AN422" t="str">
            <v>ج</v>
          </cell>
          <cell r="AO422" t="str">
            <v>ر2</v>
          </cell>
          <cell r="AP422" t="str">
            <v>ر1</v>
          </cell>
          <cell r="AQ422" t="str">
            <v>ر2</v>
          </cell>
          <cell r="AR422" t="str">
            <v>ر1</v>
          </cell>
          <cell r="AS422"/>
          <cell r="AT422" t="str">
            <v>الرابعة</v>
          </cell>
          <cell r="AU422" t="str">
            <v/>
          </cell>
        </row>
        <row r="423">
          <cell r="A423">
            <v>421027</v>
          </cell>
          <cell r="B423" t="str">
            <v>الرابعة</v>
          </cell>
          <cell r="C423" t="str">
            <v/>
          </cell>
          <cell r="D423" t="str">
            <v/>
          </cell>
          <cell r="E423" t="str">
            <v/>
          </cell>
          <cell r="F423" t="str">
            <v/>
          </cell>
          <cell r="G423" t="str">
            <v/>
          </cell>
          <cell r="H423" t="str">
            <v/>
          </cell>
          <cell r="I423" t="str">
            <v/>
          </cell>
          <cell r="J423" t="str">
            <v/>
          </cell>
          <cell r="K423" t="str">
            <v/>
          </cell>
          <cell r="L423" t="str">
            <v/>
          </cell>
          <cell r="M423" t="str">
            <v/>
          </cell>
          <cell r="N423" t="str">
            <v/>
          </cell>
          <cell r="O423" t="str">
            <v/>
          </cell>
          <cell r="P423" t="str">
            <v/>
          </cell>
          <cell r="Q423" t="str">
            <v/>
          </cell>
          <cell r="R423" t="str">
            <v/>
          </cell>
          <cell r="S423" t="str">
            <v/>
          </cell>
          <cell r="T423" t="str">
            <v/>
          </cell>
          <cell r="U423" t="str">
            <v/>
          </cell>
          <cell r="V423" t="str">
            <v/>
          </cell>
          <cell r="W423" t="str">
            <v/>
          </cell>
          <cell r="X423" t="str">
            <v/>
          </cell>
          <cell r="Y423" t="str">
            <v/>
          </cell>
          <cell r="Z423" t="str">
            <v/>
          </cell>
          <cell r="AA423" t="str">
            <v/>
          </cell>
          <cell r="AB423" t="str">
            <v/>
          </cell>
          <cell r="AC423" t="str">
            <v/>
          </cell>
          <cell r="AD423" t="str">
            <v/>
          </cell>
          <cell r="AE423" t="str">
            <v>ر1</v>
          </cell>
          <cell r="AF423" t="str">
            <v/>
          </cell>
          <cell r="AG423" t="str">
            <v/>
          </cell>
          <cell r="AH423" t="str">
            <v/>
          </cell>
          <cell r="AI423" t="str">
            <v/>
          </cell>
          <cell r="AJ423" t="str">
            <v/>
          </cell>
          <cell r="AK423" t="str">
            <v/>
          </cell>
          <cell r="AL423" t="str">
            <v>ر1</v>
          </cell>
          <cell r="AM423" t="str">
            <v>ر1</v>
          </cell>
          <cell r="AN423" t="str">
            <v>ج</v>
          </cell>
          <cell r="AO423" t="str">
            <v>ج</v>
          </cell>
          <cell r="AP423" t="str">
            <v>ج</v>
          </cell>
          <cell r="AQ423" t="str">
            <v>ج</v>
          </cell>
          <cell r="AR423" t="str">
            <v>ج</v>
          </cell>
          <cell r="AS423"/>
          <cell r="AT423" t="str">
            <v>الرابعة</v>
          </cell>
          <cell r="AU423" t="str">
            <v/>
          </cell>
        </row>
        <row r="424">
          <cell r="A424">
            <v>421064</v>
          </cell>
          <cell r="B424" t="str">
            <v>الرابعة</v>
          </cell>
          <cell r="C424" t="str">
            <v/>
          </cell>
          <cell r="D424" t="str">
            <v/>
          </cell>
          <cell r="E424" t="str">
            <v/>
          </cell>
          <cell r="F424" t="str">
            <v/>
          </cell>
          <cell r="G424" t="str">
            <v/>
          </cell>
          <cell r="H424" t="str">
            <v/>
          </cell>
          <cell r="I424" t="str">
            <v/>
          </cell>
          <cell r="J424" t="str">
            <v/>
          </cell>
          <cell r="K424" t="str">
            <v/>
          </cell>
          <cell r="L424" t="str">
            <v/>
          </cell>
          <cell r="M424" t="str">
            <v/>
          </cell>
          <cell r="N424" t="str">
            <v/>
          </cell>
          <cell r="O424" t="str">
            <v/>
          </cell>
          <cell r="P424" t="str">
            <v/>
          </cell>
          <cell r="Q424" t="str">
            <v/>
          </cell>
          <cell r="R424" t="str">
            <v/>
          </cell>
          <cell r="S424" t="str">
            <v/>
          </cell>
          <cell r="T424" t="str">
            <v/>
          </cell>
          <cell r="U424" t="str">
            <v/>
          </cell>
          <cell r="V424" t="str">
            <v/>
          </cell>
          <cell r="W424" t="str">
            <v/>
          </cell>
          <cell r="X424" t="str">
            <v/>
          </cell>
          <cell r="Y424" t="str">
            <v/>
          </cell>
          <cell r="Z424" t="str">
            <v/>
          </cell>
          <cell r="AA424" t="str">
            <v/>
          </cell>
          <cell r="AB424" t="str">
            <v/>
          </cell>
          <cell r="AC424" t="str">
            <v/>
          </cell>
          <cell r="AD424" t="str">
            <v/>
          </cell>
          <cell r="AE424" t="str">
            <v/>
          </cell>
          <cell r="AF424" t="str">
            <v/>
          </cell>
          <cell r="AG424" t="str">
            <v/>
          </cell>
          <cell r="AH424" t="str">
            <v/>
          </cell>
          <cell r="AI424" t="str">
            <v>ر1</v>
          </cell>
          <cell r="AJ424" t="str">
            <v/>
          </cell>
          <cell r="AK424" t="str">
            <v/>
          </cell>
          <cell r="AL424" t="str">
            <v/>
          </cell>
          <cell r="AM424" t="str">
            <v>ر1</v>
          </cell>
          <cell r="AN424" t="str">
            <v>ج</v>
          </cell>
          <cell r="AO424" t="str">
            <v>ج</v>
          </cell>
          <cell r="AP424" t="str">
            <v>ج</v>
          </cell>
          <cell r="AQ424" t="str">
            <v>ج</v>
          </cell>
          <cell r="AR424" t="str">
            <v>ج</v>
          </cell>
          <cell r="AS424"/>
          <cell r="AT424" t="str">
            <v>الرابعة</v>
          </cell>
          <cell r="AU424" t="str">
            <v/>
          </cell>
        </row>
        <row r="425">
          <cell r="A425">
            <v>421071</v>
          </cell>
          <cell r="B425" t="str">
            <v>الرابعة</v>
          </cell>
          <cell r="C425" t="str">
            <v/>
          </cell>
          <cell r="D425" t="str">
            <v/>
          </cell>
          <cell r="E425" t="str">
            <v/>
          </cell>
          <cell r="F425" t="str">
            <v/>
          </cell>
          <cell r="G425" t="str">
            <v/>
          </cell>
          <cell r="H425" t="str">
            <v/>
          </cell>
          <cell r="I425" t="str">
            <v/>
          </cell>
          <cell r="J425" t="str">
            <v/>
          </cell>
          <cell r="K425" t="str">
            <v/>
          </cell>
          <cell r="L425" t="str">
            <v/>
          </cell>
          <cell r="M425" t="str">
            <v/>
          </cell>
          <cell r="N425" t="str">
            <v/>
          </cell>
          <cell r="O425" t="str">
            <v/>
          </cell>
          <cell r="P425" t="str">
            <v/>
          </cell>
          <cell r="Q425" t="str">
            <v/>
          </cell>
          <cell r="R425" t="str">
            <v/>
          </cell>
          <cell r="S425" t="str">
            <v/>
          </cell>
          <cell r="T425" t="str">
            <v/>
          </cell>
          <cell r="U425" t="str">
            <v/>
          </cell>
          <cell r="V425" t="str">
            <v/>
          </cell>
          <cell r="W425" t="str">
            <v/>
          </cell>
          <cell r="X425" t="str">
            <v/>
          </cell>
          <cell r="Y425" t="str">
            <v/>
          </cell>
          <cell r="Z425" t="str">
            <v/>
          </cell>
          <cell r="AA425" t="str">
            <v/>
          </cell>
          <cell r="AB425" t="str">
            <v/>
          </cell>
          <cell r="AC425" t="str">
            <v/>
          </cell>
          <cell r="AD425" t="str">
            <v/>
          </cell>
          <cell r="AE425" t="str">
            <v/>
          </cell>
          <cell r="AF425" t="str">
            <v>ج</v>
          </cell>
          <cell r="AG425" t="str">
            <v/>
          </cell>
          <cell r="AH425" t="str">
            <v/>
          </cell>
          <cell r="AI425" t="str">
            <v>ر2</v>
          </cell>
          <cell r="AJ425" t="str">
            <v>ر1</v>
          </cell>
          <cell r="AK425" t="str">
            <v>ر1</v>
          </cell>
          <cell r="AL425" t="str">
            <v/>
          </cell>
          <cell r="AM425" t="str">
            <v/>
          </cell>
          <cell r="AN425" t="str">
            <v>ج</v>
          </cell>
          <cell r="AO425" t="str">
            <v/>
          </cell>
          <cell r="AP425" t="str">
            <v/>
          </cell>
          <cell r="AQ425" t="str">
            <v>ر2</v>
          </cell>
          <cell r="AR425" t="str">
            <v/>
          </cell>
          <cell r="AS425"/>
          <cell r="AT425" t="str">
            <v>الرابعة</v>
          </cell>
          <cell r="AU425" t="str">
            <v/>
          </cell>
        </row>
        <row r="426">
          <cell r="A426">
            <v>421087</v>
          </cell>
          <cell r="B426" t="str">
            <v>الرابعة</v>
          </cell>
          <cell r="C426" t="str">
            <v/>
          </cell>
          <cell r="D426" t="str">
            <v/>
          </cell>
          <cell r="E426" t="str">
            <v/>
          </cell>
          <cell r="F426" t="str">
            <v/>
          </cell>
          <cell r="G426" t="str">
            <v/>
          </cell>
          <cell r="H426" t="str">
            <v/>
          </cell>
          <cell r="I426" t="str">
            <v/>
          </cell>
          <cell r="J426" t="str">
            <v/>
          </cell>
          <cell r="K426" t="str">
            <v/>
          </cell>
          <cell r="L426" t="str">
            <v/>
          </cell>
          <cell r="M426" t="str">
            <v/>
          </cell>
          <cell r="N426" t="str">
            <v/>
          </cell>
          <cell r="O426" t="str">
            <v/>
          </cell>
          <cell r="P426" t="str">
            <v/>
          </cell>
          <cell r="Q426" t="str">
            <v>ر2</v>
          </cell>
          <cell r="R426" t="str">
            <v/>
          </cell>
          <cell r="S426" t="str">
            <v/>
          </cell>
          <cell r="T426" t="str">
            <v/>
          </cell>
          <cell r="U426" t="str">
            <v/>
          </cell>
          <cell r="V426" t="str">
            <v/>
          </cell>
          <cell r="W426" t="str">
            <v/>
          </cell>
          <cell r="X426" t="str">
            <v/>
          </cell>
          <cell r="Y426" t="str">
            <v>ر2</v>
          </cell>
          <cell r="Z426" t="str">
            <v/>
          </cell>
          <cell r="AA426" t="str">
            <v>ر2</v>
          </cell>
          <cell r="AB426" t="str">
            <v/>
          </cell>
          <cell r="AC426" t="str">
            <v/>
          </cell>
          <cell r="AD426" t="str">
            <v/>
          </cell>
          <cell r="AE426" t="str">
            <v>ج</v>
          </cell>
          <cell r="AF426" t="str">
            <v>ر1</v>
          </cell>
          <cell r="AG426" t="str">
            <v>ر2</v>
          </cell>
          <cell r="AH426" t="str">
            <v/>
          </cell>
          <cell r="AI426" t="str">
            <v>ج</v>
          </cell>
          <cell r="AJ426" t="str">
            <v>ج</v>
          </cell>
          <cell r="AK426" t="str">
            <v>ج</v>
          </cell>
          <cell r="AL426" t="str">
            <v>ج</v>
          </cell>
          <cell r="AM426" t="str">
            <v>ج</v>
          </cell>
          <cell r="AN426" t="str">
            <v>ج</v>
          </cell>
          <cell r="AO426" t="str">
            <v>ج</v>
          </cell>
          <cell r="AP426" t="str">
            <v>ج</v>
          </cell>
          <cell r="AQ426" t="str">
            <v>ج</v>
          </cell>
          <cell r="AR426" t="str">
            <v>ج</v>
          </cell>
          <cell r="AS426"/>
          <cell r="AT426"/>
          <cell r="AU426"/>
        </row>
        <row r="427">
          <cell r="A427">
            <v>421088</v>
          </cell>
          <cell r="B427" t="str">
            <v>الرابعة</v>
          </cell>
          <cell r="C427" t="str">
            <v/>
          </cell>
          <cell r="D427" t="str">
            <v/>
          </cell>
          <cell r="E427" t="str">
            <v/>
          </cell>
          <cell r="F427" t="str">
            <v/>
          </cell>
          <cell r="G427" t="str">
            <v/>
          </cell>
          <cell r="H427" t="str">
            <v>ر2</v>
          </cell>
          <cell r="I427" t="str">
            <v/>
          </cell>
          <cell r="J427" t="str">
            <v/>
          </cell>
          <cell r="K427" t="str">
            <v/>
          </cell>
          <cell r="L427" t="str">
            <v/>
          </cell>
          <cell r="M427" t="str">
            <v/>
          </cell>
          <cell r="N427" t="str">
            <v/>
          </cell>
          <cell r="O427" t="str">
            <v/>
          </cell>
          <cell r="P427" t="str">
            <v/>
          </cell>
          <cell r="Q427" t="str">
            <v/>
          </cell>
          <cell r="R427" t="str">
            <v/>
          </cell>
          <cell r="S427" t="str">
            <v/>
          </cell>
          <cell r="T427" t="str">
            <v/>
          </cell>
          <cell r="U427" t="str">
            <v/>
          </cell>
          <cell r="V427" t="str">
            <v/>
          </cell>
          <cell r="W427" t="str">
            <v/>
          </cell>
          <cell r="X427" t="str">
            <v/>
          </cell>
          <cell r="Y427" t="str">
            <v/>
          </cell>
          <cell r="Z427" t="str">
            <v/>
          </cell>
          <cell r="AA427" t="str">
            <v/>
          </cell>
          <cell r="AB427" t="str">
            <v/>
          </cell>
          <cell r="AC427" t="str">
            <v/>
          </cell>
          <cell r="AD427" t="str">
            <v/>
          </cell>
          <cell r="AE427" t="str">
            <v>ر2</v>
          </cell>
          <cell r="AF427" t="str">
            <v>ر2</v>
          </cell>
          <cell r="AG427" t="str">
            <v/>
          </cell>
          <cell r="AH427" t="str">
            <v/>
          </cell>
          <cell r="AI427" t="str">
            <v/>
          </cell>
          <cell r="AJ427" t="str">
            <v/>
          </cell>
          <cell r="AK427" t="str">
            <v/>
          </cell>
          <cell r="AL427" t="str">
            <v>ر2</v>
          </cell>
          <cell r="AM427" t="str">
            <v>ر2</v>
          </cell>
          <cell r="AN427" t="str">
            <v/>
          </cell>
          <cell r="AO427" t="str">
            <v/>
          </cell>
          <cell r="AP427" t="str">
            <v>ر2</v>
          </cell>
          <cell r="AQ427" t="str">
            <v/>
          </cell>
          <cell r="AR427" t="str">
            <v/>
          </cell>
          <cell r="AS427"/>
          <cell r="AT427" t="str">
            <v>الرابعة</v>
          </cell>
          <cell r="AU427" t="str">
            <v/>
          </cell>
        </row>
        <row r="428">
          <cell r="A428">
            <v>421091</v>
          </cell>
          <cell r="B428" t="str">
            <v>الرابعة</v>
          </cell>
          <cell r="C428" t="str">
            <v/>
          </cell>
          <cell r="D428" t="str">
            <v/>
          </cell>
          <cell r="E428" t="str">
            <v/>
          </cell>
          <cell r="F428" t="str">
            <v/>
          </cell>
          <cell r="G428" t="str">
            <v/>
          </cell>
          <cell r="H428" t="str">
            <v/>
          </cell>
          <cell r="I428" t="str">
            <v/>
          </cell>
          <cell r="J428" t="str">
            <v/>
          </cell>
          <cell r="K428" t="str">
            <v/>
          </cell>
          <cell r="L428" t="str">
            <v/>
          </cell>
          <cell r="M428" t="str">
            <v/>
          </cell>
          <cell r="N428" t="str">
            <v/>
          </cell>
          <cell r="O428" t="str">
            <v/>
          </cell>
          <cell r="P428" t="str">
            <v/>
          </cell>
          <cell r="Q428" t="str">
            <v/>
          </cell>
          <cell r="R428" t="str">
            <v/>
          </cell>
          <cell r="S428" t="str">
            <v/>
          </cell>
          <cell r="T428" t="str">
            <v/>
          </cell>
          <cell r="U428" t="str">
            <v/>
          </cell>
          <cell r="V428" t="str">
            <v/>
          </cell>
          <cell r="W428" t="str">
            <v/>
          </cell>
          <cell r="X428" t="str">
            <v/>
          </cell>
          <cell r="Y428" t="str">
            <v/>
          </cell>
          <cell r="Z428" t="str">
            <v/>
          </cell>
          <cell r="AA428" t="str">
            <v/>
          </cell>
          <cell r="AB428" t="str">
            <v/>
          </cell>
          <cell r="AC428" t="str">
            <v/>
          </cell>
          <cell r="AD428" t="str">
            <v/>
          </cell>
          <cell r="AE428" t="str">
            <v/>
          </cell>
          <cell r="AF428" t="str">
            <v/>
          </cell>
          <cell r="AG428" t="str">
            <v/>
          </cell>
          <cell r="AH428" t="str">
            <v/>
          </cell>
          <cell r="AI428" t="str">
            <v/>
          </cell>
          <cell r="AJ428" t="str">
            <v/>
          </cell>
          <cell r="AK428" t="str">
            <v/>
          </cell>
          <cell r="AL428" t="str">
            <v/>
          </cell>
          <cell r="AM428" t="str">
            <v>ر2</v>
          </cell>
          <cell r="AN428" t="str">
            <v/>
          </cell>
          <cell r="AO428" t="str">
            <v>ر2</v>
          </cell>
          <cell r="AP428" t="str">
            <v>ر2</v>
          </cell>
          <cell r="AQ428" t="str">
            <v>ر2</v>
          </cell>
          <cell r="AR428" t="str">
            <v/>
          </cell>
          <cell r="AS428"/>
          <cell r="AT428" t="str">
            <v>الرابعة</v>
          </cell>
          <cell r="AU428" t="str">
            <v/>
          </cell>
        </row>
        <row r="429">
          <cell r="A429">
            <v>421117</v>
          </cell>
          <cell r="B429" t="str">
            <v>الرابعة</v>
          </cell>
          <cell r="C429" t="str">
            <v/>
          </cell>
          <cell r="D429" t="str">
            <v/>
          </cell>
          <cell r="E429" t="str">
            <v/>
          </cell>
          <cell r="F429" t="str">
            <v/>
          </cell>
          <cell r="G429" t="str">
            <v/>
          </cell>
          <cell r="H429" t="str">
            <v/>
          </cell>
          <cell r="I429" t="str">
            <v/>
          </cell>
          <cell r="J429" t="str">
            <v/>
          </cell>
          <cell r="K429" t="str">
            <v/>
          </cell>
          <cell r="L429" t="str">
            <v/>
          </cell>
          <cell r="M429" t="str">
            <v/>
          </cell>
          <cell r="N429" t="str">
            <v/>
          </cell>
          <cell r="O429" t="str">
            <v/>
          </cell>
          <cell r="P429" t="str">
            <v/>
          </cell>
          <cell r="Q429" t="str">
            <v/>
          </cell>
          <cell r="R429" t="str">
            <v/>
          </cell>
          <cell r="S429" t="str">
            <v>A</v>
          </cell>
          <cell r="T429" t="str">
            <v/>
          </cell>
          <cell r="U429" t="str">
            <v/>
          </cell>
          <cell r="V429" t="str">
            <v/>
          </cell>
          <cell r="W429" t="str">
            <v/>
          </cell>
          <cell r="X429" t="str">
            <v/>
          </cell>
          <cell r="Y429" t="str">
            <v/>
          </cell>
          <cell r="Z429" t="str">
            <v/>
          </cell>
          <cell r="AA429" t="str">
            <v/>
          </cell>
          <cell r="AB429" t="str">
            <v/>
          </cell>
          <cell r="AC429" t="str">
            <v/>
          </cell>
          <cell r="AD429" t="str">
            <v/>
          </cell>
          <cell r="AE429" t="str">
            <v>A</v>
          </cell>
          <cell r="AF429" t="str">
            <v/>
          </cell>
          <cell r="AG429" t="str">
            <v/>
          </cell>
          <cell r="AH429" t="str">
            <v/>
          </cell>
          <cell r="AI429" t="str">
            <v/>
          </cell>
          <cell r="AJ429" t="str">
            <v/>
          </cell>
          <cell r="AK429" t="str">
            <v>A</v>
          </cell>
          <cell r="AL429" t="str">
            <v>A</v>
          </cell>
          <cell r="AM429" t="str">
            <v>A</v>
          </cell>
          <cell r="AN429" t="str">
            <v>A</v>
          </cell>
          <cell r="AO429" t="str">
            <v>A</v>
          </cell>
          <cell r="AP429" t="str">
            <v>A</v>
          </cell>
          <cell r="AQ429" t="str">
            <v>A</v>
          </cell>
          <cell r="AR429" t="str">
            <v>A</v>
          </cell>
          <cell r="AS429" t="str">
            <v>مستنفذ فصل ثاني 2022-2023</v>
          </cell>
          <cell r="AT429" t="str">
            <v>الرابعة</v>
          </cell>
          <cell r="AU429" t="str">
            <v/>
          </cell>
        </row>
        <row r="430">
          <cell r="A430">
            <v>421121</v>
          </cell>
          <cell r="B430" t="str">
            <v>الرابعة</v>
          </cell>
          <cell r="C430" t="str">
            <v/>
          </cell>
          <cell r="D430" t="str">
            <v/>
          </cell>
          <cell r="E430" t="str">
            <v/>
          </cell>
          <cell r="F430" t="str">
            <v/>
          </cell>
          <cell r="G430" t="str">
            <v/>
          </cell>
          <cell r="H430" t="str">
            <v/>
          </cell>
          <cell r="I430" t="str">
            <v/>
          </cell>
          <cell r="J430" t="str">
            <v/>
          </cell>
          <cell r="K430" t="str">
            <v/>
          </cell>
          <cell r="L430" t="str">
            <v/>
          </cell>
          <cell r="M430" t="str">
            <v/>
          </cell>
          <cell r="N430" t="str">
            <v/>
          </cell>
          <cell r="O430" t="str">
            <v/>
          </cell>
          <cell r="P430" t="str">
            <v/>
          </cell>
          <cell r="Q430" t="str">
            <v/>
          </cell>
          <cell r="R430" t="str">
            <v/>
          </cell>
          <cell r="S430" t="str">
            <v/>
          </cell>
          <cell r="T430" t="str">
            <v/>
          </cell>
          <cell r="U430" t="str">
            <v/>
          </cell>
          <cell r="V430" t="str">
            <v/>
          </cell>
          <cell r="W430" t="str">
            <v/>
          </cell>
          <cell r="X430" t="str">
            <v/>
          </cell>
          <cell r="Y430" t="str">
            <v/>
          </cell>
          <cell r="Z430" t="str">
            <v/>
          </cell>
          <cell r="AA430" t="str">
            <v/>
          </cell>
          <cell r="AB430" t="str">
            <v/>
          </cell>
          <cell r="AC430" t="str">
            <v/>
          </cell>
          <cell r="AD430" t="str">
            <v/>
          </cell>
          <cell r="AE430" t="str">
            <v/>
          </cell>
          <cell r="AF430" t="str">
            <v/>
          </cell>
          <cell r="AG430" t="str">
            <v/>
          </cell>
          <cell r="AH430" t="str">
            <v/>
          </cell>
          <cell r="AI430" t="str">
            <v/>
          </cell>
          <cell r="AJ430" t="str">
            <v/>
          </cell>
          <cell r="AK430" t="str">
            <v/>
          </cell>
          <cell r="AL430" t="str">
            <v/>
          </cell>
          <cell r="AM430" t="str">
            <v/>
          </cell>
          <cell r="AN430" t="str">
            <v/>
          </cell>
          <cell r="AO430" t="str">
            <v/>
          </cell>
          <cell r="AP430" t="str">
            <v/>
          </cell>
          <cell r="AQ430" t="str">
            <v>ر2</v>
          </cell>
          <cell r="AR430" t="str">
            <v/>
          </cell>
          <cell r="AS430"/>
          <cell r="AT430" t="str">
            <v>الرابعة</v>
          </cell>
          <cell r="AU430" t="str">
            <v/>
          </cell>
        </row>
        <row r="431">
          <cell r="A431">
            <v>421140</v>
          </cell>
          <cell r="B431" t="str">
            <v>الرابعة</v>
          </cell>
          <cell r="C431" t="str">
            <v/>
          </cell>
          <cell r="D431" t="str">
            <v/>
          </cell>
          <cell r="E431" t="str">
            <v/>
          </cell>
          <cell r="F431" t="str">
            <v/>
          </cell>
          <cell r="G431" t="str">
            <v/>
          </cell>
          <cell r="H431" t="str">
            <v/>
          </cell>
          <cell r="I431" t="str">
            <v/>
          </cell>
          <cell r="J431" t="str">
            <v/>
          </cell>
          <cell r="K431" t="str">
            <v/>
          </cell>
          <cell r="L431" t="str">
            <v/>
          </cell>
          <cell r="M431" t="str">
            <v/>
          </cell>
          <cell r="N431" t="str">
            <v/>
          </cell>
          <cell r="O431" t="str">
            <v>ر2</v>
          </cell>
          <cell r="P431" t="str">
            <v/>
          </cell>
          <cell r="Q431" t="str">
            <v/>
          </cell>
          <cell r="R431" t="str">
            <v/>
          </cell>
          <cell r="S431" t="str">
            <v/>
          </cell>
          <cell r="T431" t="str">
            <v/>
          </cell>
          <cell r="U431" t="str">
            <v/>
          </cell>
          <cell r="V431" t="str">
            <v/>
          </cell>
          <cell r="W431" t="str">
            <v/>
          </cell>
          <cell r="X431" t="str">
            <v/>
          </cell>
          <cell r="Y431" t="str">
            <v/>
          </cell>
          <cell r="Z431" t="str">
            <v/>
          </cell>
          <cell r="AA431" t="str">
            <v/>
          </cell>
          <cell r="AB431" t="str">
            <v/>
          </cell>
          <cell r="AC431" t="str">
            <v/>
          </cell>
          <cell r="AD431" t="str">
            <v/>
          </cell>
          <cell r="AE431" t="str">
            <v/>
          </cell>
          <cell r="AF431" t="str">
            <v/>
          </cell>
          <cell r="AG431" t="str">
            <v/>
          </cell>
          <cell r="AH431" t="str">
            <v/>
          </cell>
          <cell r="AI431" t="str">
            <v/>
          </cell>
          <cell r="AJ431" t="str">
            <v/>
          </cell>
          <cell r="AK431" t="str">
            <v>ج</v>
          </cell>
          <cell r="AL431" t="str">
            <v/>
          </cell>
          <cell r="AM431" t="str">
            <v>ر1</v>
          </cell>
          <cell r="AN431" t="str">
            <v/>
          </cell>
          <cell r="AO431" t="str">
            <v>ر2</v>
          </cell>
          <cell r="AP431" t="str">
            <v/>
          </cell>
          <cell r="AQ431" t="str">
            <v/>
          </cell>
          <cell r="AR431" t="str">
            <v>ج</v>
          </cell>
          <cell r="AS431"/>
          <cell r="AT431" t="str">
            <v>الرابعة</v>
          </cell>
          <cell r="AU431" t="str">
            <v/>
          </cell>
        </row>
        <row r="432">
          <cell r="A432">
            <v>421148</v>
          </cell>
          <cell r="B432" t="str">
            <v>الرابعة</v>
          </cell>
          <cell r="C432" t="str">
            <v/>
          </cell>
          <cell r="D432" t="str">
            <v/>
          </cell>
          <cell r="E432" t="str">
            <v/>
          </cell>
          <cell r="F432" t="str">
            <v/>
          </cell>
          <cell r="G432" t="str">
            <v/>
          </cell>
          <cell r="H432" t="str">
            <v/>
          </cell>
          <cell r="I432" t="str">
            <v/>
          </cell>
          <cell r="J432" t="str">
            <v/>
          </cell>
          <cell r="K432" t="str">
            <v/>
          </cell>
          <cell r="L432" t="str">
            <v/>
          </cell>
          <cell r="M432" t="str">
            <v/>
          </cell>
          <cell r="N432" t="str">
            <v/>
          </cell>
          <cell r="O432" t="str">
            <v/>
          </cell>
          <cell r="P432" t="str">
            <v/>
          </cell>
          <cell r="Q432" t="str">
            <v/>
          </cell>
          <cell r="R432" t="str">
            <v/>
          </cell>
          <cell r="S432" t="str">
            <v/>
          </cell>
          <cell r="T432" t="str">
            <v/>
          </cell>
          <cell r="U432" t="str">
            <v/>
          </cell>
          <cell r="V432" t="str">
            <v/>
          </cell>
          <cell r="W432" t="str">
            <v/>
          </cell>
          <cell r="X432" t="str">
            <v/>
          </cell>
          <cell r="Y432" t="str">
            <v/>
          </cell>
          <cell r="Z432" t="str">
            <v/>
          </cell>
          <cell r="AA432" t="str">
            <v/>
          </cell>
          <cell r="AB432" t="str">
            <v/>
          </cell>
          <cell r="AC432" t="str">
            <v/>
          </cell>
          <cell r="AD432" t="str">
            <v/>
          </cell>
          <cell r="AE432" t="str">
            <v>ج</v>
          </cell>
          <cell r="AF432" t="str">
            <v/>
          </cell>
          <cell r="AG432" t="str">
            <v/>
          </cell>
          <cell r="AH432" t="str">
            <v/>
          </cell>
          <cell r="AI432" t="str">
            <v/>
          </cell>
          <cell r="AJ432" t="str">
            <v/>
          </cell>
          <cell r="AK432" t="str">
            <v>ر2</v>
          </cell>
          <cell r="AL432" t="str">
            <v>ر2</v>
          </cell>
          <cell r="AM432" t="str">
            <v>ر2</v>
          </cell>
          <cell r="AN432" t="str">
            <v/>
          </cell>
          <cell r="AO432" t="str">
            <v>ر2</v>
          </cell>
          <cell r="AP432" t="str">
            <v>ر2</v>
          </cell>
          <cell r="AQ432" t="str">
            <v>ج</v>
          </cell>
          <cell r="AR432" t="str">
            <v/>
          </cell>
          <cell r="AS432"/>
          <cell r="AT432" t="str">
            <v>الرابعة</v>
          </cell>
          <cell r="AU432" t="str">
            <v/>
          </cell>
        </row>
        <row r="433">
          <cell r="A433">
            <v>421149</v>
          </cell>
          <cell r="B433" t="str">
            <v>الرابعة</v>
          </cell>
          <cell r="C433" t="str">
            <v/>
          </cell>
          <cell r="D433" t="str">
            <v/>
          </cell>
          <cell r="E433" t="str">
            <v/>
          </cell>
          <cell r="F433" t="str">
            <v/>
          </cell>
          <cell r="G433" t="str">
            <v/>
          </cell>
          <cell r="H433" t="str">
            <v/>
          </cell>
          <cell r="I433" t="str">
            <v/>
          </cell>
          <cell r="J433" t="str">
            <v/>
          </cell>
          <cell r="K433" t="str">
            <v/>
          </cell>
          <cell r="L433" t="str">
            <v/>
          </cell>
          <cell r="M433" t="str">
            <v/>
          </cell>
          <cell r="N433" t="str">
            <v/>
          </cell>
          <cell r="O433" t="str">
            <v/>
          </cell>
          <cell r="P433" t="str">
            <v/>
          </cell>
          <cell r="Q433" t="str">
            <v/>
          </cell>
          <cell r="R433" t="str">
            <v/>
          </cell>
          <cell r="S433" t="str">
            <v/>
          </cell>
          <cell r="T433" t="str">
            <v/>
          </cell>
          <cell r="U433" t="str">
            <v/>
          </cell>
          <cell r="V433" t="str">
            <v/>
          </cell>
          <cell r="W433" t="str">
            <v/>
          </cell>
          <cell r="X433" t="str">
            <v/>
          </cell>
          <cell r="Y433" t="str">
            <v/>
          </cell>
          <cell r="Z433" t="str">
            <v/>
          </cell>
          <cell r="AA433" t="str">
            <v/>
          </cell>
          <cell r="AB433" t="str">
            <v/>
          </cell>
          <cell r="AC433" t="str">
            <v/>
          </cell>
          <cell r="AD433" t="str">
            <v/>
          </cell>
          <cell r="AE433" t="str">
            <v/>
          </cell>
          <cell r="AF433" t="str">
            <v/>
          </cell>
          <cell r="AG433" t="str">
            <v/>
          </cell>
          <cell r="AH433" t="str">
            <v/>
          </cell>
          <cell r="AI433" t="str">
            <v/>
          </cell>
          <cell r="AJ433" t="str">
            <v/>
          </cell>
          <cell r="AK433" t="str">
            <v/>
          </cell>
          <cell r="AL433" t="str">
            <v/>
          </cell>
          <cell r="AM433" t="str">
            <v/>
          </cell>
          <cell r="AN433" t="str">
            <v/>
          </cell>
          <cell r="AO433" t="str">
            <v>ر2</v>
          </cell>
          <cell r="AP433" t="str">
            <v/>
          </cell>
          <cell r="AQ433" t="str">
            <v/>
          </cell>
          <cell r="AR433" t="str">
            <v/>
          </cell>
          <cell r="AS433"/>
          <cell r="AT433" t="str">
            <v>الرابعة</v>
          </cell>
          <cell r="AU433" t="str">
            <v>م</v>
          </cell>
          <cell r="AV433"/>
        </row>
        <row r="434">
          <cell r="A434">
            <v>421160</v>
          </cell>
          <cell r="B434" t="str">
            <v>الرابعة</v>
          </cell>
          <cell r="C434" t="str">
            <v/>
          </cell>
          <cell r="D434" t="str">
            <v/>
          </cell>
          <cell r="E434" t="str">
            <v/>
          </cell>
          <cell r="F434" t="str">
            <v/>
          </cell>
          <cell r="G434" t="str">
            <v/>
          </cell>
          <cell r="H434" t="str">
            <v/>
          </cell>
          <cell r="I434" t="str">
            <v/>
          </cell>
          <cell r="J434" t="str">
            <v/>
          </cell>
          <cell r="K434" t="str">
            <v/>
          </cell>
          <cell r="L434" t="str">
            <v>ر2</v>
          </cell>
          <cell r="M434" t="str">
            <v/>
          </cell>
          <cell r="N434" t="str">
            <v/>
          </cell>
          <cell r="O434" t="str">
            <v/>
          </cell>
          <cell r="P434" t="str">
            <v/>
          </cell>
          <cell r="Q434" t="str">
            <v/>
          </cell>
          <cell r="R434" t="str">
            <v/>
          </cell>
          <cell r="S434" t="str">
            <v>ر2</v>
          </cell>
          <cell r="T434" t="str">
            <v/>
          </cell>
          <cell r="U434" t="str">
            <v/>
          </cell>
          <cell r="V434" t="str">
            <v/>
          </cell>
          <cell r="W434" t="str">
            <v/>
          </cell>
          <cell r="X434" t="str">
            <v/>
          </cell>
          <cell r="Y434" t="str">
            <v/>
          </cell>
          <cell r="Z434" t="str">
            <v/>
          </cell>
          <cell r="AA434" t="str">
            <v/>
          </cell>
          <cell r="AB434" t="str">
            <v/>
          </cell>
          <cell r="AC434" t="str">
            <v/>
          </cell>
          <cell r="AD434" t="str">
            <v/>
          </cell>
          <cell r="AE434" t="str">
            <v>ج</v>
          </cell>
          <cell r="AF434" t="str">
            <v/>
          </cell>
          <cell r="AG434" t="str">
            <v/>
          </cell>
          <cell r="AH434" t="str">
            <v/>
          </cell>
          <cell r="AI434" t="str">
            <v/>
          </cell>
          <cell r="AJ434" t="str">
            <v/>
          </cell>
          <cell r="AK434" t="str">
            <v>ج</v>
          </cell>
          <cell r="AL434" t="str">
            <v/>
          </cell>
          <cell r="AM434" t="str">
            <v>ج</v>
          </cell>
          <cell r="AN434" t="str">
            <v>ر1</v>
          </cell>
          <cell r="AO434" t="str">
            <v>ر1</v>
          </cell>
          <cell r="AP434" t="str">
            <v>ر1</v>
          </cell>
          <cell r="AQ434" t="str">
            <v>ج</v>
          </cell>
          <cell r="AR434" t="str">
            <v>ج</v>
          </cell>
          <cell r="AS434"/>
          <cell r="AT434"/>
          <cell r="AU434"/>
          <cell r="AV434"/>
        </row>
        <row r="435">
          <cell r="A435">
            <v>421173</v>
          </cell>
          <cell r="B435" t="str">
            <v>الرابعة</v>
          </cell>
          <cell r="C435" t="str">
            <v/>
          </cell>
          <cell r="D435" t="str">
            <v/>
          </cell>
          <cell r="E435" t="str">
            <v/>
          </cell>
          <cell r="F435" t="str">
            <v/>
          </cell>
          <cell r="G435" t="str">
            <v/>
          </cell>
          <cell r="H435" t="str">
            <v/>
          </cell>
          <cell r="I435" t="str">
            <v/>
          </cell>
          <cell r="J435" t="str">
            <v/>
          </cell>
          <cell r="K435" t="str">
            <v/>
          </cell>
          <cell r="L435" t="str">
            <v/>
          </cell>
          <cell r="M435" t="str">
            <v/>
          </cell>
          <cell r="N435" t="str">
            <v/>
          </cell>
          <cell r="O435" t="str">
            <v/>
          </cell>
          <cell r="P435" t="str">
            <v/>
          </cell>
          <cell r="Q435" t="str">
            <v/>
          </cell>
          <cell r="R435" t="str">
            <v/>
          </cell>
          <cell r="S435" t="str">
            <v/>
          </cell>
          <cell r="T435" t="str">
            <v/>
          </cell>
          <cell r="U435" t="str">
            <v/>
          </cell>
          <cell r="V435" t="str">
            <v/>
          </cell>
          <cell r="W435" t="str">
            <v/>
          </cell>
          <cell r="X435" t="str">
            <v/>
          </cell>
          <cell r="Y435" t="str">
            <v/>
          </cell>
          <cell r="Z435" t="str">
            <v/>
          </cell>
          <cell r="AA435" t="str">
            <v/>
          </cell>
          <cell r="AB435" t="str">
            <v/>
          </cell>
          <cell r="AC435" t="str">
            <v/>
          </cell>
          <cell r="AD435" t="str">
            <v/>
          </cell>
          <cell r="AE435" t="str">
            <v/>
          </cell>
          <cell r="AF435" t="str">
            <v/>
          </cell>
          <cell r="AG435" t="str">
            <v/>
          </cell>
          <cell r="AH435" t="str">
            <v/>
          </cell>
          <cell r="AI435" t="str">
            <v/>
          </cell>
          <cell r="AJ435" t="str">
            <v/>
          </cell>
          <cell r="AK435" t="str">
            <v/>
          </cell>
          <cell r="AL435" t="str">
            <v/>
          </cell>
          <cell r="AM435" t="str">
            <v>ر1</v>
          </cell>
          <cell r="AN435" t="str">
            <v>ج</v>
          </cell>
          <cell r="AO435" t="str">
            <v>ج</v>
          </cell>
          <cell r="AP435" t="str">
            <v>ج</v>
          </cell>
          <cell r="AQ435" t="str">
            <v>ج</v>
          </cell>
          <cell r="AR435" t="str">
            <v>ج</v>
          </cell>
          <cell r="AS435"/>
          <cell r="AT435" t="str">
            <v>الرابعة</v>
          </cell>
          <cell r="AU435" t="str">
            <v/>
          </cell>
        </row>
        <row r="436">
          <cell r="A436">
            <v>421201</v>
          </cell>
          <cell r="B436" t="str">
            <v>الرابعة</v>
          </cell>
          <cell r="C436" t="str">
            <v/>
          </cell>
          <cell r="D436" t="str">
            <v/>
          </cell>
          <cell r="E436" t="str">
            <v/>
          </cell>
          <cell r="F436" t="str">
            <v/>
          </cell>
          <cell r="G436" t="str">
            <v/>
          </cell>
          <cell r="H436" t="str">
            <v/>
          </cell>
          <cell r="I436" t="str">
            <v/>
          </cell>
          <cell r="J436" t="str">
            <v/>
          </cell>
          <cell r="K436" t="str">
            <v/>
          </cell>
          <cell r="L436" t="str">
            <v/>
          </cell>
          <cell r="M436" t="str">
            <v/>
          </cell>
          <cell r="N436" t="str">
            <v/>
          </cell>
          <cell r="O436" t="str">
            <v/>
          </cell>
          <cell r="P436" t="str">
            <v/>
          </cell>
          <cell r="Q436" t="str">
            <v/>
          </cell>
          <cell r="R436" t="str">
            <v>ج</v>
          </cell>
          <cell r="S436" t="str">
            <v/>
          </cell>
          <cell r="T436" t="str">
            <v/>
          </cell>
          <cell r="U436" t="str">
            <v/>
          </cell>
          <cell r="V436" t="str">
            <v/>
          </cell>
          <cell r="W436" t="str">
            <v/>
          </cell>
          <cell r="X436" t="str">
            <v/>
          </cell>
          <cell r="Y436" t="str">
            <v>ر2</v>
          </cell>
          <cell r="Z436" t="str">
            <v/>
          </cell>
          <cell r="AA436" t="str">
            <v>ر2</v>
          </cell>
          <cell r="AB436" t="str">
            <v/>
          </cell>
          <cell r="AC436" t="str">
            <v/>
          </cell>
          <cell r="AD436" t="str">
            <v/>
          </cell>
          <cell r="AE436" t="str">
            <v>ج</v>
          </cell>
          <cell r="AF436" t="str">
            <v/>
          </cell>
          <cell r="AG436" t="str">
            <v/>
          </cell>
          <cell r="AH436" t="str">
            <v/>
          </cell>
          <cell r="AI436" t="str">
            <v>ج</v>
          </cell>
          <cell r="AJ436" t="str">
            <v>ج</v>
          </cell>
          <cell r="AK436" t="str">
            <v>ج</v>
          </cell>
          <cell r="AL436" t="str">
            <v>ج</v>
          </cell>
          <cell r="AM436" t="str">
            <v>ج</v>
          </cell>
          <cell r="AN436" t="str">
            <v>ج</v>
          </cell>
          <cell r="AO436" t="str">
            <v>ج</v>
          </cell>
          <cell r="AP436" t="str">
            <v>ج</v>
          </cell>
          <cell r="AQ436" t="str">
            <v>ج</v>
          </cell>
          <cell r="AR436" t="str">
            <v>ج</v>
          </cell>
          <cell r="AS436"/>
          <cell r="AT436"/>
          <cell r="AU436"/>
        </row>
        <row r="437">
          <cell r="A437">
            <v>421205</v>
          </cell>
          <cell r="B437" t="str">
            <v>الرابعة</v>
          </cell>
          <cell r="C437" t="str">
            <v/>
          </cell>
          <cell r="D437" t="str">
            <v/>
          </cell>
          <cell r="E437" t="str">
            <v/>
          </cell>
          <cell r="F437" t="str">
            <v/>
          </cell>
          <cell r="G437" t="str">
            <v/>
          </cell>
          <cell r="H437" t="str">
            <v/>
          </cell>
          <cell r="I437" t="str">
            <v/>
          </cell>
          <cell r="J437" t="str">
            <v/>
          </cell>
          <cell r="K437" t="str">
            <v/>
          </cell>
          <cell r="L437" t="str">
            <v/>
          </cell>
          <cell r="M437" t="str">
            <v/>
          </cell>
          <cell r="N437" t="str">
            <v/>
          </cell>
          <cell r="O437" t="str">
            <v/>
          </cell>
          <cell r="P437" t="str">
            <v/>
          </cell>
          <cell r="Q437" t="str">
            <v>ر2</v>
          </cell>
          <cell r="R437" t="str">
            <v/>
          </cell>
          <cell r="S437" t="str">
            <v>ر2</v>
          </cell>
          <cell r="T437" t="str">
            <v/>
          </cell>
          <cell r="U437" t="str">
            <v/>
          </cell>
          <cell r="V437" t="str">
            <v/>
          </cell>
          <cell r="W437" t="str">
            <v/>
          </cell>
          <cell r="X437" t="str">
            <v/>
          </cell>
          <cell r="Y437" t="str">
            <v/>
          </cell>
          <cell r="Z437" t="str">
            <v/>
          </cell>
          <cell r="AA437" t="str">
            <v/>
          </cell>
          <cell r="AB437" t="str">
            <v/>
          </cell>
          <cell r="AC437" t="str">
            <v/>
          </cell>
          <cell r="AD437" t="str">
            <v/>
          </cell>
          <cell r="AE437" t="str">
            <v/>
          </cell>
          <cell r="AF437" t="str">
            <v/>
          </cell>
          <cell r="AG437" t="str">
            <v/>
          </cell>
          <cell r="AH437" t="str">
            <v/>
          </cell>
          <cell r="AI437" t="str">
            <v/>
          </cell>
          <cell r="AJ437" t="str">
            <v/>
          </cell>
          <cell r="AK437" t="str">
            <v/>
          </cell>
          <cell r="AL437" t="str">
            <v/>
          </cell>
          <cell r="AM437" t="str">
            <v/>
          </cell>
          <cell r="AN437" t="str">
            <v/>
          </cell>
          <cell r="AO437" t="str">
            <v/>
          </cell>
          <cell r="AP437" t="str">
            <v/>
          </cell>
          <cell r="AQ437" t="str">
            <v>ر2</v>
          </cell>
          <cell r="AR437" t="str">
            <v/>
          </cell>
          <cell r="AS437"/>
          <cell r="AT437" t="str">
            <v>الرابعة</v>
          </cell>
          <cell r="AU437" t="str">
            <v/>
          </cell>
        </row>
        <row r="438">
          <cell r="A438">
            <v>421209</v>
          </cell>
          <cell r="B438" t="str">
            <v>الرابعة</v>
          </cell>
          <cell r="C438" t="str">
            <v/>
          </cell>
          <cell r="D438" t="str">
            <v/>
          </cell>
          <cell r="E438" t="str">
            <v/>
          </cell>
          <cell r="F438" t="str">
            <v/>
          </cell>
          <cell r="G438" t="str">
            <v/>
          </cell>
          <cell r="H438" t="str">
            <v/>
          </cell>
          <cell r="I438" t="str">
            <v/>
          </cell>
          <cell r="J438" t="str">
            <v/>
          </cell>
          <cell r="K438" t="str">
            <v/>
          </cell>
          <cell r="L438" t="str">
            <v/>
          </cell>
          <cell r="M438" t="str">
            <v/>
          </cell>
          <cell r="N438" t="str">
            <v/>
          </cell>
          <cell r="O438" t="str">
            <v/>
          </cell>
          <cell r="P438" t="str">
            <v/>
          </cell>
          <cell r="Q438" t="str">
            <v>A</v>
          </cell>
          <cell r="R438" t="str">
            <v/>
          </cell>
          <cell r="S438" t="str">
            <v/>
          </cell>
          <cell r="T438" t="str">
            <v/>
          </cell>
          <cell r="U438" t="str">
            <v/>
          </cell>
          <cell r="V438" t="str">
            <v/>
          </cell>
          <cell r="W438" t="str">
            <v/>
          </cell>
          <cell r="X438" t="str">
            <v/>
          </cell>
          <cell r="Y438" t="str">
            <v/>
          </cell>
          <cell r="Z438" t="str">
            <v/>
          </cell>
          <cell r="AA438" t="str">
            <v/>
          </cell>
          <cell r="AB438" t="str">
            <v/>
          </cell>
          <cell r="AC438" t="str">
            <v/>
          </cell>
          <cell r="AD438" t="str">
            <v/>
          </cell>
          <cell r="AE438" t="str">
            <v/>
          </cell>
          <cell r="AF438" t="str">
            <v/>
          </cell>
          <cell r="AG438" t="str">
            <v>A</v>
          </cell>
          <cell r="AH438" t="str">
            <v/>
          </cell>
          <cell r="AI438" t="str">
            <v>A</v>
          </cell>
          <cell r="AJ438" t="str">
            <v/>
          </cell>
          <cell r="AK438" t="str">
            <v/>
          </cell>
          <cell r="AL438" t="str">
            <v>A</v>
          </cell>
          <cell r="AM438" t="str">
            <v>A</v>
          </cell>
          <cell r="AN438" t="str">
            <v>A</v>
          </cell>
          <cell r="AO438" t="str">
            <v>A</v>
          </cell>
          <cell r="AP438" t="str">
            <v>A</v>
          </cell>
          <cell r="AQ438" t="str">
            <v>A</v>
          </cell>
          <cell r="AR438" t="str">
            <v>A</v>
          </cell>
          <cell r="AS438" t="str">
            <v>مستنفذ فصل ثاني 2021-2022</v>
          </cell>
          <cell r="AT438" t="str">
            <v>الرابعة</v>
          </cell>
          <cell r="AU438" t="str">
            <v/>
          </cell>
        </row>
        <row r="439">
          <cell r="A439">
            <v>421216</v>
          </cell>
          <cell r="B439" t="str">
            <v>الرابعة</v>
          </cell>
          <cell r="C439" t="str">
            <v/>
          </cell>
          <cell r="D439" t="str">
            <v/>
          </cell>
          <cell r="E439" t="str">
            <v/>
          </cell>
          <cell r="F439" t="str">
            <v/>
          </cell>
          <cell r="G439" t="str">
            <v/>
          </cell>
          <cell r="H439" t="str">
            <v/>
          </cell>
          <cell r="I439" t="str">
            <v/>
          </cell>
          <cell r="J439" t="str">
            <v/>
          </cell>
          <cell r="K439" t="str">
            <v/>
          </cell>
          <cell r="L439" t="str">
            <v>ر2</v>
          </cell>
          <cell r="M439" t="str">
            <v/>
          </cell>
          <cell r="N439" t="str">
            <v/>
          </cell>
          <cell r="O439" t="str">
            <v/>
          </cell>
          <cell r="P439" t="str">
            <v/>
          </cell>
          <cell r="Q439" t="str">
            <v/>
          </cell>
          <cell r="R439" t="str">
            <v>ر2</v>
          </cell>
          <cell r="S439" t="str">
            <v/>
          </cell>
          <cell r="T439" t="str">
            <v/>
          </cell>
          <cell r="U439" t="str">
            <v/>
          </cell>
          <cell r="V439" t="str">
            <v/>
          </cell>
          <cell r="W439" t="str">
            <v/>
          </cell>
          <cell r="X439" t="str">
            <v/>
          </cell>
          <cell r="Y439" t="str">
            <v/>
          </cell>
          <cell r="Z439" t="str">
            <v/>
          </cell>
          <cell r="AA439" t="str">
            <v>ر2</v>
          </cell>
          <cell r="AB439" t="str">
            <v/>
          </cell>
          <cell r="AC439" t="str">
            <v/>
          </cell>
          <cell r="AD439" t="str">
            <v/>
          </cell>
          <cell r="AE439" t="str">
            <v>ر1</v>
          </cell>
          <cell r="AF439" t="str">
            <v/>
          </cell>
          <cell r="AG439" t="str">
            <v/>
          </cell>
          <cell r="AH439" t="str">
            <v/>
          </cell>
          <cell r="AI439" t="str">
            <v>ج</v>
          </cell>
          <cell r="AJ439" t="str">
            <v/>
          </cell>
          <cell r="AK439" t="str">
            <v>ج</v>
          </cell>
          <cell r="AL439" t="str">
            <v>ج</v>
          </cell>
          <cell r="AM439" t="str">
            <v>ج</v>
          </cell>
          <cell r="AN439" t="str">
            <v>ج</v>
          </cell>
          <cell r="AO439" t="str">
            <v>ج</v>
          </cell>
          <cell r="AP439" t="str">
            <v>ج</v>
          </cell>
          <cell r="AQ439" t="str">
            <v>ج</v>
          </cell>
          <cell r="AR439" t="str">
            <v>ج</v>
          </cell>
          <cell r="AS439"/>
          <cell r="AT439" t="str">
            <v>الرابعة</v>
          </cell>
          <cell r="AU439" t="str">
            <v/>
          </cell>
        </row>
        <row r="440">
          <cell r="A440">
            <v>421230</v>
          </cell>
          <cell r="B440" t="str">
            <v>الرابعة</v>
          </cell>
          <cell r="C440" t="str">
            <v/>
          </cell>
          <cell r="D440" t="str">
            <v/>
          </cell>
          <cell r="E440" t="str">
            <v/>
          </cell>
          <cell r="F440" t="str">
            <v/>
          </cell>
          <cell r="G440" t="str">
            <v/>
          </cell>
          <cell r="H440" t="str">
            <v/>
          </cell>
          <cell r="I440" t="str">
            <v/>
          </cell>
          <cell r="J440" t="str">
            <v/>
          </cell>
          <cell r="K440" t="str">
            <v/>
          </cell>
          <cell r="L440" t="str">
            <v/>
          </cell>
          <cell r="M440" t="str">
            <v/>
          </cell>
          <cell r="N440" t="str">
            <v/>
          </cell>
          <cell r="O440" t="str">
            <v/>
          </cell>
          <cell r="P440" t="str">
            <v/>
          </cell>
          <cell r="Q440" t="str">
            <v/>
          </cell>
          <cell r="R440" t="str">
            <v/>
          </cell>
          <cell r="S440" t="str">
            <v/>
          </cell>
          <cell r="T440" t="str">
            <v/>
          </cell>
          <cell r="U440" t="str">
            <v/>
          </cell>
          <cell r="V440" t="str">
            <v/>
          </cell>
          <cell r="W440" t="str">
            <v/>
          </cell>
          <cell r="X440" t="str">
            <v/>
          </cell>
          <cell r="Y440" t="str">
            <v/>
          </cell>
          <cell r="Z440" t="str">
            <v/>
          </cell>
          <cell r="AA440" t="str">
            <v>ر2</v>
          </cell>
          <cell r="AB440" t="str">
            <v>ر2</v>
          </cell>
          <cell r="AC440" t="str">
            <v/>
          </cell>
          <cell r="AD440" t="str">
            <v/>
          </cell>
          <cell r="AE440" t="str">
            <v>ج</v>
          </cell>
          <cell r="AF440" t="str">
            <v>ر2</v>
          </cell>
          <cell r="AG440" t="str">
            <v/>
          </cell>
          <cell r="AH440" t="str">
            <v/>
          </cell>
          <cell r="AI440" t="str">
            <v>ج</v>
          </cell>
          <cell r="AJ440" t="str">
            <v>ر1</v>
          </cell>
          <cell r="AK440" t="str">
            <v>ج</v>
          </cell>
          <cell r="AL440" t="str">
            <v/>
          </cell>
          <cell r="AM440" t="str">
            <v>ج</v>
          </cell>
          <cell r="AN440" t="str">
            <v>ج</v>
          </cell>
          <cell r="AO440" t="str">
            <v>ج</v>
          </cell>
          <cell r="AP440" t="str">
            <v>ج</v>
          </cell>
          <cell r="AQ440" t="str">
            <v>ج</v>
          </cell>
          <cell r="AR440" t="str">
            <v>ج</v>
          </cell>
          <cell r="AS440"/>
          <cell r="AT440" t="str">
            <v>الرابعة</v>
          </cell>
          <cell r="AU440" t="str">
            <v/>
          </cell>
        </row>
        <row r="441">
          <cell r="A441">
            <v>421255</v>
          </cell>
          <cell r="B441" t="str">
            <v>الرابعة</v>
          </cell>
          <cell r="C441" t="str">
            <v/>
          </cell>
          <cell r="D441" t="str">
            <v/>
          </cell>
          <cell r="E441" t="str">
            <v/>
          </cell>
          <cell r="F441" t="str">
            <v/>
          </cell>
          <cell r="G441" t="str">
            <v/>
          </cell>
          <cell r="H441" t="str">
            <v/>
          </cell>
          <cell r="I441" t="str">
            <v/>
          </cell>
          <cell r="J441" t="str">
            <v/>
          </cell>
          <cell r="K441" t="str">
            <v/>
          </cell>
          <cell r="L441" t="str">
            <v/>
          </cell>
          <cell r="M441" t="str">
            <v/>
          </cell>
          <cell r="N441" t="str">
            <v/>
          </cell>
          <cell r="O441" t="str">
            <v/>
          </cell>
          <cell r="P441" t="str">
            <v/>
          </cell>
          <cell r="Q441" t="str">
            <v/>
          </cell>
          <cell r="R441" t="str">
            <v/>
          </cell>
          <cell r="S441" t="str">
            <v/>
          </cell>
          <cell r="T441" t="str">
            <v/>
          </cell>
          <cell r="U441" t="str">
            <v/>
          </cell>
          <cell r="V441" t="str">
            <v/>
          </cell>
          <cell r="W441" t="str">
            <v/>
          </cell>
          <cell r="X441" t="str">
            <v/>
          </cell>
          <cell r="Y441" t="str">
            <v/>
          </cell>
          <cell r="Z441" t="str">
            <v/>
          </cell>
          <cell r="AA441" t="str">
            <v/>
          </cell>
          <cell r="AB441" t="str">
            <v/>
          </cell>
          <cell r="AC441" t="str">
            <v/>
          </cell>
          <cell r="AD441" t="str">
            <v/>
          </cell>
          <cell r="AE441" t="str">
            <v/>
          </cell>
          <cell r="AF441" t="str">
            <v/>
          </cell>
          <cell r="AG441" t="str">
            <v/>
          </cell>
          <cell r="AH441" t="str">
            <v/>
          </cell>
          <cell r="AI441" t="str">
            <v/>
          </cell>
          <cell r="AJ441" t="str">
            <v/>
          </cell>
          <cell r="AK441" t="str">
            <v/>
          </cell>
          <cell r="AL441" t="str">
            <v/>
          </cell>
          <cell r="AM441" t="str">
            <v/>
          </cell>
          <cell r="AN441" t="str">
            <v/>
          </cell>
          <cell r="AO441" t="str">
            <v>A</v>
          </cell>
          <cell r="AP441" t="str">
            <v/>
          </cell>
          <cell r="AQ441" t="str">
            <v>A</v>
          </cell>
          <cell r="AR441" t="str">
            <v/>
          </cell>
          <cell r="AS441" t="str">
            <v>مستنفذ فصل ثاني 2022-2023</v>
          </cell>
          <cell r="AT441" t="str">
            <v>الرابعة</v>
          </cell>
          <cell r="AU441" t="str">
            <v/>
          </cell>
        </row>
        <row r="442">
          <cell r="A442">
            <v>421256</v>
          </cell>
          <cell r="B442" t="str">
            <v>الرابعة</v>
          </cell>
          <cell r="C442" t="str">
            <v/>
          </cell>
          <cell r="D442" t="str">
            <v/>
          </cell>
          <cell r="E442" t="str">
            <v/>
          </cell>
          <cell r="F442" t="str">
            <v/>
          </cell>
          <cell r="G442" t="str">
            <v/>
          </cell>
          <cell r="H442" t="str">
            <v/>
          </cell>
          <cell r="I442" t="str">
            <v/>
          </cell>
          <cell r="J442" t="str">
            <v/>
          </cell>
          <cell r="K442" t="str">
            <v/>
          </cell>
          <cell r="L442" t="str">
            <v/>
          </cell>
          <cell r="M442" t="str">
            <v/>
          </cell>
          <cell r="N442" t="str">
            <v/>
          </cell>
          <cell r="O442" t="str">
            <v/>
          </cell>
          <cell r="P442" t="str">
            <v/>
          </cell>
          <cell r="Q442" t="str">
            <v/>
          </cell>
          <cell r="R442" t="str">
            <v/>
          </cell>
          <cell r="S442" t="str">
            <v/>
          </cell>
          <cell r="T442" t="str">
            <v/>
          </cell>
          <cell r="U442" t="str">
            <v/>
          </cell>
          <cell r="V442" t="str">
            <v/>
          </cell>
          <cell r="W442" t="str">
            <v/>
          </cell>
          <cell r="X442" t="str">
            <v/>
          </cell>
          <cell r="Y442" t="str">
            <v/>
          </cell>
          <cell r="Z442" t="str">
            <v/>
          </cell>
          <cell r="AA442" t="str">
            <v/>
          </cell>
          <cell r="AB442" t="str">
            <v/>
          </cell>
          <cell r="AC442" t="str">
            <v/>
          </cell>
          <cell r="AD442" t="str">
            <v/>
          </cell>
          <cell r="AE442" t="str">
            <v/>
          </cell>
          <cell r="AF442" t="str">
            <v/>
          </cell>
          <cell r="AG442" t="str">
            <v/>
          </cell>
          <cell r="AH442" t="str">
            <v/>
          </cell>
          <cell r="AI442" t="str">
            <v/>
          </cell>
          <cell r="AJ442" t="str">
            <v/>
          </cell>
          <cell r="AK442" t="str">
            <v/>
          </cell>
          <cell r="AL442" t="str">
            <v/>
          </cell>
          <cell r="AM442" t="str">
            <v/>
          </cell>
          <cell r="AN442" t="str">
            <v>A</v>
          </cell>
          <cell r="AO442" t="str">
            <v/>
          </cell>
          <cell r="AP442" t="str">
            <v/>
          </cell>
          <cell r="AQ442" t="str">
            <v/>
          </cell>
          <cell r="AR442" t="str">
            <v/>
          </cell>
          <cell r="AS442" t="str">
            <v>مستنفذ فصل اول 2023-2024</v>
          </cell>
          <cell r="AT442" t="str">
            <v>الرابعة</v>
          </cell>
          <cell r="AU442" t="str">
            <v/>
          </cell>
        </row>
        <row r="443">
          <cell r="A443">
            <v>421266</v>
          </cell>
          <cell r="B443" t="str">
            <v>الرابعة</v>
          </cell>
          <cell r="C443" t="str">
            <v/>
          </cell>
          <cell r="D443" t="str">
            <v/>
          </cell>
          <cell r="E443" t="str">
            <v/>
          </cell>
          <cell r="F443" t="str">
            <v/>
          </cell>
          <cell r="G443" t="str">
            <v/>
          </cell>
          <cell r="H443" t="str">
            <v/>
          </cell>
          <cell r="I443" t="str">
            <v/>
          </cell>
          <cell r="J443" t="str">
            <v/>
          </cell>
          <cell r="K443" t="str">
            <v/>
          </cell>
          <cell r="L443" t="str">
            <v/>
          </cell>
          <cell r="M443" t="str">
            <v/>
          </cell>
          <cell r="N443" t="str">
            <v/>
          </cell>
          <cell r="O443" t="str">
            <v/>
          </cell>
          <cell r="P443" t="str">
            <v/>
          </cell>
          <cell r="Q443" t="str">
            <v/>
          </cell>
          <cell r="R443" t="str">
            <v/>
          </cell>
          <cell r="S443" t="str">
            <v>ر2</v>
          </cell>
          <cell r="T443" t="str">
            <v/>
          </cell>
          <cell r="U443" t="str">
            <v/>
          </cell>
          <cell r="V443" t="str">
            <v/>
          </cell>
          <cell r="W443" t="str">
            <v/>
          </cell>
          <cell r="X443" t="str">
            <v/>
          </cell>
          <cell r="Y443" t="str">
            <v/>
          </cell>
          <cell r="Z443" t="str">
            <v>ر1</v>
          </cell>
          <cell r="AA443" t="str">
            <v>ر2</v>
          </cell>
          <cell r="AB443" t="str">
            <v/>
          </cell>
          <cell r="AC443" t="str">
            <v/>
          </cell>
          <cell r="AD443" t="str">
            <v/>
          </cell>
          <cell r="AE443" t="str">
            <v>ر2</v>
          </cell>
          <cell r="AF443" t="str">
            <v>ر2</v>
          </cell>
          <cell r="AG443" t="str">
            <v/>
          </cell>
          <cell r="AH443" t="str">
            <v/>
          </cell>
          <cell r="AI443" t="str">
            <v>ر1</v>
          </cell>
          <cell r="AJ443" t="str">
            <v/>
          </cell>
          <cell r="AK443" t="str">
            <v/>
          </cell>
          <cell r="AL443" t="str">
            <v>ر1</v>
          </cell>
          <cell r="AM443" t="str">
            <v>ر1</v>
          </cell>
          <cell r="AN443" t="str">
            <v>ج</v>
          </cell>
          <cell r="AO443" t="str">
            <v>ج</v>
          </cell>
          <cell r="AP443" t="str">
            <v>ج</v>
          </cell>
          <cell r="AQ443" t="str">
            <v>ج</v>
          </cell>
          <cell r="AR443" t="str">
            <v>ج</v>
          </cell>
          <cell r="AS443"/>
          <cell r="AT443" t="str">
            <v>الرابعة</v>
          </cell>
          <cell r="AU443" t="str">
            <v/>
          </cell>
        </row>
        <row r="444">
          <cell r="A444">
            <v>421279</v>
          </cell>
          <cell r="B444" t="str">
            <v>الرابعة</v>
          </cell>
          <cell r="C444" t="str">
            <v/>
          </cell>
          <cell r="D444" t="str">
            <v/>
          </cell>
          <cell r="E444" t="str">
            <v/>
          </cell>
          <cell r="F444" t="str">
            <v/>
          </cell>
          <cell r="G444" t="str">
            <v/>
          </cell>
          <cell r="H444" t="str">
            <v/>
          </cell>
          <cell r="I444" t="str">
            <v/>
          </cell>
          <cell r="J444" t="str">
            <v/>
          </cell>
          <cell r="K444" t="str">
            <v/>
          </cell>
          <cell r="L444" t="str">
            <v/>
          </cell>
          <cell r="M444" t="str">
            <v/>
          </cell>
          <cell r="N444" t="str">
            <v/>
          </cell>
          <cell r="O444" t="str">
            <v/>
          </cell>
          <cell r="P444" t="str">
            <v/>
          </cell>
          <cell r="Q444" t="str">
            <v/>
          </cell>
          <cell r="R444" t="str">
            <v/>
          </cell>
          <cell r="S444" t="str">
            <v/>
          </cell>
          <cell r="T444" t="str">
            <v/>
          </cell>
          <cell r="U444" t="str">
            <v/>
          </cell>
          <cell r="V444" t="str">
            <v/>
          </cell>
          <cell r="W444" t="str">
            <v>ر2</v>
          </cell>
          <cell r="X444" t="str">
            <v/>
          </cell>
          <cell r="Y444" t="str">
            <v/>
          </cell>
          <cell r="Z444" t="str">
            <v/>
          </cell>
          <cell r="AA444" t="str">
            <v/>
          </cell>
          <cell r="AB444" t="str">
            <v/>
          </cell>
          <cell r="AC444" t="str">
            <v/>
          </cell>
          <cell r="AD444" t="str">
            <v/>
          </cell>
          <cell r="AE444" t="str">
            <v/>
          </cell>
          <cell r="AF444" t="str">
            <v/>
          </cell>
          <cell r="AG444" t="str">
            <v/>
          </cell>
          <cell r="AH444" t="str">
            <v/>
          </cell>
          <cell r="AI444" t="str">
            <v/>
          </cell>
          <cell r="AJ444" t="str">
            <v/>
          </cell>
          <cell r="AK444" t="str">
            <v/>
          </cell>
          <cell r="AL444" t="str">
            <v/>
          </cell>
          <cell r="AM444" t="str">
            <v/>
          </cell>
          <cell r="AN444" t="str">
            <v/>
          </cell>
          <cell r="AO444" t="str">
            <v/>
          </cell>
          <cell r="AP444" t="str">
            <v/>
          </cell>
          <cell r="AQ444" t="str">
            <v/>
          </cell>
          <cell r="AR444" t="str">
            <v/>
          </cell>
          <cell r="AS444"/>
          <cell r="AT444" t="str">
            <v>الرابعة</v>
          </cell>
          <cell r="AU444" t="str">
            <v/>
          </cell>
        </row>
        <row r="445">
          <cell r="A445">
            <v>421303</v>
          </cell>
          <cell r="B445" t="str">
            <v>الرابعة</v>
          </cell>
          <cell r="C445" t="str">
            <v/>
          </cell>
          <cell r="D445" t="str">
            <v/>
          </cell>
          <cell r="E445" t="str">
            <v/>
          </cell>
          <cell r="F445" t="str">
            <v/>
          </cell>
          <cell r="G445" t="str">
            <v/>
          </cell>
          <cell r="H445" t="str">
            <v/>
          </cell>
          <cell r="I445" t="str">
            <v/>
          </cell>
          <cell r="J445" t="str">
            <v/>
          </cell>
          <cell r="K445" t="str">
            <v/>
          </cell>
          <cell r="L445" t="str">
            <v/>
          </cell>
          <cell r="M445" t="str">
            <v/>
          </cell>
          <cell r="N445" t="str">
            <v/>
          </cell>
          <cell r="O445" t="str">
            <v/>
          </cell>
          <cell r="P445" t="str">
            <v/>
          </cell>
          <cell r="Q445" t="str">
            <v/>
          </cell>
          <cell r="R445" t="str">
            <v/>
          </cell>
          <cell r="S445" t="str">
            <v/>
          </cell>
          <cell r="T445" t="str">
            <v/>
          </cell>
          <cell r="U445" t="str">
            <v/>
          </cell>
          <cell r="V445" t="str">
            <v/>
          </cell>
          <cell r="W445" t="str">
            <v/>
          </cell>
          <cell r="X445" t="str">
            <v/>
          </cell>
          <cell r="Y445" t="str">
            <v/>
          </cell>
          <cell r="Z445" t="str">
            <v/>
          </cell>
          <cell r="AA445" t="str">
            <v/>
          </cell>
          <cell r="AB445" t="str">
            <v/>
          </cell>
          <cell r="AC445" t="str">
            <v/>
          </cell>
          <cell r="AD445" t="str">
            <v/>
          </cell>
          <cell r="AE445" t="str">
            <v/>
          </cell>
          <cell r="AF445" t="str">
            <v/>
          </cell>
          <cell r="AG445" t="str">
            <v/>
          </cell>
          <cell r="AH445" t="str">
            <v/>
          </cell>
          <cell r="AI445" t="str">
            <v/>
          </cell>
          <cell r="AJ445" t="str">
            <v/>
          </cell>
          <cell r="AK445" t="str">
            <v/>
          </cell>
          <cell r="AL445" t="str">
            <v/>
          </cell>
          <cell r="AM445" t="str">
            <v/>
          </cell>
          <cell r="AN445" t="str">
            <v/>
          </cell>
          <cell r="AO445" t="str">
            <v>ر1</v>
          </cell>
          <cell r="AP445" t="str">
            <v/>
          </cell>
          <cell r="AQ445" t="str">
            <v>ر1</v>
          </cell>
          <cell r="AR445" t="str">
            <v/>
          </cell>
          <cell r="AS445"/>
          <cell r="AT445" t="str">
            <v>الرابعة</v>
          </cell>
          <cell r="AU445" t="str">
            <v/>
          </cell>
        </row>
        <row r="446">
          <cell r="A446">
            <v>421304</v>
          </cell>
          <cell r="B446" t="str">
            <v>الرابعة</v>
          </cell>
          <cell r="C446" t="str">
            <v/>
          </cell>
          <cell r="D446" t="str">
            <v/>
          </cell>
          <cell r="E446" t="str">
            <v/>
          </cell>
          <cell r="F446" t="str">
            <v/>
          </cell>
          <cell r="G446" t="str">
            <v/>
          </cell>
          <cell r="H446" t="str">
            <v/>
          </cell>
          <cell r="I446" t="str">
            <v/>
          </cell>
          <cell r="J446" t="str">
            <v/>
          </cell>
          <cell r="K446" t="str">
            <v/>
          </cell>
          <cell r="L446" t="str">
            <v/>
          </cell>
          <cell r="M446" t="str">
            <v/>
          </cell>
          <cell r="N446" t="str">
            <v/>
          </cell>
          <cell r="O446" t="str">
            <v/>
          </cell>
          <cell r="P446" t="str">
            <v/>
          </cell>
          <cell r="Q446" t="str">
            <v/>
          </cell>
          <cell r="R446" t="str">
            <v/>
          </cell>
          <cell r="S446" t="str">
            <v/>
          </cell>
          <cell r="T446" t="str">
            <v>ر2</v>
          </cell>
          <cell r="U446" t="str">
            <v/>
          </cell>
          <cell r="V446" t="str">
            <v/>
          </cell>
          <cell r="W446" t="str">
            <v/>
          </cell>
          <cell r="X446" t="str">
            <v/>
          </cell>
          <cell r="Y446" t="str">
            <v/>
          </cell>
          <cell r="Z446" t="str">
            <v/>
          </cell>
          <cell r="AA446" t="str">
            <v/>
          </cell>
          <cell r="AB446" t="str">
            <v/>
          </cell>
          <cell r="AC446" t="str">
            <v/>
          </cell>
          <cell r="AD446" t="str">
            <v/>
          </cell>
          <cell r="AE446" t="str">
            <v/>
          </cell>
          <cell r="AF446" t="str">
            <v>ج</v>
          </cell>
          <cell r="AG446" t="str">
            <v/>
          </cell>
          <cell r="AH446" t="str">
            <v/>
          </cell>
          <cell r="AI446" t="str">
            <v>ر2</v>
          </cell>
          <cell r="AJ446" t="str">
            <v/>
          </cell>
          <cell r="AK446" t="str">
            <v/>
          </cell>
          <cell r="AL446" t="str">
            <v/>
          </cell>
          <cell r="AM446" t="str">
            <v/>
          </cell>
          <cell r="AN446" t="str">
            <v>ج</v>
          </cell>
          <cell r="AO446" t="str">
            <v/>
          </cell>
          <cell r="AP446" t="str">
            <v/>
          </cell>
          <cell r="AQ446" t="str">
            <v>ر1</v>
          </cell>
          <cell r="AR446" t="str">
            <v>ر2</v>
          </cell>
          <cell r="AS446"/>
          <cell r="AT446" t="str">
            <v>الرابعة</v>
          </cell>
          <cell r="AU446" t="str">
            <v/>
          </cell>
        </row>
        <row r="447">
          <cell r="A447">
            <v>421306</v>
          </cell>
          <cell r="B447" t="str">
            <v>الرابعة</v>
          </cell>
          <cell r="C447" t="str">
            <v/>
          </cell>
          <cell r="D447" t="str">
            <v/>
          </cell>
          <cell r="E447" t="str">
            <v/>
          </cell>
          <cell r="F447" t="str">
            <v/>
          </cell>
          <cell r="G447" t="str">
            <v/>
          </cell>
          <cell r="H447" t="str">
            <v/>
          </cell>
          <cell r="I447" t="str">
            <v/>
          </cell>
          <cell r="J447" t="str">
            <v/>
          </cell>
          <cell r="K447" t="str">
            <v/>
          </cell>
          <cell r="L447" t="str">
            <v/>
          </cell>
          <cell r="M447" t="str">
            <v/>
          </cell>
          <cell r="N447" t="str">
            <v/>
          </cell>
          <cell r="O447" t="str">
            <v/>
          </cell>
          <cell r="P447" t="str">
            <v/>
          </cell>
          <cell r="Q447" t="str">
            <v/>
          </cell>
          <cell r="R447" t="str">
            <v/>
          </cell>
          <cell r="S447" t="str">
            <v/>
          </cell>
          <cell r="T447" t="str">
            <v/>
          </cell>
          <cell r="U447" t="str">
            <v/>
          </cell>
          <cell r="V447" t="str">
            <v/>
          </cell>
          <cell r="W447" t="str">
            <v/>
          </cell>
          <cell r="X447" t="str">
            <v/>
          </cell>
          <cell r="Y447" t="str">
            <v/>
          </cell>
          <cell r="Z447" t="str">
            <v/>
          </cell>
          <cell r="AA447" t="str">
            <v/>
          </cell>
          <cell r="AB447" t="str">
            <v/>
          </cell>
          <cell r="AC447" t="str">
            <v/>
          </cell>
          <cell r="AD447" t="str">
            <v/>
          </cell>
          <cell r="AE447" t="str">
            <v/>
          </cell>
          <cell r="AF447" t="str">
            <v/>
          </cell>
          <cell r="AG447" t="str">
            <v/>
          </cell>
          <cell r="AH447" t="str">
            <v/>
          </cell>
          <cell r="AI447" t="str">
            <v/>
          </cell>
          <cell r="AJ447" t="str">
            <v/>
          </cell>
          <cell r="AK447" t="str">
            <v/>
          </cell>
          <cell r="AL447" t="str">
            <v/>
          </cell>
          <cell r="AM447" t="str">
            <v>ر2</v>
          </cell>
          <cell r="AN447" t="str">
            <v/>
          </cell>
          <cell r="AO447" t="str">
            <v/>
          </cell>
          <cell r="AP447" t="str">
            <v/>
          </cell>
          <cell r="AQ447" t="str">
            <v/>
          </cell>
          <cell r="AR447" t="str">
            <v/>
          </cell>
          <cell r="AS447"/>
          <cell r="AT447" t="str">
            <v>الرابعة</v>
          </cell>
          <cell r="AU447" t="str">
            <v/>
          </cell>
        </row>
        <row r="448">
          <cell r="A448">
            <v>421310</v>
          </cell>
          <cell r="B448" t="str">
            <v>الرابعة</v>
          </cell>
          <cell r="C448" t="str">
            <v/>
          </cell>
          <cell r="D448" t="str">
            <v/>
          </cell>
          <cell r="E448" t="str">
            <v/>
          </cell>
          <cell r="F448" t="str">
            <v/>
          </cell>
          <cell r="G448" t="str">
            <v/>
          </cell>
          <cell r="H448" t="str">
            <v/>
          </cell>
          <cell r="I448" t="str">
            <v/>
          </cell>
          <cell r="J448" t="str">
            <v/>
          </cell>
          <cell r="K448" t="str">
            <v/>
          </cell>
          <cell r="L448" t="str">
            <v/>
          </cell>
          <cell r="M448" t="str">
            <v/>
          </cell>
          <cell r="N448" t="str">
            <v/>
          </cell>
          <cell r="O448" t="str">
            <v/>
          </cell>
          <cell r="P448" t="str">
            <v/>
          </cell>
          <cell r="Q448" t="str">
            <v/>
          </cell>
          <cell r="R448" t="str">
            <v/>
          </cell>
          <cell r="S448" t="str">
            <v/>
          </cell>
          <cell r="T448" t="str">
            <v/>
          </cell>
          <cell r="U448" t="str">
            <v/>
          </cell>
          <cell r="V448" t="str">
            <v/>
          </cell>
          <cell r="W448" t="str">
            <v/>
          </cell>
          <cell r="X448" t="str">
            <v/>
          </cell>
          <cell r="Y448" t="str">
            <v/>
          </cell>
          <cell r="Z448" t="str">
            <v/>
          </cell>
          <cell r="AA448" t="str">
            <v>ر2</v>
          </cell>
          <cell r="AB448" t="str">
            <v/>
          </cell>
          <cell r="AC448" t="str">
            <v/>
          </cell>
          <cell r="AD448" t="str">
            <v/>
          </cell>
          <cell r="AE448" t="str">
            <v>ر1</v>
          </cell>
          <cell r="AF448" t="str">
            <v>ج</v>
          </cell>
          <cell r="AG448" t="str">
            <v/>
          </cell>
          <cell r="AH448" t="str">
            <v/>
          </cell>
          <cell r="AI448" t="str">
            <v/>
          </cell>
          <cell r="AJ448" t="str">
            <v/>
          </cell>
          <cell r="AK448" t="str">
            <v/>
          </cell>
          <cell r="AL448" t="str">
            <v/>
          </cell>
          <cell r="AM448" t="str">
            <v>ر2</v>
          </cell>
          <cell r="AN448" t="str">
            <v>ر1</v>
          </cell>
          <cell r="AO448" t="str">
            <v>ج</v>
          </cell>
          <cell r="AP448" t="str">
            <v>ج</v>
          </cell>
          <cell r="AQ448" t="str">
            <v>ر1</v>
          </cell>
          <cell r="AR448" t="str">
            <v>ج</v>
          </cell>
          <cell r="AS448"/>
          <cell r="AT448" t="str">
            <v>الرابعة</v>
          </cell>
          <cell r="AU448" t="str">
            <v/>
          </cell>
        </row>
        <row r="449">
          <cell r="A449">
            <v>421321</v>
          </cell>
          <cell r="B449" t="str">
            <v>الرابعة</v>
          </cell>
          <cell r="C449" t="str">
            <v/>
          </cell>
          <cell r="D449" t="str">
            <v/>
          </cell>
          <cell r="E449" t="str">
            <v/>
          </cell>
          <cell r="F449" t="str">
            <v/>
          </cell>
          <cell r="G449" t="str">
            <v/>
          </cell>
          <cell r="H449" t="str">
            <v/>
          </cell>
          <cell r="I449" t="str">
            <v/>
          </cell>
          <cell r="J449" t="str">
            <v/>
          </cell>
          <cell r="K449" t="str">
            <v/>
          </cell>
          <cell r="L449" t="str">
            <v/>
          </cell>
          <cell r="M449" t="str">
            <v/>
          </cell>
          <cell r="N449" t="str">
            <v/>
          </cell>
          <cell r="O449" t="str">
            <v/>
          </cell>
          <cell r="P449" t="str">
            <v/>
          </cell>
          <cell r="Q449" t="str">
            <v/>
          </cell>
          <cell r="R449" t="str">
            <v/>
          </cell>
          <cell r="S449" t="str">
            <v/>
          </cell>
          <cell r="T449" t="str">
            <v/>
          </cell>
          <cell r="U449" t="str">
            <v/>
          </cell>
          <cell r="V449" t="str">
            <v/>
          </cell>
          <cell r="W449" t="str">
            <v/>
          </cell>
          <cell r="X449" t="str">
            <v/>
          </cell>
          <cell r="Y449" t="str">
            <v/>
          </cell>
          <cell r="Z449" t="str">
            <v/>
          </cell>
          <cell r="AA449" t="str">
            <v/>
          </cell>
          <cell r="AB449" t="str">
            <v/>
          </cell>
          <cell r="AC449" t="str">
            <v/>
          </cell>
          <cell r="AD449" t="str">
            <v/>
          </cell>
          <cell r="AE449" t="str">
            <v/>
          </cell>
          <cell r="AF449" t="str">
            <v/>
          </cell>
          <cell r="AG449" t="str">
            <v/>
          </cell>
          <cell r="AH449" t="str">
            <v/>
          </cell>
          <cell r="AI449" t="str">
            <v/>
          </cell>
          <cell r="AJ449" t="str">
            <v/>
          </cell>
          <cell r="AK449" t="str">
            <v>ج</v>
          </cell>
          <cell r="AL449" t="str">
            <v>ر2</v>
          </cell>
          <cell r="AM449" t="str">
            <v/>
          </cell>
          <cell r="AN449" t="str">
            <v>ج</v>
          </cell>
          <cell r="AO449" t="str">
            <v>ر2</v>
          </cell>
          <cell r="AP449" t="str">
            <v>ر2</v>
          </cell>
          <cell r="AQ449" t="str">
            <v/>
          </cell>
          <cell r="AR449" t="str">
            <v>ج</v>
          </cell>
          <cell r="AS449"/>
          <cell r="AT449" t="str">
            <v>الرابعة</v>
          </cell>
          <cell r="AU449" t="str">
            <v/>
          </cell>
        </row>
        <row r="450">
          <cell r="A450">
            <v>421322</v>
          </cell>
          <cell r="B450" t="str">
            <v>الرابعة</v>
          </cell>
          <cell r="C450" t="str">
            <v/>
          </cell>
          <cell r="D450" t="str">
            <v/>
          </cell>
          <cell r="E450" t="str">
            <v/>
          </cell>
          <cell r="F450" t="str">
            <v/>
          </cell>
          <cell r="G450" t="str">
            <v/>
          </cell>
          <cell r="H450" t="str">
            <v/>
          </cell>
          <cell r="I450" t="str">
            <v/>
          </cell>
          <cell r="J450" t="str">
            <v/>
          </cell>
          <cell r="K450" t="str">
            <v/>
          </cell>
          <cell r="L450" t="str">
            <v/>
          </cell>
          <cell r="M450" t="str">
            <v/>
          </cell>
          <cell r="N450" t="str">
            <v/>
          </cell>
          <cell r="O450" t="str">
            <v/>
          </cell>
          <cell r="P450" t="str">
            <v/>
          </cell>
          <cell r="Q450" t="str">
            <v/>
          </cell>
          <cell r="R450" t="str">
            <v/>
          </cell>
          <cell r="S450" t="str">
            <v/>
          </cell>
          <cell r="T450" t="str">
            <v/>
          </cell>
          <cell r="U450" t="str">
            <v/>
          </cell>
          <cell r="V450" t="str">
            <v/>
          </cell>
          <cell r="W450" t="str">
            <v/>
          </cell>
          <cell r="X450" t="str">
            <v/>
          </cell>
          <cell r="Y450" t="str">
            <v/>
          </cell>
          <cell r="Z450" t="str">
            <v/>
          </cell>
          <cell r="AA450" t="str">
            <v/>
          </cell>
          <cell r="AB450" t="str">
            <v/>
          </cell>
          <cell r="AC450" t="str">
            <v/>
          </cell>
          <cell r="AD450" t="str">
            <v/>
          </cell>
          <cell r="AE450" t="str">
            <v/>
          </cell>
          <cell r="AF450" t="str">
            <v/>
          </cell>
          <cell r="AG450" t="str">
            <v/>
          </cell>
          <cell r="AH450" t="str">
            <v/>
          </cell>
          <cell r="AI450" t="str">
            <v>ر1</v>
          </cell>
          <cell r="AJ450" t="str">
            <v/>
          </cell>
          <cell r="AK450" t="str">
            <v/>
          </cell>
          <cell r="AL450" t="str">
            <v/>
          </cell>
          <cell r="AM450" t="str">
            <v/>
          </cell>
          <cell r="AN450" t="str">
            <v>ج</v>
          </cell>
          <cell r="AO450" t="str">
            <v>ج</v>
          </cell>
          <cell r="AP450" t="str">
            <v>ج</v>
          </cell>
          <cell r="AQ450" t="str">
            <v>ج</v>
          </cell>
          <cell r="AR450" t="str">
            <v/>
          </cell>
          <cell r="AS450"/>
          <cell r="AT450" t="str">
            <v>الرابعة</v>
          </cell>
          <cell r="AU450" t="str">
            <v/>
          </cell>
        </row>
        <row r="451">
          <cell r="A451">
            <v>421324</v>
          </cell>
          <cell r="B451" t="str">
            <v>الرابعة</v>
          </cell>
          <cell r="C451" t="str">
            <v/>
          </cell>
          <cell r="D451" t="str">
            <v/>
          </cell>
          <cell r="E451" t="str">
            <v/>
          </cell>
          <cell r="F451" t="str">
            <v/>
          </cell>
          <cell r="G451" t="str">
            <v/>
          </cell>
          <cell r="H451" t="str">
            <v/>
          </cell>
          <cell r="I451" t="str">
            <v/>
          </cell>
          <cell r="J451" t="str">
            <v/>
          </cell>
          <cell r="K451" t="str">
            <v/>
          </cell>
          <cell r="L451" t="str">
            <v/>
          </cell>
          <cell r="M451" t="str">
            <v/>
          </cell>
          <cell r="N451" t="str">
            <v/>
          </cell>
          <cell r="O451" t="str">
            <v/>
          </cell>
          <cell r="P451" t="str">
            <v/>
          </cell>
          <cell r="Q451" t="str">
            <v/>
          </cell>
          <cell r="R451" t="str">
            <v/>
          </cell>
          <cell r="S451" t="str">
            <v/>
          </cell>
          <cell r="T451" t="str">
            <v>ر2</v>
          </cell>
          <cell r="U451" t="str">
            <v/>
          </cell>
          <cell r="V451" t="str">
            <v/>
          </cell>
          <cell r="W451" t="str">
            <v/>
          </cell>
          <cell r="X451" t="str">
            <v/>
          </cell>
          <cell r="Y451" t="str">
            <v/>
          </cell>
          <cell r="Z451" t="str">
            <v/>
          </cell>
          <cell r="AA451" t="str">
            <v>ر2</v>
          </cell>
          <cell r="AB451" t="str">
            <v/>
          </cell>
          <cell r="AC451" t="str">
            <v/>
          </cell>
          <cell r="AD451" t="str">
            <v>ر1</v>
          </cell>
          <cell r="AE451" t="str">
            <v/>
          </cell>
          <cell r="AF451" t="str">
            <v>ر2</v>
          </cell>
          <cell r="AG451" t="str">
            <v/>
          </cell>
          <cell r="AH451" t="str">
            <v/>
          </cell>
          <cell r="AI451" t="str">
            <v>ج</v>
          </cell>
          <cell r="AJ451" t="str">
            <v>ج</v>
          </cell>
          <cell r="AK451" t="str">
            <v>ج</v>
          </cell>
          <cell r="AL451" t="str">
            <v>ج</v>
          </cell>
          <cell r="AM451" t="str">
            <v>ج</v>
          </cell>
          <cell r="AN451" t="str">
            <v>ج</v>
          </cell>
          <cell r="AO451" t="str">
            <v>ج</v>
          </cell>
          <cell r="AP451" t="str">
            <v>ج</v>
          </cell>
          <cell r="AQ451" t="str">
            <v>ر1</v>
          </cell>
          <cell r="AR451" t="str">
            <v>ج</v>
          </cell>
          <cell r="AS451"/>
          <cell r="AT451" t="str">
            <v>الرابعة</v>
          </cell>
          <cell r="AU451" t="str">
            <v/>
          </cell>
        </row>
        <row r="452">
          <cell r="A452">
            <v>421328</v>
          </cell>
          <cell r="B452" t="str">
            <v>الرابعة</v>
          </cell>
          <cell r="C452" t="str">
            <v/>
          </cell>
          <cell r="D452" t="str">
            <v/>
          </cell>
          <cell r="E452" t="str">
            <v/>
          </cell>
          <cell r="F452" t="str">
            <v/>
          </cell>
          <cell r="G452" t="str">
            <v/>
          </cell>
          <cell r="H452" t="str">
            <v/>
          </cell>
          <cell r="I452" t="str">
            <v>ر2</v>
          </cell>
          <cell r="J452" t="str">
            <v/>
          </cell>
          <cell r="K452" t="str">
            <v/>
          </cell>
          <cell r="L452" t="str">
            <v/>
          </cell>
          <cell r="M452" t="str">
            <v/>
          </cell>
          <cell r="N452" t="str">
            <v/>
          </cell>
          <cell r="O452" t="str">
            <v/>
          </cell>
          <cell r="P452" t="str">
            <v/>
          </cell>
          <cell r="Q452" t="str">
            <v>ر1</v>
          </cell>
          <cell r="R452" t="str">
            <v/>
          </cell>
          <cell r="S452" t="str">
            <v/>
          </cell>
          <cell r="T452" t="str">
            <v/>
          </cell>
          <cell r="U452" t="str">
            <v/>
          </cell>
          <cell r="V452" t="str">
            <v/>
          </cell>
          <cell r="W452" t="str">
            <v/>
          </cell>
          <cell r="X452" t="str">
            <v/>
          </cell>
          <cell r="Y452" t="str">
            <v/>
          </cell>
          <cell r="Z452" t="str">
            <v/>
          </cell>
          <cell r="AA452" t="str">
            <v>ر1</v>
          </cell>
          <cell r="AB452" t="str">
            <v>ر2</v>
          </cell>
          <cell r="AC452" t="str">
            <v/>
          </cell>
          <cell r="AD452" t="str">
            <v/>
          </cell>
          <cell r="AE452" t="str">
            <v/>
          </cell>
          <cell r="AF452" t="str">
            <v>ج</v>
          </cell>
          <cell r="AG452" t="str">
            <v/>
          </cell>
          <cell r="AH452" t="str">
            <v/>
          </cell>
          <cell r="AI452" t="str">
            <v>ج</v>
          </cell>
          <cell r="AJ452" t="str">
            <v/>
          </cell>
          <cell r="AK452" t="str">
            <v/>
          </cell>
          <cell r="AL452" t="str">
            <v>ر1</v>
          </cell>
          <cell r="AM452" t="str">
            <v>ر1</v>
          </cell>
          <cell r="AN452" t="str">
            <v>ج</v>
          </cell>
          <cell r="AO452" t="str">
            <v>ج</v>
          </cell>
          <cell r="AP452" t="str">
            <v>ج</v>
          </cell>
          <cell r="AQ452" t="str">
            <v>ج</v>
          </cell>
          <cell r="AR452" t="str">
            <v>ج</v>
          </cell>
          <cell r="AS452"/>
          <cell r="AT452" t="str">
            <v>الرابعة</v>
          </cell>
          <cell r="AU452" t="str">
            <v/>
          </cell>
        </row>
        <row r="453">
          <cell r="A453">
            <v>421350</v>
          </cell>
          <cell r="B453" t="str">
            <v>الرابعة</v>
          </cell>
          <cell r="C453" t="str">
            <v/>
          </cell>
          <cell r="D453" t="str">
            <v/>
          </cell>
          <cell r="E453" t="str">
            <v/>
          </cell>
          <cell r="F453" t="str">
            <v/>
          </cell>
          <cell r="G453" t="str">
            <v/>
          </cell>
          <cell r="H453" t="str">
            <v/>
          </cell>
          <cell r="I453" t="str">
            <v/>
          </cell>
          <cell r="J453" t="str">
            <v/>
          </cell>
          <cell r="K453" t="str">
            <v/>
          </cell>
          <cell r="L453" t="str">
            <v/>
          </cell>
          <cell r="M453" t="str">
            <v/>
          </cell>
          <cell r="N453" t="str">
            <v/>
          </cell>
          <cell r="O453" t="str">
            <v/>
          </cell>
          <cell r="P453" t="str">
            <v/>
          </cell>
          <cell r="Q453" t="str">
            <v/>
          </cell>
          <cell r="R453" t="str">
            <v/>
          </cell>
          <cell r="S453" t="str">
            <v/>
          </cell>
          <cell r="T453" t="str">
            <v/>
          </cell>
          <cell r="U453" t="str">
            <v/>
          </cell>
          <cell r="V453" t="str">
            <v/>
          </cell>
          <cell r="W453" t="str">
            <v/>
          </cell>
          <cell r="X453" t="str">
            <v/>
          </cell>
          <cell r="Y453" t="str">
            <v/>
          </cell>
          <cell r="Z453" t="str">
            <v>ر1</v>
          </cell>
          <cell r="AA453" t="str">
            <v/>
          </cell>
          <cell r="AB453" t="str">
            <v/>
          </cell>
          <cell r="AC453" t="str">
            <v/>
          </cell>
          <cell r="AD453" t="str">
            <v/>
          </cell>
          <cell r="AE453" t="str">
            <v/>
          </cell>
          <cell r="AF453" t="str">
            <v/>
          </cell>
          <cell r="AG453" t="str">
            <v>ر1</v>
          </cell>
          <cell r="AH453" t="str">
            <v/>
          </cell>
          <cell r="AI453" t="str">
            <v>ر1</v>
          </cell>
          <cell r="AJ453" t="str">
            <v/>
          </cell>
          <cell r="AK453" t="str">
            <v/>
          </cell>
          <cell r="AL453" t="str">
            <v/>
          </cell>
          <cell r="AM453" t="str">
            <v/>
          </cell>
          <cell r="AN453" t="str">
            <v>ج</v>
          </cell>
          <cell r="AO453" t="str">
            <v>ج</v>
          </cell>
          <cell r="AP453" t="str">
            <v>ج</v>
          </cell>
          <cell r="AQ453" t="str">
            <v>ج</v>
          </cell>
          <cell r="AR453" t="str">
            <v>ج</v>
          </cell>
          <cell r="AS453"/>
          <cell r="AT453" t="str">
            <v>الرابعة</v>
          </cell>
          <cell r="AU453" t="str">
            <v/>
          </cell>
        </row>
        <row r="454">
          <cell r="A454">
            <v>421359</v>
          </cell>
          <cell r="B454" t="str">
            <v>الرابعة</v>
          </cell>
          <cell r="C454" t="str">
            <v/>
          </cell>
          <cell r="D454" t="str">
            <v/>
          </cell>
          <cell r="E454" t="str">
            <v/>
          </cell>
          <cell r="F454" t="str">
            <v/>
          </cell>
          <cell r="G454" t="str">
            <v/>
          </cell>
          <cell r="H454" t="str">
            <v>ر2</v>
          </cell>
          <cell r="I454" t="str">
            <v/>
          </cell>
          <cell r="J454" t="str">
            <v/>
          </cell>
          <cell r="K454" t="str">
            <v/>
          </cell>
          <cell r="L454" t="str">
            <v/>
          </cell>
          <cell r="M454" t="str">
            <v/>
          </cell>
          <cell r="N454" t="str">
            <v/>
          </cell>
          <cell r="O454" t="str">
            <v/>
          </cell>
          <cell r="P454" t="str">
            <v/>
          </cell>
          <cell r="Q454" t="str">
            <v/>
          </cell>
          <cell r="R454" t="str">
            <v/>
          </cell>
          <cell r="S454" t="str">
            <v/>
          </cell>
          <cell r="T454" t="str">
            <v/>
          </cell>
          <cell r="U454" t="str">
            <v/>
          </cell>
          <cell r="V454" t="str">
            <v/>
          </cell>
          <cell r="W454" t="str">
            <v/>
          </cell>
          <cell r="X454" t="str">
            <v/>
          </cell>
          <cell r="Y454" t="str">
            <v/>
          </cell>
          <cell r="Z454" t="str">
            <v/>
          </cell>
          <cell r="AA454" t="str">
            <v/>
          </cell>
          <cell r="AB454" t="str">
            <v/>
          </cell>
          <cell r="AC454" t="str">
            <v/>
          </cell>
          <cell r="AD454" t="str">
            <v/>
          </cell>
          <cell r="AE454" t="str">
            <v/>
          </cell>
          <cell r="AF454" t="str">
            <v/>
          </cell>
          <cell r="AG454" t="str">
            <v/>
          </cell>
          <cell r="AH454" t="str">
            <v/>
          </cell>
          <cell r="AI454" t="str">
            <v/>
          </cell>
          <cell r="AJ454" t="str">
            <v/>
          </cell>
          <cell r="AK454" t="str">
            <v/>
          </cell>
          <cell r="AL454" t="str">
            <v/>
          </cell>
          <cell r="AM454" t="str">
            <v/>
          </cell>
          <cell r="AN454" t="str">
            <v/>
          </cell>
          <cell r="AO454" t="str">
            <v>ر2</v>
          </cell>
          <cell r="AP454" t="str">
            <v/>
          </cell>
          <cell r="AQ454" t="str">
            <v/>
          </cell>
          <cell r="AR454" t="str">
            <v/>
          </cell>
          <cell r="AS454"/>
          <cell r="AT454" t="str">
            <v>الرابعة</v>
          </cell>
          <cell r="AU454" t="str">
            <v/>
          </cell>
        </row>
        <row r="455">
          <cell r="A455">
            <v>421371</v>
          </cell>
          <cell r="B455" t="str">
            <v>الرابعة</v>
          </cell>
          <cell r="C455" t="str">
            <v/>
          </cell>
          <cell r="D455" t="str">
            <v/>
          </cell>
          <cell r="E455" t="str">
            <v/>
          </cell>
          <cell r="F455" t="str">
            <v/>
          </cell>
          <cell r="G455" t="str">
            <v/>
          </cell>
          <cell r="H455" t="str">
            <v/>
          </cell>
          <cell r="I455" t="str">
            <v/>
          </cell>
          <cell r="J455" t="str">
            <v/>
          </cell>
          <cell r="K455" t="str">
            <v/>
          </cell>
          <cell r="L455" t="str">
            <v/>
          </cell>
          <cell r="M455" t="str">
            <v/>
          </cell>
          <cell r="N455" t="str">
            <v/>
          </cell>
          <cell r="O455" t="str">
            <v/>
          </cell>
          <cell r="P455" t="str">
            <v/>
          </cell>
          <cell r="Q455" t="str">
            <v>ر2</v>
          </cell>
          <cell r="R455" t="str">
            <v/>
          </cell>
          <cell r="S455" t="str">
            <v/>
          </cell>
          <cell r="T455" t="str">
            <v/>
          </cell>
          <cell r="U455" t="str">
            <v/>
          </cell>
          <cell r="V455" t="str">
            <v/>
          </cell>
          <cell r="W455" t="str">
            <v/>
          </cell>
          <cell r="X455" t="str">
            <v/>
          </cell>
          <cell r="Y455" t="str">
            <v/>
          </cell>
          <cell r="Z455" t="str">
            <v/>
          </cell>
          <cell r="AA455" t="str">
            <v>ر2</v>
          </cell>
          <cell r="AB455" t="str">
            <v/>
          </cell>
          <cell r="AC455" t="str">
            <v/>
          </cell>
          <cell r="AD455" t="str">
            <v/>
          </cell>
          <cell r="AE455" t="str">
            <v/>
          </cell>
          <cell r="AF455" t="str">
            <v/>
          </cell>
          <cell r="AG455" t="str">
            <v/>
          </cell>
          <cell r="AH455" t="str">
            <v/>
          </cell>
          <cell r="AI455" t="str">
            <v>ر1</v>
          </cell>
          <cell r="AJ455" t="str">
            <v>ر2</v>
          </cell>
          <cell r="AK455" t="str">
            <v>ر1</v>
          </cell>
          <cell r="AL455" t="str">
            <v>ر2</v>
          </cell>
          <cell r="AM455" t="str">
            <v>ر1</v>
          </cell>
          <cell r="AN455" t="str">
            <v>ج</v>
          </cell>
          <cell r="AO455" t="str">
            <v>ر1</v>
          </cell>
          <cell r="AP455" t="str">
            <v>ج</v>
          </cell>
          <cell r="AQ455" t="str">
            <v>ر1</v>
          </cell>
          <cell r="AR455" t="str">
            <v>ج</v>
          </cell>
          <cell r="AS455"/>
          <cell r="AT455"/>
          <cell r="AU455"/>
          <cell r="AV455"/>
        </row>
        <row r="456">
          <cell r="A456">
            <v>421382</v>
          </cell>
          <cell r="B456" t="str">
            <v>الرابعة</v>
          </cell>
          <cell r="C456" t="str">
            <v/>
          </cell>
          <cell r="D456" t="str">
            <v/>
          </cell>
          <cell r="E456" t="str">
            <v/>
          </cell>
          <cell r="F456" t="str">
            <v/>
          </cell>
          <cell r="G456" t="str">
            <v/>
          </cell>
          <cell r="H456" t="str">
            <v/>
          </cell>
          <cell r="I456" t="str">
            <v/>
          </cell>
          <cell r="J456" t="str">
            <v/>
          </cell>
          <cell r="K456" t="str">
            <v/>
          </cell>
          <cell r="L456" t="str">
            <v/>
          </cell>
          <cell r="M456" t="str">
            <v/>
          </cell>
          <cell r="N456" t="str">
            <v/>
          </cell>
          <cell r="O456" t="str">
            <v/>
          </cell>
          <cell r="P456" t="str">
            <v/>
          </cell>
          <cell r="Q456" t="str">
            <v/>
          </cell>
          <cell r="R456" t="str">
            <v>ر2</v>
          </cell>
          <cell r="S456" t="str">
            <v/>
          </cell>
          <cell r="T456" t="str">
            <v/>
          </cell>
          <cell r="U456" t="str">
            <v/>
          </cell>
          <cell r="V456" t="str">
            <v/>
          </cell>
          <cell r="W456" t="str">
            <v/>
          </cell>
          <cell r="X456" t="str">
            <v/>
          </cell>
          <cell r="Y456" t="str">
            <v/>
          </cell>
          <cell r="Z456" t="str">
            <v/>
          </cell>
          <cell r="AA456" t="str">
            <v>ر2</v>
          </cell>
          <cell r="AB456" t="str">
            <v/>
          </cell>
          <cell r="AC456" t="str">
            <v/>
          </cell>
          <cell r="AD456" t="str">
            <v/>
          </cell>
          <cell r="AE456" t="str">
            <v/>
          </cell>
          <cell r="AF456" t="str">
            <v/>
          </cell>
          <cell r="AG456" t="str">
            <v/>
          </cell>
          <cell r="AH456" t="str">
            <v/>
          </cell>
          <cell r="AI456" t="str">
            <v/>
          </cell>
          <cell r="AJ456" t="str">
            <v/>
          </cell>
          <cell r="AK456" t="str">
            <v/>
          </cell>
          <cell r="AL456" t="str">
            <v>ر2</v>
          </cell>
          <cell r="AM456" t="str">
            <v>ر2</v>
          </cell>
          <cell r="AN456" t="str">
            <v>ر1</v>
          </cell>
          <cell r="AO456" t="str">
            <v>ج</v>
          </cell>
          <cell r="AP456" t="str">
            <v>ر2</v>
          </cell>
          <cell r="AQ456" t="str">
            <v>ج</v>
          </cell>
          <cell r="AR456" t="str">
            <v>ج</v>
          </cell>
          <cell r="AS456"/>
          <cell r="AT456" t="str">
            <v>الرابعة</v>
          </cell>
          <cell r="AU456" t="str">
            <v/>
          </cell>
        </row>
        <row r="457">
          <cell r="A457">
            <v>421391</v>
          </cell>
          <cell r="B457" t="str">
            <v>الرابعة</v>
          </cell>
          <cell r="C457" t="str">
            <v/>
          </cell>
          <cell r="D457" t="str">
            <v/>
          </cell>
          <cell r="E457" t="str">
            <v/>
          </cell>
          <cell r="F457" t="str">
            <v/>
          </cell>
          <cell r="G457" t="str">
            <v/>
          </cell>
          <cell r="H457" t="str">
            <v/>
          </cell>
          <cell r="I457" t="str">
            <v/>
          </cell>
          <cell r="J457" t="str">
            <v/>
          </cell>
          <cell r="K457" t="str">
            <v/>
          </cell>
          <cell r="L457" t="str">
            <v/>
          </cell>
          <cell r="M457" t="str">
            <v/>
          </cell>
          <cell r="N457" t="str">
            <v/>
          </cell>
          <cell r="O457" t="str">
            <v/>
          </cell>
          <cell r="P457" t="str">
            <v/>
          </cell>
          <cell r="Q457" t="str">
            <v/>
          </cell>
          <cell r="R457" t="str">
            <v/>
          </cell>
          <cell r="S457" t="str">
            <v/>
          </cell>
          <cell r="T457" t="str">
            <v/>
          </cell>
          <cell r="U457" t="str">
            <v/>
          </cell>
          <cell r="V457" t="str">
            <v/>
          </cell>
          <cell r="W457" t="str">
            <v/>
          </cell>
          <cell r="X457" t="str">
            <v/>
          </cell>
          <cell r="Y457" t="str">
            <v>A</v>
          </cell>
          <cell r="Z457" t="str">
            <v/>
          </cell>
          <cell r="AA457" t="str">
            <v>A</v>
          </cell>
          <cell r="AB457" t="str">
            <v>A</v>
          </cell>
          <cell r="AC457" t="str">
            <v/>
          </cell>
          <cell r="AD457" t="str">
            <v/>
          </cell>
          <cell r="AE457" t="str">
            <v>A</v>
          </cell>
          <cell r="AF457" t="str">
            <v>A</v>
          </cell>
          <cell r="AG457" t="str">
            <v/>
          </cell>
          <cell r="AH457" t="str">
            <v/>
          </cell>
          <cell r="AI457" t="str">
            <v>A</v>
          </cell>
          <cell r="AJ457" t="str">
            <v>A</v>
          </cell>
          <cell r="AK457" t="str">
            <v>A</v>
          </cell>
          <cell r="AL457" t="str">
            <v>A</v>
          </cell>
          <cell r="AM457" t="str">
            <v>A</v>
          </cell>
          <cell r="AN457" t="str">
            <v>A</v>
          </cell>
          <cell r="AO457" t="str">
            <v>A</v>
          </cell>
          <cell r="AP457" t="str">
            <v>A</v>
          </cell>
          <cell r="AQ457" t="str">
            <v>A</v>
          </cell>
          <cell r="AR457" t="str">
            <v>A</v>
          </cell>
          <cell r="AS457" t="str">
            <v>مستنفذ فصل ثاني 2022-2023</v>
          </cell>
          <cell r="AT457" t="str">
            <v>الرابعة</v>
          </cell>
          <cell r="AU457" t="str">
            <v>م</v>
          </cell>
        </row>
        <row r="458">
          <cell r="A458">
            <v>421400</v>
          </cell>
          <cell r="B458" t="str">
            <v>الرابعة</v>
          </cell>
          <cell r="C458" t="str">
            <v/>
          </cell>
          <cell r="D458" t="str">
            <v/>
          </cell>
          <cell r="E458" t="str">
            <v/>
          </cell>
          <cell r="F458" t="str">
            <v/>
          </cell>
          <cell r="G458" t="str">
            <v/>
          </cell>
          <cell r="H458" t="str">
            <v/>
          </cell>
          <cell r="I458" t="str">
            <v/>
          </cell>
          <cell r="J458" t="str">
            <v/>
          </cell>
          <cell r="K458" t="str">
            <v/>
          </cell>
          <cell r="L458" t="str">
            <v/>
          </cell>
          <cell r="M458" t="str">
            <v/>
          </cell>
          <cell r="N458" t="str">
            <v/>
          </cell>
          <cell r="O458" t="str">
            <v/>
          </cell>
          <cell r="P458" t="str">
            <v/>
          </cell>
          <cell r="Q458" t="str">
            <v/>
          </cell>
          <cell r="R458" t="str">
            <v/>
          </cell>
          <cell r="S458" t="str">
            <v/>
          </cell>
          <cell r="T458" t="str">
            <v/>
          </cell>
          <cell r="U458" t="str">
            <v/>
          </cell>
          <cell r="V458" t="str">
            <v/>
          </cell>
          <cell r="W458" t="str">
            <v/>
          </cell>
          <cell r="X458" t="str">
            <v/>
          </cell>
          <cell r="Y458" t="str">
            <v/>
          </cell>
          <cell r="Z458" t="str">
            <v/>
          </cell>
          <cell r="AA458" t="str">
            <v/>
          </cell>
          <cell r="AB458" t="str">
            <v/>
          </cell>
          <cell r="AC458" t="str">
            <v/>
          </cell>
          <cell r="AD458" t="str">
            <v/>
          </cell>
          <cell r="AE458" t="str">
            <v/>
          </cell>
          <cell r="AF458" t="str">
            <v/>
          </cell>
          <cell r="AG458" t="str">
            <v/>
          </cell>
          <cell r="AH458" t="str">
            <v/>
          </cell>
          <cell r="AI458" t="str">
            <v/>
          </cell>
          <cell r="AJ458" t="str">
            <v/>
          </cell>
          <cell r="AK458" t="str">
            <v/>
          </cell>
          <cell r="AL458" t="str">
            <v>ر2</v>
          </cell>
          <cell r="AM458" t="str">
            <v/>
          </cell>
          <cell r="AN458" t="str">
            <v/>
          </cell>
          <cell r="AO458" t="str">
            <v/>
          </cell>
          <cell r="AP458" t="str">
            <v/>
          </cell>
          <cell r="AQ458" t="str">
            <v/>
          </cell>
          <cell r="AR458" t="str">
            <v/>
          </cell>
          <cell r="AS458"/>
          <cell r="AT458" t="str">
            <v>الرابعة</v>
          </cell>
          <cell r="AU458" t="str">
            <v/>
          </cell>
        </row>
        <row r="459">
          <cell r="A459">
            <v>421401</v>
          </cell>
          <cell r="B459" t="str">
            <v>الرابعة</v>
          </cell>
          <cell r="C459" t="str">
            <v/>
          </cell>
          <cell r="D459" t="str">
            <v/>
          </cell>
          <cell r="E459" t="str">
            <v/>
          </cell>
          <cell r="F459" t="str">
            <v/>
          </cell>
          <cell r="G459" t="str">
            <v/>
          </cell>
          <cell r="H459" t="str">
            <v/>
          </cell>
          <cell r="I459" t="str">
            <v/>
          </cell>
          <cell r="J459" t="str">
            <v/>
          </cell>
          <cell r="K459" t="str">
            <v/>
          </cell>
          <cell r="L459" t="str">
            <v/>
          </cell>
          <cell r="M459" t="str">
            <v/>
          </cell>
          <cell r="N459" t="str">
            <v/>
          </cell>
          <cell r="O459" t="str">
            <v/>
          </cell>
          <cell r="P459" t="str">
            <v/>
          </cell>
          <cell r="Q459" t="str">
            <v/>
          </cell>
          <cell r="R459" t="str">
            <v/>
          </cell>
          <cell r="S459" t="str">
            <v/>
          </cell>
          <cell r="T459" t="str">
            <v/>
          </cell>
          <cell r="U459" t="str">
            <v/>
          </cell>
          <cell r="V459" t="str">
            <v/>
          </cell>
          <cell r="W459" t="str">
            <v/>
          </cell>
          <cell r="X459" t="str">
            <v/>
          </cell>
          <cell r="Y459" t="str">
            <v/>
          </cell>
          <cell r="Z459" t="str">
            <v/>
          </cell>
          <cell r="AA459" t="str">
            <v>A</v>
          </cell>
          <cell r="AB459" t="str">
            <v/>
          </cell>
          <cell r="AC459" t="str">
            <v/>
          </cell>
          <cell r="AD459" t="str">
            <v/>
          </cell>
          <cell r="AE459" t="str">
            <v/>
          </cell>
          <cell r="AF459" t="str">
            <v>A</v>
          </cell>
          <cell r="AG459" t="str">
            <v/>
          </cell>
          <cell r="AH459" t="str">
            <v/>
          </cell>
          <cell r="AI459" t="str">
            <v>A</v>
          </cell>
          <cell r="AJ459" t="str">
            <v/>
          </cell>
          <cell r="AK459" t="str">
            <v/>
          </cell>
          <cell r="AL459" t="str">
            <v>A</v>
          </cell>
          <cell r="AM459" t="str">
            <v/>
          </cell>
          <cell r="AN459" t="str">
            <v>A</v>
          </cell>
          <cell r="AO459" t="str">
            <v/>
          </cell>
          <cell r="AP459" t="str">
            <v>A</v>
          </cell>
          <cell r="AQ459" t="str">
            <v/>
          </cell>
          <cell r="AR459" t="str">
            <v/>
          </cell>
          <cell r="AS459" t="str">
            <v>مستنفذ فصل ثاني 2022-2023</v>
          </cell>
          <cell r="AT459" t="str">
            <v>الرابعة</v>
          </cell>
          <cell r="AU459" t="str">
            <v/>
          </cell>
        </row>
        <row r="460">
          <cell r="A460">
            <v>421403</v>
          </cell>
          <cell r="B460" t="str">
            <v>الرابعة</v>
          </cell>
          <cell r="C460" t="str">
            <v/>
          </cell>
          <cell r="D460" t="str">
            <v/>
          </cell>
          <cell r="E460" t="str">
            <v/>
          </cell>
          <cell r="F460" t="str">
            <v/>
          </cell>
          <cell r="G460" t="str">
            <v/>
          </cell>
          <cell r="H460" t="str">
            <v/>
          </cell>
          <cell r="I460" t="str">
            <v/>
          </cell>
          <cell r="J460" t="str">
            <v/>
          </cell>
          <cell r="K460" t="str">
            <v/>
          </cell>
          <cell r="L460" t="str">
            <v/>
          </cell>
          <cell r="M460" t="str">
            <v/>
          </cell>
          <cell r="N460" t="str">
            <v/>
          </cell>
          <cell r="O460" t="str">
            <v/>
          </cell>
          <cell r="P460" t="str">
            <v/>
          </cell>
          <cell r="Q460" t="str">
            <v/>
          </cell>
          <cell r="R460" t="str">
            <v/>
          </cell>
          <cell r="S460" t="str">
            <v/>
          </cell>
          <cell r="T460" t="str">
            <v/>
          </cell>
          <cell r="U460" t="str">
            <v/>
          </cell>
          <cell r="V460" t="str">
            <v/>
          </cell>
          <cell r="W460" t="str">
            <v/>
          </cell>
          <cell r="X460" t="str">
            <v/>
          </cell>
          <cell r="Y460" t="str">
            <v/>
          </cell>
          <cell r="Z460" t="str">
            <v/>
          </cell>
          <cell r="AA460" t="str">
            <v/>
          </cell>
          <cell r="AB460" t="str">
            <v/>
          </cell>
          <cell r="AC460" t="str">
            <v>ر2</v>
          </cell>
          <cell r="AD460" t="str">
            <v>ر2</v>
          </cell>
          <cell r="AE460" t="str">
            <v/>
          </cell>
          <cell r="AF460" t="str">
            <v/>
          </cell>
          <cell r="AG460" t="str">
            <v/>
          </cell>
          <cell r="AH460" t="str">
            <v>ر2</v>
          </cell>
          <cell r="AI460" t="str">
            <v>ر1</v>
          </cell>
          <cell r="AJ460" t="str">
            <v>ج</v>
          </cell>
          <cell r="AK460" t="str">
            <v>ر1</v>
          </cell>
          <cell r="AL460" t="str">
            <v>ج</v>
          </cell>
          <cell r="AM460" t="str">
            <v>ج</v>
          </cell>
          <cell r="AN460" t="str">
            <v>ج</v>
          </cell>
          <cell r="AO460" t="str">
            <v>ج</v>
          </cell>
          <cell r="AP460" t="str">
            <v>ج</v>
          </cell>
          <cell r="AQ460" t="str">
            <v>ج</v>
          </cell>
          <cell r="AR460" t="str">
            <v>ج</v>
          </cell>
          <cell r="AS460"/>
          <cell r="AT460"/>
          <cell r="AU460"/>
          <cell r="AV460"/>
        </row>
        <row r="461">
          <cell r="A461">
            <v>421421</v>
          </cell>
          <cell r="B461" t="str">
            <v>الرابعة</v>
          </cell>
          <cell r="C461" t="str">
            <v/>
          </cell>
          <cell r="D461" t="str">
            <v/>
          </cell>
          <cell r="E461" t="str">
            <v/>
          </cell>
          <cell r="F461" t="str">
            <v/>
          </cell>
          <cell r="G461" t="str">
            <v/>
          </cell>
          <cell r="H461" t="str">
            <v/>
          </cell>
          <cell r="I461" t="str">
            <v/>
          </cell>
          <cell r="J461" t="str">
            <v/>
          </cell>
          <cell r="K461" t="str">
            <v/>
          </cell>
          <cell r="L461" t="str">
            <v/>
          </cell>
          <cell r="M461" t="str">
            <v/>
          </cell>
          <cell r="N461" t="str">
            <v/>
          </cell>
          <cell r="O461" t="str">
            <v/>
          </cell>
          <cell r="P461" t="str">
            <v/>
          </cell>
          <cell r="Q461" t="str">
            <v/>
          </cell>
          <cell r="R461" t="str">
            <v/>
          </cell>
          <cell r="S461" t="str">
            <v/>
          </cell>
          <cell r="T461" t="str">
            <v/>
          </cell>
          <cell r="U461" t="str">
            <v/>
          </cell>
          <cell r="V461" t="str">
            <v/>
          </cell>
          <cell r="W461" t="str">
            <v/>
          </cell>
          <cell r="X461" t="str">
            <v/>
          </cell>
          <cell r="Y461" t="str">
            <v>ر2</v>
          </cell>
          <cell r="Z461" t="str">
            <v/>
          </cell>
          <cell r="AA461" t="str">
            <v/>
          </cell>
          <cell r="AB461" t="str">
            <v/>
          </cell>
          <cell r="AC461" t="str">
            <v/>
          </cell>
          <cell r="AD461" t="str">
            <v/>
          </cell>
          <cell r="AE461" t="str">
            <v/>
          </cell>
          <cell r="AF461" t="str">
            <v/>
          </cell>
          <cell r="AG461" t="str">
            <v/>
          </cell>
          <cell r="AH461" t="str">
            <v/>
          </cell>
          <cell r="AI461" t="str">
            <v/>
          </cell>
          <cell r="AJ461" t="str">
            <v/>
          </cell>
          <cell r="AK461" t="str">
            <v/>
          </cell>
          <cell r="AL461" t="str">
            <v/>
          </cell>
          <cell r="AM461" t="str">
            <v/>
          </cell>
          <cell r="AN461" t="str">
            <v/>
          </cell>
          <cell r="AO461" t="str">
            <v/>
          </cell>
          <cell r="AP461" t="str">
            <v/>
          </cell>
          <cell r="AQ461" t="str">
            <v/>
          </cell>
          <cell r="AR461" t="str">
            <v/>
          </cell>
          <cell r="AS461"/>
          <cell r="AT461" t="str">
            <v>الرابعة</v>
          </cell>
          <cell r="AU461" t="str">
            <v/>
          </cell>
        </row>
        <row r="462">
          <cell r="A462">
            <v>421464</v>
          </cell>
          <cell r="B462" t="str">
            <v>الرابعة</v>
          </cell>
          <cell r="C462" t="str">
            <v/>
          </cell>
          <cell r="D462" t="str">
            <v/>
          </cell>
          <cell r="E462" t="str">
            <v/>
          </cell>
          <cell r="F462" t="str">
            <v/>
          </cell>
          <cell r="G462" t="str">
            <v/>
          </cell>
          <cell r="H462" t="str">
            <v/>
          </cell>
          <cell r="I462" t="str">
            <v/>
          </cell>
          <cell r="J462" t="str">
            <v/>
          </cell>
          <cell r="K462" t="str">
            <v/>
          </cell>
          <cell r="L462" t="str">
            <v/>
          </cell>
          <cell r="M462" t="str">
            <v/>
          </cell>
          <cell r="N462" t="str">
            <v/>
          </cell>
          <cell r="O462" t="str">
            <v/>
          </cell>
          <cell r="P462" t="str">
            <v/>
          </cell>
          <cell r="Q462" t="str">
            <v/>
          </cell>
          <cell r="R462" t="str">
            <v/>
          </cell>
          <cell r="S462" t="str">
            <v/>
          </cell>
          <cell r="T462" t="str">
            <v/>
          </cell>
          <cell r="U462" t="str">
            <v/>
          </cell>
          <cell r="V462" t="str">
            <v/>
          </cell>
          <cell r="W462" t="str">
            <v/>
          </cell>
          <cell r="X462" t="str">
            <v/>
          </cell>
          <cell r="Y462" t="str">
            <v/>
          </cell>
          <cell r="Z462" t="str">
            <v/>
          </cell>
          <cell r="AA462" t="str">
            <v/>
          </cell>
          <cell r="AB462" t="str">
            <v/>
          </cell>
          <cell r="AC462" t="str">
            <v/>
          </cell>
          <cell r="AD462" t="str">
            <v/>
          </cell>
          <cell r="AE462" t="str">
            <v/>
          </cell>
          <cell r="AF462" t="str">
            <v/>
          </cell>
          <cell r="AG462" t="str">
            <v/>
          </cell>
          <cell r="AH462" t="str">
            <v/>
          </cell>
          <cell r="AI462" t="str">
            <v>ر2</v>
          </cell>
          <cell r="AJ462" t="str">
            <v/>
          </cell>
          <cell r="AK462" t="str">
            <v/>
          </cell>
          <cell r="AL462" t="str">
            <v>ر2</v>
          </cell>
          <cell r="AM462" t="str">
            <v/>
          </cell>
          <cell r="AN462" t="str">
            <v>ج</v>
          </cell>
          <cell r="AO462" t="str">
            <v>ج</v>
          </cell>
          <cell r="AP462" t="str">
            <v>ج</v>
          </cell>
          <cell r="AQ462" t="str">
            <v>ج</v>
          </cell>
          <cell r="AR462" t="str">
            <v>ج</v>
          </cell>
          <cell r="AS462"/>
          <cell r="AT462" t="str">
            <v>الرابعة</v>
          </cell>
          <cell r="AU462" t="str">
            <v/>
          </cell>
        </row>
        <row r="463">
          <cell r="A463">
            <v>421471</v>
          </cell>
          <cell r="B463" t="str">
            <v>الرابعة</v>
          </cell>
          <cell r="C463" t="str">
            <v/>
          </cell>
          <cell r="D463" t="str">
            <v/>
          </cell>
          <cell r="E463" t="str">
            <v/>
          </cell>
          <cell r="F463" t="str">
            <v/>
          </cell>
          <cell r="G463" t="str">
            <v/>
          </cell>
          <cell r="H463" t="str">
            <v/>
          </cell>
          <cell r="I463" t="str">
            <v/>
          </cell>
          <cell r="J463" t="str">
            <v/>
          </cell>
          <cell r="K463" t="str">
            <v/>
          </cell>
          <cell r="L463" t="str">
            <v/>
          </cell>
          <cell r="M463" t="str">
            <v/>
          </cell>
          <cell r="N463" t="str">
            <v/>
          </cell>
          <cell r="O463" t="str">
            <v/>
          </cell>
          <cell r="P463" t="str">
            <v/>
          </cell>
          <cell r="Q463" t="str">
            <v/>
          </cell>
          <cell r="R463" t="str">
            <v/>
          </cell>
          <cell r="S463" t="str">
            <v>ر2</v>
          </cell>
          <cell r="T463" t="str">
            <v/>
          </cell>
          <cell r="U463" t="str">
            <v/>
          </cell>
          <cell r="V463" t="str">
            <v/>
          </cell>
          <cell r="W463" t="str">
            <v/>
          </cell>
          <cell r="X463" t="str">
            <v/>
          </cell>
          <cell r="Y463" t="str">
            <v/>
          </cell>
          <cell r="Z463" t="str">
            <v/>
          </cell>
          <cell r="AA463" t="str">
            <v>ر2</v>
          </cell>
          <cell r="AB463" t="str">
            <v/>
          </cell>
          <cell r="AC463" t="str">
            <v/>
          </cell>
          <cell r="AD463" t="str">
            <v/>
          </cell>
          <cell r="AE463" t="str">
            <v/>
          </cell>
          <cell r="AF463" t="str">
            <v/>
          </cell>
          <cell r="AG463" t="str">
            <v/>
          </cell>
          <cell r="AH463" t="str">
            <v/>
          </cell>
          <cell r="AI463" t="str">
            <v>ر1</v>
          </cell>
          <cell r="AJ463" t="str">
            <v/>
          </cell>
          <cell r="AK463" t="str">
            <v/>
          </cell>
          <cell r="AL463" t="str">
            <v>ر2</v>
          </cell>
          <cell r="AM463" t="str">
            <v>ر1</v>
          </cell>
          <cell r="AN463" t="str">
            <v>ر1</v>
          </cell>
          <cell r="AO463" t="str">
            <v>ر2</v>
          </cell>
          <cell r="AP463" t="str">
            <v>ر2</v>
          </cell>
          <cell r="AQ463" t="str">
            <v>ر2</v>
          </cell>
          <cell r="AR463" t="str">
            <v/>
          </cell>
          <cell r="AS463"/>
          <cell r="AT463" t="str">
            <v>الرابعة</v>
          </cell>
          <cell r="AU463" t="str">
            <v/>
          </cell>
        </row>
        <row r="464">
          <cell r="A464">
            <v>421473</v>
          </cell>
          <cell r="B464" t="str">
            <v>الرابعة</v>
          </cell>
          <cell r="C464" t="str">
            <v/>
          </cell>
          <cell r="D464" t="str">
            <v/>
          </cell>
          <cell r="E464" t="str">
            <v/>
          </cell>
          <cell r="F464" t="str">
            <v/>
          </cell>
          <cell r="G464" t="str">
            <v/>
          </cell>
          <cell r="H464" t="str">
            <v/>
          </cell>
          <cell r="I464" t="str">
            <v/>
          </cell>
          <cell r="J464" t="str">
            <v/>
          </cell>
          <cell r="K464" t="str">
            <v/>
          </cell>
          <cell r="L464" t="str">
            <v/>
          </cell>
          <cell r="M464" t="str">
            <v/>
          </cell>
          <cell r="N464" t="str">
            <v/>
          </cell>
          <cell r="O464" t="str">
            <v/>
          </cell>
          <cell r="P464" t="str">
            <v/>
          </cell>
          <cell r="Q464" t="str">
            <v/>
          </cell>
          <cell r="R464" t="str">
            <v/>
          </cell>
          <cell r="S464" t="str">
            <v/>
          </cell>
          <cell r="T464" t="str">
            <v/>
          </cell>
          <cell r="U464" t="str">
            <v/>
          </cell>
          <cell r="V464" t="str">
            <v/>
          </cell>
          <cell r="W464" t="str">
            <v/>
          </cell>
          <cell r="X464" t="str">
            <v/>
          </cell>
          <cell r="Y464" t="str">
            <v/>
          </cell>
          <cell r="Z464" t="str">
            <v/>
          </cell>
          <cell r="AA464" t="str">
            <v/>
          </cell>
          <cell r="AB464" t="str">
            <v/>
          </cell>
          <cell r="AC464" t="str">
            <v/>
          </cell>
          <cell r="AD464" t="str">
            <v/>
          </cell>
          <cell r="AE464" t="str">
            <v/>
          </cell>
          <cell r="AF464" t="str">
            <v>ر1</v>
          </cell>
          <cell r="AG464" t="str">
            <v/>
          </cell>
          <cell r="AH464" t="str">
            <v/>
          </cell>
          <cell r="AI464" t="str">
            <v/>
          </cell>
          <cell r="AJ464" t="str">
            <v/>
          </cell>
          <cell r="AK464" t="str">
            <v/>
          </cell>
          <cell r="AL464" t="str">
            <v/>
          </cell>
          <cell r="AM464" t="str">
            <v>ج</v>
          </cell>
          <cell r="AN464" t="str">
            <v>ج</v>
          </cell>
          <cell r="AO464" t="str">
            <v>ج</v>
          </cell>
          <cell r="AP464" t="str">
            <v>ج</v>
          </cell>
          <cell r="AQ464" t="str">
            <v>ج</v>
          </cell>
          <cell r="AR464" t="str">
            <v>ج</v>
          </cell>
          <cell r="AS464"/>
          <cell r="AT464" t="str">
            <v>الرابعة</v>
          </cell>
          <cell r="AU464" t="str">
            <v/>
          </cell>
        </row>
        <row r="465">
          <cell r="A465">
            <v>421478</v>
          </cell>
          <cell r="B465" t="str">
            <v>الرابعة</v>
          </cell>
          <cell r="C465" t="str">
            <v/>
          </cell>
          <cell r="D465" t="str">
            <v/>
          </cell>
          <cell r="E465" t="str">
            <v/>
          </cell>
          <cell r="F465" t="str">
            <v/>
          </cell>
          <cell r="G465" t="str">
            <v/>
          </cell>
          <cell r="H465" t="str">
            <v/>
          </cell>
          <cell r="I465" t="str">
            <v/>
          </cell>
          <cell r="J465" t="str">
            <v/>
          </cell>
          <cell r="K465" t="str">
            <v/>
          </cell>
          <cell r="L465" t="str">
            <v/>
          </cell>
          <cell r="M465" t="str">
            <v/>
          </cell>
          <cell r="N465" t="str">
            <v/>
          </cell>
          <cell r="O465" t="str">
            <v/>
          </cell>
          <cell r="P465" t="str">
            <v/>
          </cell>
          <cell r="Q465" t="str">
            <v/>
          </cell>
          <cell r="R465" t="str">
            <v/>
          </cell>
          <cell r="S465" t="str">
            <v>ر1</v>
          </cell>
          <cell r="T465" t="str">
            <v/>
          </cell>
          <cell r="U465" t="str">
            <v/>
          </cell>
          <cell r="V465" t="str">
            <v/>
          </cell>
          <cell r="W465" t="str">
            <v/>
          </cell>
          <cell r="X465" t="str">
            <v/>
          </cell>
          <cell r="Y465" t="str">
            <v/>
          </cell>
          <cell r="Z465" t="str">
            <v/>
          </cell>
          <cell r="AA465" t="str">
            <v/>
          </cell>
          <cell r="AB465" t="str">
            <v/>
          </cell>
          <cell r="AC465" t="str">
            <v/>
          </cell>
          <cell r="AD465" t="str">
            <v/>
          </cell>
          <cell r="AE465" t="str">
            <v>ج</v>
          </cell>
          <cell r="AF465" t="str">
            <v>ر1</v>
          </cell>
          <cell r="AG465" t="str">
            <v>ر2</v>
          </cell>
          <cell r="AH465" t="str">
            <v/>
          </cell>
          <cell r="AI465" t="str">
            <v>ج</v>
          </cell>
          <cell r="AJ465" t="str">
            <v>ج</v>
          </cell>
          <cell r="AK465" t="str">
            <v>ج</v>
          </cell>
          <cell r="AL465" t="str">
            <v>ج</v>
          </cell>
          <cell r="AM465" t="str">
            <v>ج</v>
          </cell>
          <cell r="AN465" t="str">
            <v>ج</v>
          </cell>
          <cell r="AO465" t="str">
            <v>ج</v>
          </cell>
          <cell r="AP465" t="str">
            <v>ج</v>
          </cell>
          <cell r="AQ465" t="str">
            <v>ج</v>
          </cell>
          <cell r="AR465" t="str">
            <v>ج</v>
          </cell>
          <cell r="AS465"/>
          <cell r="AT465"/>
          <cell r="AU465"/>
          <cell r="AV465"/>
        </row>
        <row r="466">
          <cell r="A466">
            <v>421491</v>
          </cell>
          <cell r="B466" t="str">
            <v>الرابعة</v>
          </cell>
          <cell r="C466" t="str">
            <v/>
          </cell>
          <cell r="D466" t="str">
            <v/>
          </cell>
          <cell r="E466" t="str">
            <v/>
          </cell>
          <cell r="F466" t="str">
            <v/>
          </cell>
          <cell r="G466" t="str">
            <v/>
          </cell>
          <cell r="H466" t="str">
            <v/>
          </cell>
          <cell r="I466" t="str">
            <v/>
          </cell>
          <cell r="J466" t="str">
            <v/>
          </cell>
          <cell r="K466" t="str">
            <v/>
          </cell>
          <cell r="L466" t="str">
            <v/>
          </cell>
          <cell r="M466" t="str">
            <v/>
          </cell>
          <cell r="N466" t="str">
            <v/>
          </cell>
          <cell r="O466" t="str">
            <v/>
          </cell>
          <cell r="P466" t="str">
            <v/>
          </cell>
          <cell r="Q466" t="str">
            <v/>
          </cell>
          <cell r="R466" t="str">
            <v/>
          </cell>
          <cell r="S466" t="str">
            <v/>
          </cell>
          <cell r="T466" t="str">
            <v/>
          </cell>
          <cell r="U466" t="str">
            <v/>
          </cell>
          <cell r="V466" t="str">
            <v/>
          </cell>
          <cell r="W466" t="str">
            <v/>
          </cell>
          <cell r="X466" t="str">
            <v/>
          </cell>
          <cell r="Y466" t="str">
            <v/>
          </cell>
          <cell r="Z466" t="str">
            <v/>
          </cell>
          <cell r="AA466" t="str">
            <v/>
          </cell>
          <cell r="AB466" t="str">
            <v/>
          </cell>
          <cell r="AC466" t="str">
            <v/>
          </cell>
          <cell r="AD466" t="str">
            <v/>
          </cell>
          <cell r="AE466" t="str">
            <v/>
          </cell>
          <cell r="AF466" t="str">
            <v/>
          </cell>
          <cell r="AG466" t="str">
            <v/>
          </cell>
          <cell r="AH466" t="str">
            <v/>
          </cell>
          <cell r="AI466" t="str">
            <v/>
          </cell>
          <cell r="AJ466" t="str">
            <v/>
          </cell>
          <cell r="AK466" t="str">
            <v>ر2</v>
          </cell>
          <cell r="AL466" t="str">
            <v>ر2</v>
          </cell>
          <cell r="AM466" t="str">
            <v>ر2</v>
          </cell>
          <cell r="AN466" t="str">
            <v>ر1</v>
          </cell>
          <cell r="AO466" t="str">
            <v>ر1</v>
          </cell>
          <cell r="AP466" t="str">
            <v/>
          </cell>
          <cell r="AQ466" t="str">
            <v/>
          </cell>
          <cell r="AR466" t="str">
            <v/>
          </cell>
          <cell r="AS466"/>
          <cell r="AT466" t="str">
            <v>الرابعة</v>
          </cell>
          <cell r="AU466" t="str">
            <v/>
          </cell>
        </row>
        <row r="467">
          <cell r="A467">
            <v>421508</v>
          </cell>
          <cell r="B467" t="str">
            <v>الرابعة</v>
          </cell>
          <cell r="C467" t="str">
            <v/>
          </cell>
          <cell r="D467" t="str">
            <v/>
          </cell>
          <cell r="E467" t="str">
            <v/>
          </cell>
          <cell r="F467" t="str">
            <v/>
          </cell>
          <cell r="G467" t="str">
            <v/>
          </cell>
          <cell r="H467" t="str">
            <v/>
          </cell>
          <cell r="I467" t="str">
            <v/>
          </cell>
          <cell r="J467" t="str">
            <v/>
          </cell>
          <cell r="K467" t="str">
            <v/>
          </cell>
          <cell r="L467" t="str">
            <v/>
          </cell>
          <cell r="M467" t="str">
            <v/>
          </cell>
          <cell r="N467" t="str">
            <v/>
          </cell>
          <cell r="O467" t="str">
            <v/>
          </cell>
          <cell r="P467" t="str">
            <v/>
          </cell>
          <cell r="Q467" t="str">
            <v/>
          </cell>
          <cell r="R467" t="str">
            <v/>
          </cell>
          <cell r="S467" t="str">
            <v/>
          </cell>
          <cell r="T467" t="str">
            <v/>
          </cell>
          <cell r="U467" t="str">
            <v/>
          </cell>
          <cell r="V467" t="str">
            <v/>
          </cell>
          <cell r="W467" t="str">
            <v/>
          </cell>
          <cell r="X467" t="str">
            <v/>
          </cell>
          <cell r="Y467" t="str">
            <v/>
          </cell>
          <cell r="Z467" t="str">
            <v/>
          </cell>
          <cell r="AA467" t="str">
            <v>ر2</v>
          </cell>
          <cell r="AB467" t="str">
            <v/>
          </cell>
          <cell r="AC467" t="str">
            <v/>
          </cell>
          <cell r="AD467" t="str">
            <v/>
          </cell>
          <cell r="AE467" t="str">
            <v/>
          </cell>
          <cell r="AF467" t="str">
            <v/>
          </cell>
          <cell r="AG467" t="str">
            <v/>
          </cell>
          <cell r="AH467" t="str">
            <v/>
          </cell>
          <cell r="AI467" t="str">
            <v>ر1</v>
          </cell>
          <cell r="AJ467" t="str">
            <v/>
          </cell>
          <cell r="AK467" t="str">
            <v>ر2</v>
          </cell>
          <cell r="AL467" t="str">
            <v>ر2</v>
          </cell>
          <cell r="AM467" t="str">
            <v/>
          </cell>
          <cell r="AN467" t="str">
            <v>ج</v>
          </cell>
          <cell r="AO467" t="str">
            <v>ج</v>
          </cell>
          <cell r="AP467" t="str">
            <v/>
          </cell>
          <cell r="AQ467" t="str">
            <v>ج</v>
          </cell>
          <cell r="AR467" t="str">
            <v>ج</v>
          </cell>
          <cell r="AS467"/>
          <cell r="AT467" t="str">
            <v>الرابعة</v>
          </cell>
          <cell r="AU467" t="str">
            <v/>
          </cell>
        </row>
        <row r="468">
          <cell r="A468">
            <v>421511</v>
          </cell>
          <cell r="B468" t="str">
            <v>الرابعة</v>
          </cell>
          <cell r="C468" t="str">
            <v/>
          </cell>
          <cell r="D468" t="str">
            <v/>
          </cell>
          <cell r="E468" t="str">
            <v/>
          </cell>
          <cell r="F468" t="str">
            <v/>
          </cell>
          <cell r="G468" t="str">
            <v/>
          </cell>
          <cell r="H468" t="str">
            <v/>
          </cell>
          <cell r="I468" t="str">
            <v/>
          </cell>
          <cell r="J468" t="str">
            <v/>
          </cell>
          <cell r="K468" t="str">
            <v>ر2</v>
          </cell>
          <cell r="L468" t="str">
            <v/>
          </cell>
          <cell r="M468" t="str">
            <v/>
          </cell>
          <cell r="N468" t="str">
            <v/>
          </cell>
          <cell r="O468" t="str">
            <v/>
          </cell>
          <cell r="P468" t="str">
            <v/>
          </cell>
          <cell r="Q468" t="str">
            <v/>
          </cell>
          <cell r="R468" t="str">
            <v/>
          </cell>
          <cell r="S468" t="str">
            <v/>
          </cell>
          <cell r="T468" t="str">
            <v/>
          </cell>
          <cell r="U468" t="str">
            <v/>
          </cell>
          <cell r="V468" t="str">
            <v/>
          </cell>
          <cell r="W468" t="str">
            <v/>
          </cell>
          <cell r="X468" t="str">
            <v/>
          </cell>
          <cell r="Y468" t="str">
            <v/>
          </cell>
          <cell r="Z468" t="str">
            <v/>
          </cell>
          <cell r="AA468" t="str">
            <v/>
          </cell>
          <cell r="AB468" t="str">
            <v/>
          </cell>
          <cell r="AC468" t="str">
            <v>ر1</v>
          </cell>
          <cell r="AD468" t="str">
            <v/>
          </cell>
          <cell r="AE468" t="str">
            <v/>
          </cell>
          <cell r="AF468" t="str">
            <v/>
          </cell>
          <cell r="AG468" t="str">
            <v/>
          </cell>
          <cell r="AH468" t="str">
            <v/>
          </cell>
          <cell r="AI468" t="str">
            <v/>
          </cell>
          <cell r="AJ468" t="str">
            <v/>
          </cell>
          <cell r="AK468" t="str">
            <v>ج</v>
          </cell>
          <cell r="AL468" t="str">
            <v>ج</v>
          </cell>
          <cell r="AM468" t="str">
            <v>ج</v>
          </cell>
          <cell r="AN468" t="str">
            <v>ج</v>
          </cell>
          <cell r="AO468" t="str">
            <v>ج</v>
          </cell>
          <cell r="AP468" t="str">
            <v>ج</v>
          </cell>
          <cell r="AQ468" t="str">
            <v>ج</v>
          </cell>
          <cell r="AR468" t="str">
            <v>ج</v>
          </cell>
          <cell r="AS468"/>
          <cell r="AT468" t="str">
            <v>الرابعة</v>
          </cell>
          <cell r="AU468" t="str">
            <v/>
          </cell>
        </row>
        <row r="469">
          <cell r="A469">
            <v>421537</v>
          </cell>
          <cell r="B469" t="str">
            <v>الرابعة</v>
          </cell>
          <cell r="C469" t="str">
            <v/>
          </cell>
          <cell r="D469" t="str">
            <v/>
          </cell>
          <cell r="E469" t="str">
            <v/>
          </cell>
          <cell r="F469" t="str">
            <v/>
          </cell>
          <cell r="G469" t="str">
            <v/>
          </cell>
          <cell r="H469" t="str">
            <v/>
          </cell>
          <cell r="I469" t="str">
            <v/>
          </cell>
          <cell r="J469" t="str">
            <v/>
          </cell>
          <cell r="K469" t="str">
            <v/>
          </cell>
          <cell r="L469" t="str">
            <v/>
          </cell>
          <cell r="M469" t="str">
            <v/>
          </cell>
          <cell r="N469" t="str">
            <v/>
          </cell>
          <cell r="O469" t="str">
            <v/>
          </cell>
          <cell r="P469" t="str">
            <v/>
          </cell>
          <cell r="Q469" t="str">
            <v/>
          </cell>
          <cell r="R469" t="str">
            <v/>
          </cell>
          <cell r="S469" t="str">
            <v/>
          </cell>
          <cell r="T469" t="str">
            <v/>
          </cell>
          <cell r="U469" t="str">
            <v/>
          </cell>
          <cell r="V469" t="str">
            <v/>
          </cell>
          <cell r="W469" t="str">
            <v/>
          </cell>
          <cell r="X469" t="str">
            <v/>
          </cell>
          <cell r="Y469" t="str">
            <v>ر2</v>
          </cell>
          <cell r="Z469" t="str">
            <v/>
          </cell>
          <cell r="AA469" t="str">
            <v/>
          </cell>
          <cell r="AB469" t="str">
            <v>ر1</v>
          </cell>
          <cell r="AC469" t="str">
            <v/>
          </cell>
          <cell r="AD469" t="str">
            <v>ر2</v>
          </cell>
          <cell r="AE469" t="str">
            <v>ج</v>
          </cell>
          <cell r="AF469" t="str">
            <v>ر2</v>
          </cell>
          <cell r="AG469" t="str">
            <v/>
          </cell>
          <cell r="AH469" t="str">
            <v>ج</v>
          </cell>
          <cell r="AI469" t="str">
            <v>ج</v>
          </cell>
          <cell r="AJ469" t="str">
            <v>ج</v>
          </cell>
          <cell r="AK469" t="str">
            <v>ج</v>
          </cell>
          <cell r="AL469" t="str">
            <v>ر1</v>
          </cell>
          <cell r="AM469" t="str">
            <v>ر1</v>
          </cell>
          <cell r="AN469" t="str">
            <v>ج</v>
          </cell>
          <cell r="AO469" t="str">
            <v>ج</v>
          </cell>
          <cell r="AP469" t="str">
            <v>ج</v>
          </cell>
          <cell r="AQ469" t="str">
            <v>ج</v>
          </cell>
          <cell r="AR469" t="str">
            <v>ج</v>
          </cell>
          <cell r="AS469"/>
          <cell r="AT469" t="str">
            <v>الرابعة</v>
          </cell>
          <cell r="AU469" t="str">
            <v/>
          </cell>
        </row>
        <row r="470">
          <cell r="A470">
            <v>421540</v>
          </cell>
          <cell r="B470" t="str">
            <v>الرابعة</v>
          </cell>
          <cell r="C470" t="str">
            <v/>
          </cell>
          <cell r="D470" t="str">
            <v/>
          </cell>
          <cell r="E470" t="str">
            <v/>
          </cell>
          <cell r="F470" t="str">
            <v/>
          </cell>
          <cell r="G470" t="str">
            <v/>
          </cell>
          <cell r="H470" t="str">
            <v/>
          </cell>
          <cell r="I470" t="str">
            <v/>
          </cell>
          <cell r="J470" t="str">
            <v/>
          </cell>
          <cell r="K470" t="str">
            <v/>
          </cell>
          <cell r="L470" t="str">
            <v/>
          </cell>
          <cell r="M470" t="str">
            <v/>
          </cell>
          <cell r="N470" t="str">
            <v/>
          </cell>
          <cell r="O470" t="str">
            <v/>
          </cell>
          <cell r="P470" t="str">
            <v>ر2</v>
          </cell>
          <cell r="Q470" t="str">
            <v/>
          </cell>
          <cell r="R470" t="str">
            <v/>
          </cell>
          <cell r="S470" t="str">
            <v/>
          </cell>
          <cell r="T470" t="str">
            <v/>
          </cell>
          <cell r="U470" t="str">
            <v/>
          </cell>
          <cell r="V470" t="str">
            <v/>
          </cell>
          <cell r="W470" t="str">
            <v/>
          </cell>
          <cell r="X470" t="str">
            <v/>
          </cell>
          <cell r="Y470" t="str">
            <v/>
          </cell>
          <cell r="Z470" t="str">
            <v>ر1</v>
          </cell>
          <cell r="AA470" t="str">
            <v/>
          </cell>
          <cell r="AB470" t="str">
            <v/>
          </cell>
          <cell r="AC470" t="str">
            <v/>
          </cell>
          <cell r="AD470" t="str">
            <v/>
          </cell>
          <cell r="AE470" t="str">
            <v>ر2</v>
          </cell>
          <cell r="AF470" t="str">
            <v>ر2</v>
          </cell>
          <cell r="AG470" t="str">
            <v/>
          </cell>
          <cell r="AH470" t="str">
            <v/>
          </cell>
          <cell r="AI470" t="str">
            <v>ر1</v>
          </cell>
          <cell r="AJ470" t="str">
            <v/>
          </cell>
          <cell r="AK470" t="str">
            <v>ر1</v>
          </cell>
          <cell r="AL470" t="str">
            <v>ر1</v>
          </cell>
          <cell r="AM470" t="str">
            <v>ر1</v>
          </cell>
          <cell r="AN470" t="str">
            <v>ج</v>
          </cell>
          <cell r="AO470" t="str">
            <v>ج</v>
          </cell>
          <cell r="AP470" t="str">
            <v>ج</v>
          </cell>
          <cell r="AQ470" t="str">
            <v>ج</v>
          </cell>
          <cell r="AR470" t="str">
            <v>ج</v>
          </cell>
          <cell r="AS470"/>
          <cell r="AT470" t="str">
            <v>الرابعة</v>
          </cell>
          <cell r="AU470" t="str">
            <v/>
          </cell>
        </row>
        <row r="471">
          <cell r="A471">
            <v>421543</v>
          </cell>
          <cell r="B471" t="str">
            <v>الرابعة</v>
          </cell>
          <cell r="C471" t="str">
            <v/>
          </cell>
          <cell r="D471" t="str">
            <v/>
          </cell>
          <cell r="E471" t="str">
            <v/>
          </cell>
          <cell r="F471" t="str">
            <v/>
          </cell>
          <cell r="G471" t="str">
            <v/>
          </cell>
          <cell r="H471" t="str">
            <v/>
          </cell>
          <cell r="I471" t="str">
            <v/>
          </cell>
          <cell r="J471" t="str">
            <v/>
          </cell>
          <cell r="K471" t="str">
            <v/>
          </cell>
          <cell r="L471" t="str">
            <v/>
          </cell>
          <cell r="M471" t="str">
            <v/>
          </cell>
          <cell r="N471" t="str">
            <v/>
          </cell>
          <cell r="O471" t="str">
            <v/>
          </cell>
          <cell r="P471" t="str">
            <v/>
          </cell>
          <cell r="Q471" t="str">
            <v/>
          </cell>
          <cell r="R471" t="str">
            <v/>
          </cell>
          <cell r="S471" t="str">
            <v/>
          </cell>
          <cell r="T471" t="str">
            <v/>
          </cell>
          <cell r="U471" t="str">
            <v/>
          </cell>
          <cell r="V471" t="str">
            <v/>
          </cell>
          <cell r="W471" t="str">
            <v/>
          </cell>
          <cell r="X471" t="str">
            <v/>
          </cell>
          <cell r="Y471" t="str">
            <v/>
          </cell>
          <cell r="Z471" t="str">
            <v/>
          </cell>
          <cell r="AA471" t="str">
            <v/>
          </cell>
          <cell r="AB471" t="str">
            <v/>
          </cell>
          <cell r="AC471" t="str">
            <v/>
          </cell>
          <cell r="AD471" t="str">
            <v/>
          </cell>
          <cell r="AE471" t="str">
            <v/>
          </cell>
          <cell r="AF471" t="str">
            <v>ر2</v>
          </cell>
          <cell r="AG471" t="str">
            <v/>
          </cell>
          <cell r="AH471" t="str">
            <v/>
          </cell>
          <cell r="AI471" t="str">
            <v>ر2</v>
          </cell>
          <cell r="AJ471" t="str">
            <v/>
          </cell>
          <cell r="AK471" t="str">
            <v/>
          </cell>
          <cell r="AL471" t="str">
            <v>ر2</v>
          </cell>
          <cell r="AM471" t="str">
            <v>ر2</v>
          </cell>
          <cell r="AN471" t="str">
            <v>ر1</v>
          </cell>
          <cell r="AO471" t="str">
            <v>ر1</v>
          </cell>
          <cell r="AP471" t="str">
            <v>ر1</v>
          </cell>
          <cell r="AQ471" t="str">
            <v>ر1</v>
          </cell>
          <cell r="AR471" t="str">
            <v>ر1</v>
          </cell>
          <cell r="AS471"/>
          <cell r="AT471" t="str">
            <v>الرابعة</v>
          </cell>
          <cell r="AU471" t="str">
            <v/>
          </cell>
        </row>
        <row r="472">
          <cell r="A472">
            <v>421551</v>
          </cell>
          <cell r="B472" t="str">
            <v>الرابعة</v>
          </cell>
          <cell r="C472" t="str">
            <v/>
          </cell>
          <cell r="D472" t="str">
            <v/>
          </cell>
          <cell r="E472" t="str">
            <v/>
          </cell>
          <cell r="F472" t="str">
            <v/>
          </cell>
          <cell r="G472" t="str">
            <v/>
          </cell>
          <cell r="H472" t="str">
            <v/>
          </cell>
          <cell r="I472" t="str">
            <v/>
          </cell>
          <cell r="J472" t="str">
            <v/>
          </cell>
          <cell r="K472" t="str">
            <v/>
          </cell>
          <cell r="L472" t="str">
            <v/>
          </cell>
          <cell r="M472" t="str">
            <v/>
          </cell>
          <cell r="N472" t="str">
            <v/>
          </cell>
          <cell r="O472" t="str">
            <v/>
          </cell>
          <cell r="P472" t="str">
            <v/>
          </cell>
          <cell r="Q472" t="str">
            <v/>
          </cell>
          <cell r="R472" t="str">
            <v/>
          </cell>
          <cell r="S472" t="str">
            <v/>
          </cell>
          <cell r="T472" t="str">
            <v/>
          </cell>
          <cell r="U472" t="str">
            <v/>
          </cell>
          <cell r="V472" t="str">
            <v/>
          </cell>
          <cell r="W472" t="str">
            <v/>
          </cell>
          <cell r="X472" t="str">
            <v/>
          </cell>
          <cell r="Y472" t="str">
            <v/>
          </cell>
          <cell r="Z472" t="str">
            <v/>
          </cell>
          <cell r="AA472" t="str">
            <v/>
          </cell>
          <cell r="AB472" t="str">
            <v/>
          </cell>
          <cell r="AC472" t="str">
            <v>ر2</v>
          </cell>
          <cell r="AD472" t="str">
            <v/>
          </cell>
          <cell r="AE472" t="str">
            <v/>
          </cell>
          <cell r="AF472" t="str">
            <v>ر1</v>
          </cell>
          <cell r="AG472" t="str">
            <v>ر1</v>
          </cell>
          <cell r="AH472" t="str">
            <v/>
          </cell>
          <cell r="AI472" t="str">
            <v>ج</v>
          </cell>
          <cell r="AJ472" t="str">
            <v>ج</v>
          </cell>
          <cell r="AK472" t="str">
            <v>ج</v>
          </cell>
          <cell r="AL472" t="str">
            <v>ج</v>
          </cell>
          <cell r="AM472" t="str">
            <v>ج</v>
          </cell>
          <cell r="AN472" t="str">
            <v>ج</v>
          </cell>
          <cell r="AO472" t="str">
            <v>ج</v>
          </cell>
          <cell r="AP472" t="str">
            <v>ج</v>
          </cell>
          <cell r="AQ472" t="str">
            <v>ج</v>
          </cell>
          <cell r="AR472" t="str">
            <v>ج</v>
          </cell>
          <cell r="AS472"/>
          <cell r="AT472"/>
          <cell r="AU472"/>
          <cell r="AV472"/>
        </row>
        <row r="473">
          <cell r="A473">
            <v>421586</v>
          </cell>
          <cell r="B473" t="str">
            <v>الرابعة</v>
          </cell>
          <cell r="C473" t="str">
            <v/>
          </cell>
          <cell r="D473" t="str">
            <v/>
          </cell>
          <cell r="E473" t="str">
            <v/>
          </cell>
          <cell r="F473" t="str">
            <v/>
          </cell>
          <cell r="G473" t="str">
            <v/>
          </cell>
          <cell r="H473" t="str">
            <v/>
          </cell>
          <cell r="I473" t="str">
            <v/>
          </cell>
          <cell r="J473" t="str">
            <v/>
          </cell>
          <cell r="K473" t="str">
            <v/>
          </cell>
          <cell r="L473" t="str">
            <v/>
          </cell>
          <cell r="M473" t="str">
            <v/>
          </cell>
          <cell r="N473" t="str">
            <v/>
          </cell>
          <cell r="O473" t="str">
            <v/>
          </cell>
          <cell r="P473" t="str">
            <v/>
          </cell>
          <cell r="Q473" t="str">
            <v/>
          </cell>
          <cell r="R473" t="str">
            <v/>
          </cell>
          <cell r="S473" t="str">
            <v/>
          </cell>
          <cell r="T473" t="str">
            <v/>
          </cell>
          <cell r="U473" t="str">
            <v/>
          </cell>
          <cell r="V473" t="str">
            <v/>
          </cell>
          <cell r="W473" t="str">
            <v/>
          </cell>
          <cell r="X473" t="str">
            <v/>
          </cell>
          <cell r="Y473" t="str">
            <v/>
          </cell>
          <cell r="Z473" t="str">
            <v/>
          </cell>
          <cell r="AA473" t="str">
            <v/>
          </cell>
          <cell r="AB473" t="str">
            <v/>
          </cell>
          <cell r="AC473" t="str">
            <v/>
          </cell>
          <cell r="AD473" t="str">
            <v/>
          </cell>
          <cell r="AE473" t="str">
            <v/>
          </cell>
          <cell r="AF473" t="str">
            <v/>
          </cell>
          <cell r="AG473" t="str">
            <v/>
          </cell>
          <cell r="AH473" t="str">
            <v/>
          </cell>
          <cell r="AI473" t="str">
            <v/>
          </cell>
          <cell r="AJ473" t="str">
            <v/>
          </cell>
          <cell r="AK473" t="str">
            <v/>
          </cell>
          <cell r="AL473" t="str">
            <v/>
          </cell>
          <cell r="AM473" t="str">
            <v>ر2</v>
          </cell>
          <cell r="AN473" t="str">
            <v/>
          </cell>
          <cell r="AO473" t="str">
            <v>ر2</v>
          </cell>
          <cell r="AP473" t="str">
            <v/>
          </cell>
          <cell r="AQ473" t="str">
            <v/>
          </cell>
          <cell r="AR473" t="str">
            <v/>
          </cell>
          <cell r="AS473"/>
          <cell r="AT473" t="str">
            <v>الرابعة</v>
          </cell>
          <cell r="AU473" t="str">
            <v/>
          </cell>
        </row>
        <row r="474">
          <cell r="A474">
            <v>421607</v>
          </cell>
          <cell r="B474" t="str">
            <v>الرابعة</v>
          </cell>
          <cell r="C474" t="str">
            <v/>
          </cell>
          <cell r="D474" t="str">
            <v/>
          </cell>
          <cell r="E474" t="str">
            <v/>
          </cell>
          <cell r="F474" t="str">
            <v/>
          </cell>
          <cell r="G474" t="str">
            <v/>
          </cell>
          <cell r="H474" t="str">
            <v/>
          </cell>
          <cell r="I474" t="str">
            <v/>
          </cell>
          <cell r="J474" t="str">
            <v/>
          </cell>
          <cell r="K474" t="str">
            <v/>
          </cell>
          <cell r="L474" t="str">
            <v/>
          </cell>
          <cell r="M474" t="str">
            <v/>
          </cell>
          <cell r="N474" t="str">
            <v/>
          </cell>
          <cell r="O474" t="str">
            <v/>
          </cell>
          <cell r="P474" t="str">
            <v/>
          </cell>
          <cell r="Q474" t="str">
            <v/>
          </cell>
          <cell r="R474" t="str">
            <v/>
          </cell>
          <cell r="S474" t="str">
            <v/>
          </cell>
          <cell r="T474" t="str">
            <v/>
          </cell>
          <cell r="U474" t="str">
            <v/>
          </cell>
          <cell r="V474" t="str">
            <v/>
          </cell>
          <cell r="W474" t="str">
            <v/>
          </cell>
          <cell r="X474" t="str">
            <v/>
          </cell>
          <cell r="Y474" t="str">
            <v/>
          </cell>
          <cell r="Z474" t="str">
            <v/>
          </cell>
          <cell r="AA474" t="str">
            <v/>
          </cell>
          <cell r="AB474" t="str">
            <v/>
          </cell>
          <cell r="AC474" t="str">
            <v/>
          </cell>
          <cell r="AD474" t="str">
            <v/>
          </cell>
          <cell r="AE474" t="str">
            <v/>
          </cell>
          <cell r="AF474" t="str">
            <v/>
          </cell>
          <cell r="AG474" t="str">
            <v/>
          </cell>
          <cell r="AH474" t="str">
            <v/>
          </cell>
          <cell r="AI474" t="str">
            <v/>
          </cell>
          <cell r="AJ474" t="str">
            <v/>
          </cell>
          <cell r="AK474" t="str">
            <v/>
          </cell>
          <cell r="AL474" t="str">
            <v/>
          </cell>
          <cell r="AM474" t="str">
            <v>ر2</v>
          </cell>
          <cell r="AN474" t="str">
            <v/>
          </cell>
          <cell r="AO474" t="str">
            <v>ر2</v>
          </cell>
          <cell r="AP474" t="str">
            <v/>
          </cell>
          <cell r="AQ474" t="str">
            <v/>
          </cell>
          <cell r="AR474" t="str">
            <v/>
          </cell>
          <cell r="AS474"/>
          <cell r="AT474" t="str">
            <v>الرابعة</v>
          </cell>
          <cell r="AU474" t="str">
            <v/>
          </cell>
        </row>
        <row r="475">
          <cell r="A475">
            <v>421623</v>
          </cell>
          <cell r="B475" t="str">
            <v>الرابعة</v>
          </cell>
          <cell r="C475" t="str">
            <v>A</v>
          </cell>
          <cell r="D475" t="str">
            <v/>
          </cell>
          <cell r="E475" t="str">
            <v/>
          </cell>
          <cell r="F475" t="str">
            <v/>
          </cell>
          <cell r="G475" t="str">
            <v/>
          </cell>
          <cell r="H475" t="str">
            <v/>
          </cell>
          <cell r="I475" t="str">
            <v/>
          </cell>
          <cell r="J475" t="str">
            <v/>
          </cell>
          <cell r="K475" t="str">
            <v/>
          </cell>
          <cell r="L475" t="str">
            <v/>
          </cell>
          <cell r="M475" t="str">
            <v/>
          </cell>
          <cell r="N475" t="str">
            <v/>
          </cell>
          <cell r="O475" t="str">
            <v/>
          </cell>
          <cell r="P475" t="str">
            <v/>
          </cell>
          <cell r="Q475" t="str">
            <v/>
          </cell>
          <cell r="R475" t="str">
            <v/>
          </cell>
          <cell r="S475" t="str">
            <v/>
          </cell>
          <cell r="T475" t="str">
            <v/>
          </cell>
          <cell r="U475" t="str">
            <v/>
          </cell>
          <cell r="V475" t="str">
            <v/>
          </cell>
          <cell r="W475" t="str">
            <v/>
          </cell>
          <cell r="X475" t="str">
            <v/>
          </cell>
          <cell r="Y475" t="str">
            <v/>
          </cell>
          <cell r="Z475" t="str">
            <v>A</v>
          </cell>
          <cell r="AA475" t="str">
            <v>A</v>
          </cell>
          <cell r="AB475" t="str">
            <v/>
          </cell>
          <cell r="AC475" t="str">
            <v/>
          </cell>
          <cell r="AD475" t="str">
            <v/>
          </cell>
          <cell r="AE475" t="str">
            <v/>
          </cell>
          <cell r="AF475" t="str">
            <v>A</v>
          </cell>
          <cell r="AG475" t="str">
            <v>A</v>
          </cell>
          <cell r="AH475" t="str">
            <v/>
          </cell>
          <cell r="AI475" t="str">
            <v>A</v>
          </cell>
          <cell r="AJ475" t="str">
            <v>A</v>
          </cell>
          <cell r="AK475" t="str">
            <v>A</v>
          </cell>
          <cell r="AL475" t="str">
            <v>A</v>
          </cell>
          <cell r="AM475" t="str">
            <v>A</v>
          </cell>
          <cell r="AN475" t="str">
            <v>A</v>
          </cell>
          <cell r="AO475" t="str">
            <v>A</v>
          </cell>
          <cell r="AP475" t="str">
            <v>A</v>
          </cell>
          <cell r="AQ475" t="str">
            <v>A</v>
          </cell>
          <cell r="AR475" t="str">
            <v>A</v>
          </cell>
          <cell r="AS475" t="str">
            <v>مستنفذ فصل ثاني 2021-2022</v>
          </cell>
          <cell r="AT475" t="str">
            <v>الرابعة</v>
          </cell>
          <cell r="AU475" t="str">
            <v>م</v>
          </cell>
        </row>
        <row r="476">
          <cell r="A476">
            <v>421631</v>
          </cell>
          <cell r="B476" t="str">
            <v>الرابعة</v>
          </cell>
          <cell r="C476" t="str">
            <v/>
          </cell>
          <cell r="D476" t="str">
            <v>ر2</v>
          </cell>
          <cell r="E476" t="str">
            <v/>
          </cell>
          <cell r="F476" t="str">
            <v/>
          </cell>
          <cell r="G476" t="str">
            <v/>
          </cell>
          <cell r="H476" t="str">
            <v/>
          </cell>
          <cell r="I476" t="str">
            <v/>
          </cell>
          <cell r="J476" t="str">
            <v/>
          </cell>
          <cell r="K476" t="str">
            <v/>
          </cell>
          <cell r="L476" t="str">
            <v/>
          </cell>
          <cell r="M476" t="str">
            <v/>
          </cell>
          <cell r="N476" t="str">
            <v/>
          </cell>
          <cell r="O476" t="str">
            <v/>
          </cell>
          <cell r="P476" t="str">
            <v>ر1</v>
          </cell>
          <cell r="Q476" t="str">
            <v/>
          </cell>
          <cell r="R476" t="str">
            <v>ر2</v>
          </cell>
          <cell r="S476" t="str">
            <v/>
          </cell>
          <cell r="T476" t="str">
            <v/>
          </cell>
          <cell r="U476" t="str">
            <v/>
          </cell>
          <cell r="V476" t="str">
            <v/>
          </cell>
          <cell r="W476" t="str">
            <v>ر2</v>
          </cell>
          <cell r="X476" t="str">
            <v/>
          </cell>
          <cell r="Y476" t="str">
            <v/>
          </cell>
          <cell r="Z476" t="str">
            <v/>
          </cell>
          <cell r="AA476" t="str">
            <v/>
          </cell>
          <cell r="AB476" t="str">
            <v/>
          </cell>
          <cell r="AC476" t="str">
            <v/>
          </cell>
          <cell r="AD476" t="str">
            <v>ر2</v>
          </cell>
          <cell r="AE476" t="str">
            <v/>
          </cell>
          <cell r="AF476" t="str">
            <v/>
          </cell>
          <cell r="AG476" t="str">
            <v/>
          </cell>
          <cell r="AH476" t="str">
            <v/>
          </cell>
          <cell r="AI476" t="str">
            <v/>
          </cell>
          <cell r="AJ476" t="str">
            <v>ر1</v>
          </cell>
          <cell r="AK476" t="str">
            <v/>
          </cell>
          <cell r="AL476" t="str">
            <v/>
          </cell>
          <cell r="AM476" t="str">
            <v>ر1</v>
          </cell>
          <cell r="AN476" t="str">
            <v>ج</v>
          </cell>
          <cell r="AO476" t="str">
            <v>ج</v>
          </cell>
          <cell r="AP476" t="str">
            <v>ج</v>
          </cell>
          <cell r="AQ476" t="str">
            <v>ج</v>
          </cell>
          <cell r="AR476" t="str">
            <v>ج</v>
          </cell>
          <cell r="AS476"/>
          <cell r="AT476" t="str">
            <v>الرابعة</v>
          </cell>
          <cell r="AU476" t="str">
            <v/>
          </cell>
        </row>
        <row r="477">
          <cell r="A477">
            <v>421640</v>
          </cell>
          <cell r="B477" t="str">
            <v>الرابعة</v>
          </cell>
          <cell r="C477" t="str">
            <v/>
          </cell>
          <cell r="D477" t="str">
            <v/>
          </cell>
          <cell r="E477" t="str">
            <v/>
          </cell>
          <cell r="F477" t="str">
            <v/>
          </cell>
          <cell r="G477" t="str">
            <v/>
          </cell>
          <cell r="H477" t="str">
            <v/>
          </cell>
          <cell r="I477" t="str">
            <v/>
          </cell>
          <cell r="J477" t="str">
            <v/>
          </cell>
          <cell r="K477" t="str">
            <v>A</v>
          </cell>
          <cell r="L477" t="str">
            <v/>
          </cell>
          <cell r="M477" t="str">
            <v/>
          </cell>
          <cell r="N477" t="str">
            <v/>
          </cell>
          <cell r="O477" t="str">
            <v/>
          </cell>
          <cell r="P477" t="str">
            <v/>
          </cell>
          <cell r="Q477" t="str">
            <v/>
          </cell>
          <cell r="R477" t="str">
            <v/>
          </cell>
          <cell r="S477" t="str">
            <v/>
          </cell>
          <cell r="T477" t="str">
            <v/>
          </cell>
          <cell r="U477" t="str">
            <v/>
          </cell>
          <cell r="V477" t="str">
            <v/>
          </cell>
          <cell r="W477" t="str">
            <v/>
          </cell>
          <cell r="X477" t="str">
            <v/>
          </cell>
          <cell r="Y477" t="str">
            <v/>
          </cell>
          <cell r="Z477" t="str">
            <v/>
          </cell>
          <cell r="AA477" t="str">
            <v/>
          </cell>
          <cell r="AB477" t="str">
            <v/>
          </cell>
          <cell r="AC477" t="str">
            <v/>
          </cell>
          <cell r="AD477" t="str">
            <v>A</v>
          </cell>
          <cell r="AE477" t="str">
            <v/>
          </cell>
          <cell r="AF477" t="str">
            <v/>
          </cell>
          <cell r="AG477" t="str">
            <v/>
          </cell>
          <cell r="AH477" t="str">
            <v/>
          </cell>
          <cell r="AI477" t="str">
            <v>A</v>
          </cell>
          <cell r="AJ477" t="str">
            <v/>
          </cell>
          <cell r="AK477" t="str">
            <v/>
          </cell>
          <cell r="AL477" t="str">
            <v>A</v>
          </cell>
          <cell r="AM477" t="str">
            <v>A</v>
          </cell>
          <cell r="AN477" t="str">
            <v>A</v>
          </cell>
          <cell r="AO477" t="str">
            <v>A</v>
          </cell>
          <cell r="AP477" t="str">
            <v>A</v>
          </cell>
          <cell r="AQ477" t="str">
            <v>A</v>
          </cell>
          <cell r="AR477" t="str">
            <v>A</v>
          </cell>
          <cell r="AS477" t="str">
            <v>مستنفذ فصل ثاني 2022-2023</v>
          </cell>
          <cell r="AT477" t="str">
            <v>الرابعة</v>
          </cell>
          <cell r="AU477" t="str">
            <v/>
          </cell>
        </row>
        <row r="478">
          <cell r="A478">
            <v>421657</v>
          </cell>
          <cell r="B478" t="str">
            <v>الرابعة</v>
          </cell>
          <cell r="C478" t="str">
            <v/>
          </cell>
          <cell r="D478" t="str">
            <v/>
          </cell>
          <cell r="E478" t="str">
            <v/>
          </cell>
          <cell r="F478" t="str">
            <v/>
          </cell>
          <cell r="G478" t="str">
            <v/>
          </cell>
          <cell r="H478" t="str">
            <v/>
          </cell>
          <cell r="I478" t="str">
            <v/>
          </cell>
          <cell r="J478" t="str">
            <v/>
          </cell>
          <cell r="K478" t="str">
            <v/>
          </cell>
          <cell r="L478" t="str">
            <v/>
          </cell>
          <cell r="M478" t="str">
            <v/>
          </cell>
          <cell r="N478" t="str">
            <v/>
          </cell>
          <cell r="O478" t="str">
            <v/>
          </cell>
          <cell r="P478" t="str">
            <v/>
          </cell>
          <cell r="Q478" t="str">
            <v>ر2</v>
          </cell>
          <cell r="R478" t="str">
            <v/>
          </cell>
          <cell r="S478" t="str">
            <v/>
          </cell>
          <cell r="T478" t="str">
            <v/>
          </cell>
          <cell r="U478" t="str">
            <v/>
          </cell>
          <cell r="V478" t="str">
            <v/>
          </cell>
          <cell r="W478" t="str">
            <v/>
          </cell>
          <cell r="X478" t="str">
            <v/>
          </cell>
          <cell r="Y478" t="str">
            <v/>
          </cell>
          <cell r="Z478" t="str">
            <v/>
          </cell>
          <cell r="AA478" t="str">
            <v/>
          </cell>
          <cell r="AB478" t="str">
            <v/>
          </cell>
          <cell r="AC478" t="str">
            <v/>
          </cell>
          <cell r="AD478" t="str">
            <v/>
          </cell>
          <cell r="AE478" t="str">
            <v/>
          </cell>
          <cell r="AF478" t="str">
            <v/>
          </cell>
          <cell r="AG478" t="str">
            <v/>
          </cell>
          <cell r="AH478" t="str">
            <v/>
          </cell>
          <cell r="AI478" t="str">
            <v/>
          </cell>
          <cell r="AJ478" t="str">
            <v/>
          </cell>
          <cell r="AK478" t="str">
            <v/>
          </cell>
          <cell r="AL478" t="str">
            <v/>
          </cell>
          <cell r="AM478" t="str">
            <v/>
          </cell>
          <cell r="AN478" t="str">
            <v/>
          </cell>
          <cell r="AO478" t="str">
            <v>ر2</v>
          </cell>
          <cell r="AP478" t="str">
            <v/>
          </cell>
          <cell r="AQ478" t="str">
            <v>ر2</v>
          </cell>
          <cell r="AR478" t="str">
            <v/>
          </cell>
          <cell r="AS478"/>
          <cell r="AT478" t="str">
            <v>الرابعة</v>
          </cell>
          <cell r="AU478" t="str">
            <v/>
          </cell>
        </row>
        <row r="479">
          <cell r="A479">
            <v>421666</v>
          </cell>
          <cell r="B479" t="str">
            <v>الرابعة</v>
          </cell>
          <cell r="C479" t="str">
            <v/>
          </cell>
          <cell r="D479" t="str">
            <v/>
          </cell>
          <cell r="E479" t="str">
            <v/>
          </cell>
          <cell r="F479" t="str">
            <v/>
          </cell>
          <cell r="G479" t="str">
            <v/>
          </cell>
          <cell r="H479" t="str">
            <v/>
          </cell>
          <cell r="I479" t="str">
            <v/>
          </cell>
          <cell r="J479" t="str">
            <v/>
          </cell>
          <cell r="K479" t="str">
            <v/>
          </cell>
          <cell r="L479" t="str">
            <v/>
          </cell>
          <cell r="M479" t="str">
            <v/>
          </cell>
          <cell r="N479" t="str">
            <v/>
          </cell>
          <cell r="O479" t="str">
            <v/>
          </cell>
          <cell r="P479" t="str">
            <v/>
          </cell>
          <cell r="Q479" t="str">
            <v>A</v>
          </cell>
          <cell r="R479" t="str">
            <v/>
          </cell>
          <cell r="S479" t="str">
            <v/>
          </cell>
          <cell r="T479" t="str">
            <v/>
          </cell>
          <cell r="U479" t="str">
            <v/>
          </cell>
          <cell r="V479" t="str">
            <v/>
          </cell>
          <cell r="W479" t="str">
            <v/>
          </cell>
          <cell r="X479" t="str">
            <v/>
          </cell>
          <cell r="Y479" t="str">
            <v/>
          </cell>
          <cell r="Z479" t="str">
            <v/>
          </cell>
          <cell r="AA479" t="str">
            <v/>
          </cell>
          <cell r="AB479" t="str">
            <v/>
          </cell>
          <cell r="AC479" t="str">
            <v>A</v>
          </cell>
          <cell r="AD479" t="str">
            <v/>
          </cell>
          <cell r="AE479" t="str">
            <v/>
          </cell>
          <cell r="AF479" t="str">
            <v>A</v>
          </cell>
          <cell r="AG479" t="str">
            <v/>
          </cell>
          <cell r="AH479" t="str">
            <v/>
          </cell>
          <cell r="AI479" t="str">
            <v>A</v>
          </cell>
          <cell r="AJ479" t="str">
            <v>A</v>
          </cell>
          <cell r="AK479" t="str">
            <v/>
          </cell>
          <cell r="AL479" t="str">
            <v/>
          </cell>
          <cell r="AM479" t="str">
            <v>A</v>
          </cell>
          <cell r="AN479" t="str">
            <v>A</v>
          </cell>
          <cell r="AO479" t="str">
            <v>A</v>
          </cell>
          <cell r="AP479" t="str">
            <v/>
          </cell>
          <cell r="AQ479" t="str">
            <v>A</v>
          </cell>
          <cell r="AR479" t="str">
            <v/>
          </cell>
          <cell r="AS479" t="str">
            <v>مستنفذ فصل اول 2023-2024</v>
          </cell>
          <cell r="AT479" t="str">
            <v>الرابعة</v>
          </cell>
          <cell r="AU479" t="str">
            <v/>
          </cell>
        </row>
        <row r="480">
          <cell r="A480">
            <v>421682</v>
          </cell>
          <cell r="B480" t="str">
            <v>الرابعة</v>
          </cell>
          <cell r="C480" t="str">
            <v/>
          </cell>
          <cell r="D480" t="str">
            <v/>
          </cell>
          <cell r="E480" t="str">
            <v/>
          </cell>
          <cell r="F480" t="str">
            <v/>
          </cell>
          <cell r="G480" t="str">
            <v/>
          </cell>
          <cell r="H480" t="str">
            <v/>
          </cell>
          <cell r="I480" t="str">
            <v/>
          </cell>
          <cell r="J480" t="str">
            <v/>
          </cell>
          <cell r="K480" t="str">
            <v/>
          </cell>
          <cell r="L480" t="str">
            <v/>
          </cell>
          <cell r="M480" t="str">
            <v/>
          </cell>
          <cell r="N480" t="str">
            <v/>
          </cell>
          <cell r="O480" t="str">
            <v/>
          </cell>
          <cell r="P480" t="str">
            <v/>
          </cell>
          <cell r="Q480" t="str">
            <v/>
          </cell>
          <cell r="R480" t="str">
            <v/>
          </cell>
          <cell r="S480" t="str">
            <v/>
          </cell>
          <cell r="T480" t="str">
            <v/>
          </cell>
          <cell r="U480" t="str">
            <v/>
          </cell>
          <cell r="V480" t="str">
            <v/>
          </cell>
          <cell r="W480" t="str">
            <v/>
          </cell>
          <cell r="X480" t="str">
            <v/>
          </cell>
          <cell r="Y480" t="str">
            <v/>
          </cell>
          <cell r="Z480" t="str">
            <v/>
          </cell>
          <cell r="AA480" t="str">
            <v>ر2</v>
          </cell>
          <cell r="AB480" t="str">
            <v/>
          </cell>
          <cell r="AC480" t="str">
            <v>ر2</v>
          </cell>
          <cell r="AD480" t="str">
            <v/>
          </cell>
          <cell r="AE480" t="str">
            <v/>
          </cell>
          <cell r="AF480" t="str">
            <v>ر2</v>
          </cell>
          <cell r="AG480" t="str">
            <v/>
          </cell>
          <cell r="AH480" t="str">
            <v/>
          </cell>
          <cell r="AI480" t="str">
            <v/>
          </cell>
          <cell r="AJ480" t="str">
            <v/>
          </cell>
          <cell r="AK480" t="str">
            <v>ر2</v>
          </cell>
          <cell r="AL480" t="str">
            <v/>
          </cell>
          <cell r="AM480" t="str">
            <v>ر2</v>
          </cell>
          <cell r="AN480" t="str">
            <v>ر2</v>
          </cell>
          <cell r="AO480" t="str">
            <v>ر2</v>
          </cell>
          <cell r="AP480" t="str">
            <v>ر2</v>
          </cell>
          <cell r="AQ480" t="str">
            <v>ر1</v>
          </cell>
          <cell r="AR480" t="str">
            <v>ر1</v>
          </cell>
          <cell r="AS480"/>
          <cell r="AT480" t="str">
            <v>الرابعة</v>
          </cell>
          <cell r="AU480" t="str">
            <v/>
          </cell>
        </row>
        <row r="481">
          <cell r="A481">
            <v>421691</v>
          </cell>
          <cell r="B481" t="str">
            <v>الرابعة</v>
          </cell>
          <cell r="C481" t="str">
            <v/>
          </cell>
          <cell r="D481" t="str">
            <v/>
          </cell>
          <cell r="E481" t="str">
            <v/>
          </cell>
          <cell r="F481" t="str">
            <v/>
          </cell>
          <cell r="G481" t="str">
            <v/>
          </cell>
          <cell r="H481" t="str">
            <v/>
          </cell>
          <cell r="I481" t="str">
            <v/>
          </cell>
          <cell r="J481" t="str">
            <v/>
          </cell>
          <cell r="K481" t="str">
            <v/>
          </cell>
          <cell r="L481" t="str">
            <v/>
          </cell>
          <cell r="M481" t="str">
            <v/>
          </cell>
          <cell r="N481" t="str">
            <v/>
          </cell>
          <cell r="O481" t="str">
            <v/>
          </cell>
          <cell r="P481" t="str">
            <v/>
          </cell>
          <cell r="Q481" t="str">
            <v/>
          </cell>
          <cell r="R481" t="str">
            <v/>
          </cell>
          <cell r="S481" t="str">
            <v/>
          </cell>
          <cell r="T481" t="str">
            <v/>
          </cell>
          <cell r="U481" t="str">
            <v/>
          </cell>
          <cell r="V481" t="str">
            <v/>
          </cell>
          <cell r="W481" t="str">
            <v/>
          </cell>
          <cell r="X481" t="str">
            <v/>
          </cell>
          <cell r="Y481" t="str">
            <v/>
          </cell>
          <cell r="Z481" t="str">
            <v/>
          </cell>
          <cell r="AA481" t="str">
            <v/>
          </cell>
          <cell r="AB481" t="str">
            <v/>
          </cell>
          <cell r="AC481" t="str">
            <v/>
          </cell>
          <cell r="AD481" t="str">
            <v/>
          </cell>
          <cell r="AE481" t="str">
            <v/>
          </cell>
          <cell r="AF481" t="str">
            <v/>
          </cell>
          <cell r="AG481" t="str">
            <v/>
          </cell>
          <cell r="AH481" t="str">
            <v/>
          </cell>
          <cell r="AI481" t="str">
            <v/>
          </cell>
          <cell r="AJ481" t="str">
            <v/>
          </cell>
          <cell r="AK481" t="str">
            <v/>
          </cell>
          <cell r="AL481" t="str">
            <v/>
          </cell>
          <cell r="AM481" t="str">
            <v>ر2</v>
          </cell>
          <cell r="AN481" t="str">
            <v>ر2</v>
          </cell>
          <cell r="AO481" t="str">
            <v/>
          </cell>
          <cell r="AP481" t="str">
            <v/>
          </cell>
          <cell r="AQ481" t="str">
            <v>ر2</v>
          </cell>
          <cell r="AR481" t="str">
            <v/>
          </cell>
          <cell r="AS481"/>
          <cell r="AT481" t="str">
            <v>الرابعة</v>
          </cell>
          <cell r="AU481" t="str">
            <v/>
          </cell>
        </row>
        <row r="482">
          <cell r="A482">
            <v>421721</v>
          </cell>
          <cell r="B482" t="str">
            <v>الرابعة</v>
          </cell>
          <cell r="C482" t="str">
            <v/>
          </cell>
          <cell r="D482" t="str">
            <v/>
          </cell>
          <cell r="E482" t="str">
            <v/>
          </cell>
          <cell r="F482" t="str">
            <v/>
          </cell>
          <cell r="G482" t="str">
            <v/>
          </cell>
          <cell r="H482" t="str">
            <v/>
          </cell>
          <cell r="I482" t="str">
            <v/>
          </cell>
          <cell r="J482" t="str">
            <v/>
          </cell>
          <cell r="K482" t="str">
            <v/>
          </cell>
          <cell r="L482" t="str">
            <v/>
          </cell>
          <cell r="M482" t="str">
            <v/>
          </cell>
          <cell r="N482" t="str">
            <v/>
          </cell>
          <cell r="O482" t="str">
            <v/>
          </cell>
          <cell r="P482" t="str">
            <v/>
          </cell>
          <cell r="Q482" t="str">
            <v/>
          </cell>
          <cell r="R482" t="str">
            <v/>
          </cell>
          <cell r="S482" t="str">
            <v/>
          </cell>
          <cell r="T482" t="str">
            <v/>
          </cell>
          <cell r="U482" t="str">
            <v/>
          </cell>
          <cell r="V482" t="str">
            <v/>
          </cell>
          <cell r="W482" t="str">
            <v/>
          </cell>
          <cell r="X482" t="str">
            <v/>
          </cell>
          <cell r="Y482" t="str">
            <v/>
          </cell>
          <cell r="Z482" t="str">
            <v/>
          </cell>
          <cell r="AA482" t="str">
            <v/>
          </cell>
          <cell r="AB482" t="str">
            <v/>
          </cell>
          <cell r="AC482" t="str">
            <v/>
          </cell>
          <cell r="AD482" t="str">
            <v/>
          </cell>
          <cell r="AE482" t="str">
            <v>ر1</v>
          </cell>
          <cell r="AF482" t="str">
            <v>ر1</v>
          </cell>
          <cell r="AG482" t="str">
            <v/>
          </cell>
          <cell r="AH482" t="str">
            <v/>
          </cell>
          <cell r="AI482" t="str">
            <v>ج</v>
          </cell>
          <cell r="AJ482" t="str">
            <v>ج</v>
          </cell>
          <cell r="AK482" t="str">
            <v>ج</v>
          </cell>
          <cell r="AL482" t="str">
            <v>ج</v>
          </cell>
          <cell r="AM482" t="str">
            <v>ج</v>
          </cell>
          <cell r="AN482" t="str">
            <v>ج</v>
          </cell>
          <cell r="AO482" t="str">
            <v>ج</v>
          </cell>
          <cell r="AP482" t="str">
            <v>ج</v>
          </cell>
          <cell r="AQ482" t="str">
            <v>ج</v>
          </cell>
          <cell r="AR482" t="str">
            <v>ج</v>
          </cell>
          <cell r="AS482"/>
          <cell r="AT482"/>
          <cell r="AU482"/>
        </row>
        <row r="483">
          <cell r="A483">
            <v>421729</v>
          </cell>
          <cell r="B483" t="str">
            <v>الرابعة</v>
          </cell>
          <cell r="C483" t="str">
            <v/>
          </cell>
          <cell r="D483" t="str">
            <v/>
          </cell>
          <cell r="E483" t="str">
            <v/>
          </cell>
          <cell r="F483" t="str">
            <v/>
          </cell>
          <cell r="G483" t="str">
            <v/>
          </cell>
          <cell r="H483" t="str">
            <v/>
          </cell>
          <cell r="I483" t="str">
            <v/>
          </cell>
          <cell r="J483" t="str">
            <v/>
          </cell>
          <cell r="K483" t="str">
            <v/>
          </cell>
          <cell r="L483" t="str">
            <v/>
          </cell>
          <cell r="M483" t="str">
            <v/>
          </cell>
          <cell r="N483" t="str">
            <v/>
          </cell>
          <cell r="O483" t="str">
            <v/>
          </cell>
          <cell r="P483" t="str">
            <v/>
          </cell>
          <cell r="Q483" t="str">
            <v/>
          </cell>
          <cell r="R483" t="str">
            <v/>
          </cell>
          <cell r="S483" t="str">
            <v/>
          </cell>
          <cell r="T483" t="str">
            <v/>
          </cell>
          <cell r="U483" t="str">
            <v/>
          </cell>
          <cell r="V483" t="str">
            <v/>
          </cell>
          <cell r="W483" t="str">
            <v/>
          </cell>
          <cell r="X483" t="str">
            <v/>
          </cell>
          <cell r="Y483" t="str">
            <v/>
          </cell>
          <cell r="Z483" t="str">
            <v/>
          </cell>
          <cell r="AA483" t="str">
            <v/>
          </cell>
          <cell r="AB483" t="str">
            <v/>
          </cell>
          <cell r="AC483" t="str">
            <v/>
          </cell>
          <cell r="AD483" t="str">
            <v/>
          </cell>
          <cell r="AE483" t="str">
            <v/>
          </cell>
          <cell r="AF483" t="str">
            <v/>
          </cell>
          <cell r="AG483" t="str">
            <v/>
          </cell>
          <cell r="AH483" t="str">
            <v/>
          </cell>
          <cell r="AI483" t="str">
            <v/>
          </cell>
          <cell r="AJ483" t="str">
            <v>ج</v>
          </cell>
          <cell r="AK483" t="str">
            <v/>
          </cell>
          <cell r="AL483" t="str">
            <v/>
          </cell>
          <cell r="AM483" t="str">
            <v/>
          </cell>
          <cell r="AN483" t="str">
            <v/>
          </cell>
          <cell r="AO483" t="str">
            <v/>
          </cell>
          <cell r="AP483" t="str">
            <v>ج</v>
          </cell>
          <cell r="AQ483" t="str">
            <v>ج</v>
          </cell>
          <cell r="AR483" t="str">
            <v>ج</v>
          </cell>
          <cell r="AS483"/>
          <cell r="AT483" t="str">
            <v>الرابعة</v>
          </cell>
          <cell r="AU483" t="str">
            <v/>
          </cell>
        </row>
        <row r="484">
          <cell r="A484">
            <v>421738</v>
          </cell>
          <cell r="B484" t="str">
            <v>الرابعة</v>
          </cell>
          <cell r="C484" t="str">
            <v/>
          </cell>
          <cell r="D484" t="str">
            <v/>
          </cell>
          <cell r="E484" t="str">
            <v/>
          </cell>
          <cell r="F484" t="str">
            <v/>
          </cell>
          <cell r="G484" t="str">
            <v/>
          </cell>
          <cell r="H484" t="str">
            <v/>
          </cell>
          <cell r="I484" t="str">
            <v/>
          </cell>
          <cell r="J484" t="str">
            <v/>
          </cell>
          <cell r="K484" t="str">
            <v/>
          </cell>
          <cell r="L484" t="str">
            <v/>
          </cell>
          <cell r="M484" t="str">
            <v/>
          </cell>
          <cell r="N484" t="str">
            <v/>
          </cell>
          <cell r="O484" t="str">
            <v/>
          </cell>
          <cell r="P484" t="str">
            <v/>
          </cell>
          <cell r="Q484" t="str">
            <v>A</v>
          </cell>
          <cell r="R484" t="str">
            <v/>
          </cell>
          <cell r="S484" t="str">
            <v/>
          </cell>
          <cell r="T484" t="str">
            <v/>
          </cell>
          <cell r="U484" t="str">
            <v/>
          </cell>
          <cell r="V484" t="str">
            <v/>
          </cell>
          <cell r="W484" t="str">
            <v/>
          </cell>
          <cell r="X484" t="str">
            <v/>
          </cell>
          <cell r="Y484" t="str">
            <v/>
          </cell>
          <cell r="Z484" t="str">
            <v>A</v>
          </cell>
          <cell r="AA484" t="str">
            <v>A</v>
          </cell>
          <cell r="AB484" t="str">
            <v/>
          </cell>
          <cell r="AC484" t="str">
            <v/>
          </cell>
          <cell r="AD484" t="str">
            <v/>
          </cell>
          <cell r="AE484" t="str">
            <v/>
          </cell>
          <cell r="AF484" t="str">
            <v/>
          </cell>
          <cell r="AG484" t="str">
            <v/>
          </cell>
          <cell r="AH484" t="str">
            <v/>
          </cell>
          <cell r="AI484" t="str">
            <v/>
          </cell>
          <cell r="AJ484" t="str">
            <v/>
          </cell>
          <cell r="AK484" t="str">
            <v/>
          </cell>
          <cell r="AL484" t="str">
            <v>A</v>
          </cell>
          <cell r="AM484" t="str">
            <v>A</v>
          </cell>
          <cell r="AN484" t="str">
            <v>A</v>
          </cell>
          <cell r="AO484" t="str">
            <v>A</v>
          </cell>
          <cell r="AP484" t="str">
            <v>A</v>
          </cell>
          <cell r="AQ484" t="str">
            <v>A</v>
          </cell>
          <cell r="AR484" t="str">
            <v>A</v>
          </cell>
          <cell r="AS484" t="str">
            <v>مستنفذ فصل ثاني 2021-2022</v>
          </cell>
          <cell r="AT484" t="str">
            <v>الرابعة</v>
          </cell>
          <cell r="AU484" t="str">
            <v/>
          </cell>
        </row>
        <row r="485">
          <cell r="A485">
            <v>421739</v>
          </cell>
          <cell r="B485" t="str">
            <v>الرابعة</v>
          </cell>
          <cell r="C485" t="str">
            <v/>
          </cell>
          <cell r="D485" t="str">
            <v/>
          </cell>
          <cell r="E485" t="str">
            <v/>
          </cell>
          <cell r="F485" t="str">
            <v/>
          </cell>
          <cell r="G485" t="str">
            <v/>
          </cell>
          <cell r="H485" t="str">
            <v/>
          </cell>
          <cell r="I485" t="str">
            <v/>
          </cell>
          <cell r="J485" t="str">
            <v/>
          </cell>
          <cell r="K485" t="str">
            <v>ر2</v>
          </cell>
          <cell r="L485" t="str">
            <v/>
          </cell>
          <cell r="M485" t="str">
            <v/>
          </cell>
          <cell r="N485" t="str">
            <v/>
          </cell>
          <cell r="O485" t="str">
            <v/>
          </cell>
          <cell r="P485" t="str">
            <v/>
          </cell>
          <cell r="Q485" t="str">
            <v>ر1</v>
          </cell>
          <cell r="R485" t="str">
            <v/>
          </cell>
          <cell r="S485" t="str">
            <v/>
          </cell>
          <cell r="T485" t="str">
            <v/>
          </cell>
          <cell r="U485" t="str">
            <v/>
          </cell>
          <cell r="V485" t="str">
            <v/>
          </cell>
          <cell r="W485" t="str">
            <v/>
          </cell>
          <cell r="X485" t="str">
            <v/>
          </cell>
          <cell r="Y485" t="str">
            <v/>
          </cell>
          <cell r="Z485" t="str">
            <v/>
          </cell>
          <cell r="AA485" t="str">
            <v/>
          </cell>
          <cell r="AB485" t="str">
            <v/>
          </cell>
          <cell r="AC485" t="str">
            <v/>
          </cell>
          <cell r="AD485" t="str">
            <v/>
          </cell>
          <cell r="AE485" t="str">
            <v/>
          </cell>
          <cell r="AF485" t="str">
            <v/>
          </cell>
          <cell r="AG485" t="str">
            <v/>
          </cell>
          <cell r="AH485" t="str">
            <v/>
          </cell>
          <cell r="AI485" t="str">
            <v>ر1</v>
          </cell>
          <cell r="AJ485" t="str">
            <v/>
          </cell>
          <cell r="AK485" t="str">
            <v/>
          </cell>
          <cell r="AL485" t="str">
            <v>ر2</v>
          </cell>
          <cell r="AM485" t="str">
            <v/>
          </cell>
          <cell r="AN485" t="str">
            <v/>
          </cell>
          <cell r="AO485" t="str">
            <v>ر1</v>
          </cell>
          <cell r="AP485" t="str">
            <v>ر1</v>
          </cell>
          <cell r="AQ485" t="str">
            <v>ج</v>
          </cell>
          <cell r="AR485" t="str">
            <v/>
          </cell>
          <cell r="AS485"/>
          <cell r="AT485" t="str">
            <v>الرابعة</v>
          </cell>
          <cell r="AU485" t="str">
            <v/>
          </cell>
        </row>
        <row r="486">
          <cell r="A486">
            <v>421762</v>
          </cell>
          <cell r="B486" t="str">
            <v>الرابعة</v>
          </cell>
          <cell r="C486" t="str">
            <v/>
          </cell>
          <cell r="D486" t="str">
            <v/>
          </cell>
          <cell r="E486" t="str">
            <v/>
          </cell>
          <cell r="F486" t="str">
            <v/>
          </cell>
          <cell r="G486" t="str">
            <v/>
          </cell>
          <cell r="H486" t="str">
            <v/>
          </cell>
          <cell r="I486" t="str">
            <v/>
          </cell>
          <cell r="J486" t="str">
            <v/>
          </cell>
          <cell r="K486" t="str">
            <v/>
          </cell>
          <cell r="L486" t="str">
            <v/>
          </cell>
          <cell r="M486" t="str">
            <v/>
          </cell>
          <cell r="N486" t="str">
            <v/>
          </cell>
          <cell r="O486" t="str">
            <v/>
          </cell>
          <cell r="P486" t="str">
            <v/>
          </cell>
          <cell r="Q486" t="str">
            <v>A</v>
          </cell>
          <cell r="R486" t="str">
            <v/>
          </cell>
          <cell r="S486" t="str">
            <v/>
          </cell>
          <cell r="T486" t="str">
            <v/>
          </cell>
          <cell r="U486" t="str">
            <v/>
          </cell>
          <cell r="V486" t="str">
            <v/>
          </cell>
          <cell r="W486" t="str">
            <v>A</v>
          </cell>
          <cell r="X486" t="str">
            <v/>
          </cell>
          <cell r="Y486" t="str">
            <v/>
          </cell>
          <cell r="Z486" t="str">
            <v/>
          </cell>
          <cell r="AA486" t="str">
            <v/>
          </cell>
          <cell r="AB486" t="str">
            <v/>
          </cell>
          <cell r="AC486" t="str">
            <v/>
          </cell>
          <cell r="AD486" t="str">
            <v/>
          </cell>
          <cell r="AE486" t="str">
            <v/>
          </cell>
          <cell r="AF486" t="str">
            <v/>
          </cell>
          <cell r="AG486" t="str">
            <v/>
          </cell>
          <cell r="AH486" t="str">
            <v/>
          </cell>
          <cell r="AI486" t="str">
            <v>A</v>
          </cell>
          <cell r="AJ486" t="str">
            <v/>
          </cell>
          <cell r="AK486" t="str">
            <v>A</v>
          </cell>
          <cell r="AL486" t="str">
            <v/>
          </cell>
          <cell r="AM486" t="str">
            <v>A</v>
          </cell>
          <cell r="AN486" t="str">
            <v>A</v>
          </cell>
          <cell r="AO486" t="str">
            <v>A</v>
          </cell>
          <cell r="AP486" t="str">
            <v>A</v>
          </cell>
          <cell r="AQ486" t="str">
            <v>A</v>
          </cell>
          <cell r="AR486" t="str">
            <v>A</v>
          </cell>
          <cell r="AS486" t="str">
            <v>مستنفذ فصل أول 2021-2022</v>
          </cell>
          <cell r="AT486" t="str">
            <v>الرابعة</v>
          </cell>
          <cell r="AU486" t="str">
            <v/>
          </cell>
        </row>
        <row r="487">
          <cell r="A487">
            <v>421782</v>
          </cell>
          <cell r="B487" t="str">
            <v>الرابعة</v>
          </cell>
          <cell r="C487" t="str">
            <v/>
          </cell>
          <cell r="D487" t="str">
            <v/>
          </cell>
          <cell r="E487" t="str">
            <v/>
          </cell>
          <cell r="F487" t="str">
            <v/>
          </cell>
          <cell r="G487" t="str">
            <v/>
          </cell>
          <cell r="H487" t="str">
            <v/>
          </cell>
          <cell r="I487" t="str">
            <v/>
          </cell>
          <cell r="J487" t="str">
            <v/>
          </cell>
          <cell r="K487" t="str">
            <v/>
          </cell>
          <cell r="L487" t="str">
            <v/>
          </cell>
          <cell r="M487" t="str">
            <v/>
          </cell>
          <cell r="N487" t="str">
            <v/>
          </cell>
          <cell r="O487" t="str">
            <v/>
          </cell>
          <cell r="P487" t="str">
            <v/>
          </cell>
          <cell r="Q487" t="str">
            <v/>
          </cell>
          <cell r="R487" t="str">
            <v/>
          </cell>
          <cell r="S487" t="str">
            <v/>
          </cell>
          <cell r="T487" t="str">
            <v/>
          </cell>
          <cell r="U487" t="str">
            <v/>
          </cell>
          <cell r="V487" t="str">
            <v/>
          </cell>
          <cell r="W487" t="str">
            <v/>
          </cell>
          <cell r="X487" t="str">
            <v/>
          </cell>
          <cell r="Y487" t="str">
            <v/>
          </cell>
          <cell r="Z487" t="str">
            <v/>
          </cell>
          <cell r="AA487" t="str">
            <v/>
          </cell>
          <cell r="AB487" t="str">
            <v/>
          </cell>
          <cell r="AC487" t="str">
            <v/>
          </cell>
          <cell r="AD487" t="str">
            <v/>
          </cell>
          <cell r="AE487" t="str">
            <v/>
          </cell>
          <cell r="AF487" t="str">
            <v/>
          </cell>
          <cell r="AG487" t="str">
            <v/>
          </cell>
          <cell r="AH487" t="str">
            <v/>
          </cell>
          <cell r="AI487" t="str">
            <v>ج</v>
          </cell>
          <cell r="AJ487" t="str">
            <v/>
          </cell>
          <cell r="AK487" t="str">
            <v/>
          </cell>
          <cell r="AL487" t="str">
            <v>ج</v>
          </cell>
          <cell r="AM487" t="str">
            <v/>
          </cell>
          <cell r="AN487" t="str">
            <v>ج</v>
          </cell>
          <cell r="AO487" t="str">
            <v>ر2</v>
          </cell>
          <cell r="AP487" t="str">
            <v>ج</v>
          </cell>
          <cell r="AQ487" t="str">
            <v>ر1</v>
          </cell>
          <cell r="AR487" t="str">
            <v>ج</v>
          </cell>
          <cell r="AS487"/>
          <cell r="AT487" t="str">
            <v>الرابعة</v>
          </cell>
          <cell r="AU487" t="str">
            <v/>
          </cell>
        </row>
        <row r="488">
          <cell r="A488">
            <v>421785</v>
          </cell>
          <cell r="B488" t="str">
            <v>الرابعة</v>
          </cell>
          <cell r="C488" t="str">
            <v/>
          </cell>
          <cell r="D488" t="str">
            <v/>
          </cell>
          <cell r="E488" t="str">
            <v/>
          </cell>
          <cell r="F488" t="str">
            <v/>
          </cell>
          <cell r="G488" t="str">
            <v/>
          </cell>
          <cell r="H488" t="str">
            <v/>
          </cell>
          <cell r="I488" t="str">
            <v/>
          </cell>
          <cell r="J488" t="str">
            <v/>
          </cell>
          <cell r="K488" t="str">
            <v>ر2</v>
          </cell>
          <cell r="L488" t="str">
            <v/>
          </cell>
          <cell r="M488" t="str">
            <v/>
          </cell>
          <cell r="N488" t="str">
            <v/>
          </cell>
          <cell r="O488" t="str">
            <v/>
          </cell>
          <cell r="P488" t="str">
            <v/>
          </cell>
          <cell r="Q488" t="str">
            <v/>
          </cell>
          <cell r="R488" t="str">
            <v/>
          </cell>
          <cell r="S488" t="str">
            <v/>
          </cell>
          <cell r="T488" t="str">
            <v/>
          </cell>
          <cell r="U488" t="str">
            <v/>
          </cell>
          <cell r="V488" t="str">
            <v/>
          </cell>
          <cell r="W488" t="str">
            <v/>
          </cell>
          <cell r="X488" t="str">
            <v/>
          </cell>
          <cell r="Y488" t="str">
            <v/>
          </cell>
          <cell r="Z488" t="str">
            <v/>
          </cell>
          <cell r="AA488" t="str">
            <v/>
          </cell>
          <cell r="AB488" t="str">
            <v/>
          </cell>
          <cell r="AC488" t="str">
            <v/>
          </cell>
          <cell r="AD488" t="str">
            <v>ر2</v>
          </cell>
          <cell r="AE488" t="str">
            <v>ر2</v>
          </cell>
          <cell r="AF488" t="str">
            <v/>
          </cell>
          <cell r="AG488" t="str">
            <v>ر2</v>
          </cell>
          <cell r="AH488" t="str">
            <v/>
          </cell>
          <cell r="AI488" t="str">
            <v>ر1</v>
          </cell>
          <cell r="AJ488" t="str">
            <v>ر1</v>
          </cell>
          <cell r="AK488" t="str">
            <v>ج</v>
          </cell>
          <cell r="AL488" t="str">
            <v>ج</v>
          </cell>
          <cell r="AM488" t="str">
            <v>ج</v>
          </cell>
          <cell r="AN488" t="str">
            <v>ج</v>
          </cell>
          <cell r="AO488" t="str">
            <v>ج</v>
          </cell>
          <cell r="AP488" t="str">
            <v>ج</v>
          </cell>
          <cell r="AQ488" t="str">
            <v>ج</v>
          </cell>
          <cell r="AR488" t="str">
            <v>ج</v>
          </cell>
          <cell r="AS488"/>
          <cell r="AT488"/>
          <cell r="AU488"/>
          <cell r="AV488"/>
        </row>
        <row r="489">
          <cell r="A489">
            <v>421806</v>
          </cell>
          <cell r="B489" t="str">
            <v>الرابعة</v>
          </cell>
          <cell r="C489" t="str">
            <v/>
          </cell>
          <cell r="D489" t="str">
            <v/>
          </cell>
          <cell r="E489" t="str">
            <v/>
          </cell>
          <cell r="F489" t="str">
            <v/>
          </cell>
          <cell r="G489" t="str">
            <v/>
          </cell>
          <cell r="H489" t="str">
            <v/>
          </cell>
          <cell r="I489" t="str">
            <v/>
          </cell>
          <cell r="J489" t="str">
            <v/>
          </cell>
          <cell r="K489" t="str">
            <v/>
          </cell>
          <cell r="L489" t="str">
            <v/>
          </cell>
          <cell r="M489" t="str">
            <v/>
          </cell>
          <cell r="N489" t="str">
            <v/>
          </cell>
          <cell r="O489" t="str">
            <v/>
          </cell>
          <cell r="P489" t="str">
            <v/>
          </cell>
          <cell r="Q489" t="str">
            <v/>
          </cell>
          <cell r="R489" t="str">
            <v/>
          </cell>
          <cell r="S489" t="str">
            <v/>
          </cell>
          <cell r="T489" t="str">
            <v/>
          </cell>
          <cell r="U489" t="str">
            <v/>
          </cell>
          <cell r="V489" t="str">
            <v/>
          </cell>
          <cell r="W489" t="str">
            <v/>
          </cell>
          <cell r="X489" t="str">
            <v/>
          </cell>
          <cell r="Y489" t="str">
            <v/>
          </cell>
          <cell r="Z489" t="str">
            <v/>
          </cell>
          <cell r="AA489" t="str">
            <v/>
          </cell>
          <cell r="AB489" t="str">
            <v>ر1</v>
          </cell>
          <cell r="AC489" t="str">
            <v/>
          </cell>
          <cell r="AD489" t="str">
            <v/>
          </cell>
          <cell r="AE489" t="str">
            <v>ر1</v>
          </cell>
          <cell r="AF489" t="str">
            <v>ر1</v>
          </cell>
          <cell r="AG489" t="str">
            <v/>
          </cell>
          <cell r="AH489" t="str">
            <v/>
          </cell>
          <cell r="AI489" t="str">
            <v>ج</v>
          </cell>
          <cell r="AJ489" t="str">
            <v>ر2</v>
          </cell>
          <cell r="AK489" t="str">
            <v/>
          </cell>
          <cell r="AL489" t="str">
            <v>ر2</v>
          </cell>
          <cell r="AM489" t="str">
            <v>ر1</v>
          </cell>
          <cell r="AN489" t="str">
            <v>ج</v>
          </cell>
          <cell r="AO489" t="str">
            <v>ج</v>
          </cell>
          <cell r="AP489" t="str">
            <v>ر1</v>
          </cell>
          <cell r="AQ489" t="str">
            <v>ج</v>
          </cell>
          <cell r="AR489" t="str">
            <v/>
          </cell>
          <cell r="AS489"/>
          <cell r="AT489" t="str">
            <v>الرابعة</v>
          </cell>
          <cell r="AU489" t="str">
            <v/>
          </cell>
        </row>
        <row r="490">
          <cell r="A490">
            <v>421807</v>
          </cell>
          <cell r="B490" t="str">
            <v>الرابعة</v>
          </cell>
          <cell r="C490" t="str">
            <v/>
          </cell>
          <cell r="D490" t="str">
            <v/>
          </cell>
          <cell r="E490" t="str">
            <v/>
          </cell>
          <cell r="F490" t="str">
            <v/>
          </cell>
          <cell r="G490" t="str">
            <v/>
          </cell>
          <cell r="H490" t="str">
            <v/>
          </cell>
          <cell r="I490" t="str">
            <v/>
          </cell>
          <cell r="J490" t="str">
            <v/>
          </cell>
          <cell r="K490" t="str">
            <v/>
          </cell>
          <cell r="L490" t="str">
            <v>ر2</v>
          </cell>
          <cell r="M490" t="str">
            <v/>
          </cell>
          <cell r="N490" t="str">
            <v/>
          </cell>
          <cell r="O490" t="str">
            <v/>
          </cell>
          <cell r="P490" t="str">
            <v/>
          </cell>
          <cell r="Q490" t="str">
            <v/>
          </cell>
          <cell r="R490" t="str">
            <v>ر2</v>
          </cell>
          <cell r="S490" t="str">
            <v/>
          </cell>
          <cell r="T490" t="str">
            <v/>
          </cell>
          <cell r="U490" t="str">
            <v/>
          </cell>
          <cell r="V490" t="str">
            <v/>
          </cell>
          <cell r="W490" t="str">
            <v/>
          </cell>
          <cell r="X490" t="str">
            <v/>
          </cell>
          <cell r="Y490" t="str">
            <v/>
          </cell>
          <cell r="Z490" t="str">
            <v/>
          </cell>
          <cell r="AA490" t="str">
            <v/>
          </cell>
          <cell r="AB490" t="str">
            <v>ر2</v>
          </cell>
          <cell r="AC490" t="str">
            <v/>
          </cell>
          <cell r="AD490" t="str">
            <v/>
          </cell>
          <cell r="AE490" t="str">
            <v/>
          </cell>
          <cell r="AF490" t="str">
            <v/>
          </cell>
          <cell r="AG490" t="str">
            <v>ر2</v>
          </cell>
          <cell r="AH490" t="str">
            <v/>
          </cell>
          <cell r="AI490" t="str">
            <v>ج</v>
          </cell>
          <cell r="AJ490" t="str">
            <v>ج</v>
          </cell>
          <cell r="AK490" t="str">
            <v>ج</v>
          </cell>
          <cell r="AL490" t="str">
            <v>ج</v>
          </cell>
          <cell r="AM490" t="str">
            <v>ج</v>
          </cell>
          <cell r="AN490" t="str">
            <v>ج</v>
          </cell>
          <cell r="AO490" t="str">
            <v>ج</v>
          </cell>
          <cell r="AP490" t="str">
            <v>ج</v>
          </cell>
          <cell r="AQ490" t="str">
            <v>ج</v>
          </cell>
          <cell r="AR490" t="str">
            <v>ج</v>
          </cell>
          <cell r="AS490"/>
          <cell r="AT490"/>
          <cell r="AU490"/>
        </row>
        <row r="491">
          <cell r="A491">
            <v>421816</v>
          </cell>
          <cell r="B491" t="str">
            <v>الرابعة</v>
          </cell>
          <cell r="C491" t="str">
            <v/>
          </cell>
          <cell r="D491" t="str">
            <v/>
          </cell>
          <cell r="E491" t="str">
            <v/>
          </cell>
          <cell r="F491" t="str">
            <v/>
          </cell>
          <cell r="G491" t="str">
            <v/>
          </cell>
          <cell r="H491" t="str">
            <v/>
          </cell>
          <cell r="I491" t="str">
            <v/>
          </cell>
          <cell r="J491" t="str">
            <v/>
          </cell>
          <cell r="K491" t="str">
            <v/>
          </cell>
          <cell r="L491" t="str">
            <v>ر2</v>
          </cell>
          <cell r="M491" t="str">
            <v/>
          </cell>
          <cell r="N491" t="str">
            <v/>
          </cell>
          <cell r="O491" t="str">
            <v/>
          </cell>
          <cell r="P491" t="str">
            <v/>
          </cell>
          <cell r="Q491" t="str">
            <v>ر2</v>
          </cell>
          <cell r="R491" t="str">
            <v/>
          </cell>
          <cell r="S491" t="str">
            <v/>
          </cell>
          <cell r="T491" t="str">
            <v/>
          </cell>
          <cell r="U491" t="str">
            <v/>
          </cell>
          <cell r="V491" t="str">
            <v/>
          </cell>
          <cell r="W491" t="str">
            <v/>
          </cell>
          <cell r="X491" t="str">
            <v/>
          </cell>
          <cell r="Y491" t="str">
            <v/>
          </cell>
          <cell r="Z491" t="str">
            <v/>
          </cell>
          <cell r="AA491" t="str">
            <v/>
          </cell>
          <cell r="AB491" t="str">
            <v/>
          </cell>
          <cell r="AC491" t="str">
            <v/>
          </cell>
          <cell r="AD491" t="str">
            <v/>
          </cell>
          <cell r="AE491" t="str">
            <v/>
          </cell>
          <cell r="AF491" t="str">
            <v>ر2</v>
          </cell>
          <cell r="AG491" t="str">
            <v/>
          </cell>
          <cell r="AH491" t="str">
            <v>ر2</v>
          </cell>
          <cell r="AI491" t="str">
            <v>ج</v>
          </cell>
          <cell r="AJ491" t="str">
            <v>ج</v>
          </cell>
          <cell r="AK491" t="str">
            <v>ج</v>
          </cell>
          <cell r="AL491" t="str">
            <v>ج</v>
          </cell>
          <cell r="AM491" t="str">
            <v>ج</v>
          </cell>
          <cell r="AN491" t="str">
            <v>ج</v>
          </cell>
          <cell r="AO491" t="str">
            <v>ج</v>
          </cell>
          <cell r="AP491" t="str">
            <v>ج</v>
          </cell>
          <cell r="AQ491" t="str">
            <v>ج</v>
          </cell>
          <cell r="AR491" t="str">
            <v>ج</v>
          </cell>
          <cell r="AS491"/>
          <cell r="AT491"/>
          <cell r="AU491"/>
          <cell r="AV491"/>
        </row>
        <row r="492">
          <cell r="A492">
            <v>421817</v>
          </cell>
          <cell r="B492" t="str">
            <v>الرابعة</v>
          </cell>
          <cell r="C492" t="str">
            <v/>
          </cell>
          <cell r="D492" t="str">
            <v/>
          </cell>
          <cell r="E492" t="str">
            <v/>
          </cell>
          <cell r="F492" t="str">
            <v/>
          </cell>
          <cell r="G492" t="str">
            <v/>
          </cell>
          <cell r="H492" t="str">
            <v/>
          </cell>
          <cell r="I492" t="str">
            <v/>
          </cell>
          <cell r="J492" t="str">
            <v/>
          </cell>
          <cell r="K492" t="str">
            <v/>
          </cell>
          <cell r="L492" t="str">
            <v/>
          </cell>
          <cell r="M492" t="str">
            <v/>
          </cell>
          <cell r="N492" t="str">
            <v/>
          </cell>
          <cell r="O492" t="str">
            <v/>
          </cell>
          <cell r="P492" t="str">
            <v/>
          </cell>
          <cell r="Q492" t="str">
            <v/>
          </cell>
          <cell r="R492" t="str">
            <v/>
          </cell>
          <cell r="S492" t="str">
            <v>ر2</v>
          </cell>
          <cell r="T492" t="str">
            <v/>
          </cell>
          <cell r="U492" t="str">
            <v/>
          </cell>
          <cell r="V492" t="str">
            <v/>
          </cell>
          <cell r="W492" t="str">
            <v/>
          </cell>
          <cell r="X492" t="str">
            <v/>
          </cell>
          <cell r="Y492" t="str">
            <v/>
          </cell>
          <cell r="Z492" t="str">
            <v/>
          </cell>
          <cell r="AA492" t="str">
            <v>ر2</v>
          </cell>
          <cell r="AB492" t="str">
            <v/>
          </cell>
          <cell r="AC492" t="str">
            <v/>
          </cell>
          <cell r="AD492" t="str">
            <v/>
          </cell>
          <cell r="AE492" t="str">
            <v>ر2</v>
          </cell>
          <cell r="AF492" t="str">
            <v/>
          </cell>
          <cell r="AG492" t="str">
            <v>ر2</v>
          </cell>
          <cell r="AH492" t="str">
            <v/>
          </cell>
          <cell r="AI492" t="str">
            <v/>
          </cell>
          <cell r="AJ492" t="str">
            <v/>
          </cell>
          <cell r="AK492" t="str">
            <v>ج</v>
          </cell>
          <cell r="AL492" t="str">
            <v>ر1</v>
          </cell>
          <cell r="AM492" t="str">
            <v/>
          </cell>
          <cell r="AN492" t="str">
            <v>ج</v>
          </cell>
          <cell r="AO492" t="str">
            <v>ج</v>
          </cell>
          <cell r="AP492" t="str">
            <v>ج</v>
          </cell>
          <cell r="AQ492" t="str">
            <v>ج</v>
          </cell>
          <cell r="AR492" t="str">
            <v>ج</v>
          </cell>
          <cell r="AS492"/>
          <cell r="AT492" t="str">
            <v>الرابعة</v>
          </cell>
          <cell r="AU492" t="str">
            <v/>
          </cell>
        </row>
        <row r="493">
          <cell r="A493">
            <v>421822</v>
          </cell>
          <cell r="B493" t="str">
            <v>الرابعة</v>
          </cell>
          <cell r="C493" t="str">
            <v/>
          </cell>
          <cell r="D493" t="str">
            <v/>
          </cell>
          <cell r="E493" t="str">
            <v/>
          </cell>
          <cell r="F493" t="str">
            <v/>
          </cell>
          <cell r="G493" t="str">
            <v/>
          </cell>
          <cell r="H493" t="str">
            <v/>
          </cell>
          <cell r="I493" t="str">
            <v/>
          </cell>
          <cell r="J493" t="str">
            <v/>
          </cell>
          <cell r="K493" t="str">
            <v/>
          </cell>
          <cell r="L493" t="str">
            <v/>
          </cell>
          <cell r="M493" t="str">
            <v/>
          </cell>
          <cell r="N493" t="str">
            <v/>
          </cell>
          <cell r="O493" t="str">
            <v/>
          </cell>
          <cell r="P493" t="str">
            <v/>
          </cell>
          <cell r="Q493" t="str">
            <v/>
          </cell>
          <cell r="R493" t="str">
            <v/>
          </cell>
          <cell r="S493" t="str">
            <v/>
          </cell>
          <cell r="T493" t="str">
            <v/>
          </cell>
          <cell r="U493" t="str">
            <v/>
          </cell>
          <cell r="V493" t="str">
            <v/>
          </cell>
          <cell r="W493" t="str">
            <v/>
          </cell>
          <cell r="X493" t="str">
            <v/>
          </cell>
          <cell r="Y493" t="str">
            <v/>
          </cell>
          <cell r="Z493" t="str">
            <v/>
          </cell>
          <cell r="AA493" t="str">
            <v/>
          </cell>
          <cell r="AB493" t="str">
            <v/>
          </cell>
          <cell r="AC493" t="str">
            <v/>
          </cell>
          <cell r="AD493" t="str">
            <v/>
          </cell>
          <cell r="AE493" t="str">
            <v/>
          </cell>
          <cell r="AF493" t="str">
            <v/>
          </cell>
          <cell r="AG493" t="str">
            <v/>
          </cell>
          <cell r="AH493" t="str">
            <v/>
          </cell>
          <cell r="AI493" t="str">
            <v/>
          </cell>
          <cell r="AJ493" t="str">
            <v/>
          </cell>
          <cell r="AK493" t="str">
            <v/>
          </cell>
          <cell r="AL493" t="str">
            <v>ر2</v>
          </cell>
          <cell r="AM493" t="str">
            <v/>
          </cell>
          <cell r="AN493" t="str">
            <v/>
          </cell>
          <cell r="AO493" t="str">
            <v/>
          </cell>
          <cell r="AP493" t="str">
            <v/>
          </cell>
          <cell r="AQ493" t="str">
            <v/>
          </cell>
          <cell r="AR493" t="str">
            <v/>
          </cell>
          <cell r="AS493"/>
          <cell r="AT493" t="str">
            <v>الرابعة</v>
          </cell>
          <cell r="AU493" t="str">
            <v/>
          </cell>
        </row>
        <row r="494">
          <cell r="A494">
            <v>421832</v>
          </cell>
          <cell r="B494" t="str">
            <v>الرابعة</v>
          </cell>
          <cell r="C494" t="str">
            <v/>
          </cell>
          <cell r="D494" t="str">
            <v/>
          </cell>
          <cell r="E494" t="str">
            <v/>
          </cell>
          <cell r="F494" t="str">
            <v/>
          </cell>
          <cell r="G494" t="str">
            <v/>
          </cell>
          <cell r="H494" t="str">
            <v>ر2</v>
          </cell>
          <cell r="I494" t="str">
            <v/>
          </cell>
          <cell r="J494" t="str">
            <v/>
          </cell>
          <cell r="K494" t="str">
            <v/>
          </cell>
          <cell r="L494" t="str">
            <v/>
          </cell>
          <cell r="M494" t="str">
            <v/>
          </cell>
          <cell r="N494" t="str">
            <v/>
          </cell>
          <cell r="O494" t="str">
            <v/>
          </cell>
          <cell r="P494" t="str">
            <v/>
          </cell>
          <cell r="Q494" t="str">
            <v/>
          </cell>
          <cell r="R494" t="str">
            <v/>
          </cell>
          <cell r="S494" t="str">
            <v/>
          </cell>
          <cell r="T494" t="str">
            <v/>
          </cell>
          <cell r="U494" t="str">
            <v/>
          </cell>
          <cell r="V494" t="str">
            <v/>
          </cell>
          <cell r="W494" t="str">
            <v/>
          </cell>
          <cell r="X494" t="str">
            <v/>
          </cell>
          <cell r="Y494" t="str">
            <v/>
          </cell>
          <cell r="Z494" t="str">
            <v/>
          </cell>
          <cell r="AA494" t="str">
            <v>ر2</v>
          </cell>
          <cell r="AB494" t="str">
            <v>ر2</v>
          </cell>
          <cell r="AC494" t="str">
            <v/>
          </cell>
          <cell r="AD494" t="str">
            <v/>
          </cell>
          <cell r="AE494" t="str">
            <v>ر1</v>
          </cell>
          <cell r="AF494" t="str">
            <v>ر1</v>
          </cell>
          <cell r="AG494" t="str">
            <v/>
          </cell>
          <cell r="AH494" t="str">
            <v/>
          </cell>
          <cell r="AI494" t="str">
            <v/>
          </cell>
          <cell r="AJ494" t="str">
            <v/>
          </cell>
          <cell r="AK494" t="str">
            <v/>
          </cell>
          <cell r="AL494" t="str">
            <v>ر1</v>
          </cell>
          <cell r="AM494" t="str">
            <v>ر1</v>
          </cell>
          <cell r="AN494" t="str">
            <v>ج</v>
          </cell>
          <cell r="AO494" t="str">
            <v>ج</v>
          </cell>
          <cell r="AP494" t="str">
            <v>ج</v>
          </cell>
          <cell r="AQ494" t="str">
            <v>ج</v>
          </cell>
          <cell r="AR494" t="str">
            <v>ج</v>
          </cell>
          <cell r="AS494"/>
          <cell r="AT494" t="str">
            <v>الرابعة</v>
          </cell>
          <cell r="AU494" t="str">
            <v/>
          </cell>
        </row>
        <row r="495">
          <cell r="A495">
            <v>421837</v>
          </cell>
          <cell r="B495" t="str">
            <v>الرابعة</v>
          </cell>
          <cell r="C495" t="str">
            <v/>
          </cell>
          <cell r="D495" t="str">
            <v/>
          </cell>
          <cell r="E495" t="str">
            <v/>
          </cell>
          <cell r="F495" t="str">
            <v/>
          </cell>
          <cell r="G495" t="str">
            <v/>
          </cell>
          <cell r="H495" t="str">
            <v/>
          </cell>
          <cell r="I495" t="str">
            <v/>
          </cell>
          <cell r="J495" t="str">
            <v/>
          </cell>
          <cell r="K495" t="str">
            <v/>
          </cell>
          <cell r="L495" t="str">
            <v/>
          </cell>
          <cell r="M495" t="str">
            <v/>
          </cell>
          <cell r="N495" t="str">
            <v/>
          </cell>
          <cell r="O495" t="str">
            <v/>
          </cell>
          <cell r="P495" t="str">
            <v/>
          </cell>
          <cell r="Q495" t="str">
            <v/>
          </cell>
          <cell r="R495" t="str">
            <v/>
          </cell>
          <cell r="S495" t="str">
            <v/>
          </cell>
          <cell r="T495" t="str">
            <v/>
          </cell>
          <cell r="U495" t="str">
            <v/>
          </cell>
          <cell r="V495" t="str">
            <v/>
          </cell>
          <cell r="W495" t="str">
            <v/>
          </cell>
          <cell r="X495" t="str">
            <v/>
          </cell>
          <cell r="Y495" t="str">
            <v/>
          </cell>
          <cell r="Z495" t="str">
            <v/>
          </cell>
          <cell r="AA495" t="str">
            <v>A</v>
          </cell>
          <cell r="AB495" t="str">
            <v/>
          </cell>
          <cell r="AC495" t="str">
            <v/>
          </cell>
          <cell r="AD495" t="str">
            <v/>
          </cell>
          <cell r="AE495" t="str">
            <v/>
          </cell>
          <cell r="AF495" t="str">
            <v>A</v>
          </cell>
          <cell r="AG495" t="str">
            <v/>
          </cell>
          <cell r="AH495" t="str">
            <v/>
          </cell>
          <cell r="AI495" t="str">
            <v>A</v>
          </cell>
          <cell r="AJ495" t="str">
            <v/>
          </cell>
          <cell r="AK495" t="str">
            <v/>
          </cell>
          <cell r="AL495" t="str">
            <v>A</v>
          </cell>
          <cell r="AM495" t="str">
            <v>A</v>
          </cell>
          <cell r="AN495" t="str">
            <v>A</v>
          </cell>
          <cell r="AO495" t="str">
            <v/>
          </cell>
          <cell r="AP495" t="str">
            <v>A</v>
          </cell>
          <cell r="AQ495" t="str">
            <v/>
          </cell>
          <cell r="AR495" t="str">
            <v>A</v>
          </cell>
          <cell r="AS495" t="str">
            <v>مستنفذ فصل اول 2023-2024</v>
          </cell>
          <cell r="AT495" t="str">
            <v>الرابعة</v>
          </cell>
          <cell r="AU495" t="str">
            <v>م</v>
          </cell>
        </row>
        <row r="496">
          <cell r="A496">
            <v>421847</v>
          </cell>
          <cell r="B496" t="str">
            <v>الرابعة</v>
          </cell>
          <cell r="C496" t="str">
            <v/>
          </cell>
          <cell r="D496" t="str">
            <v/>
          </cell>
          <cell r="E496" t="str">
            <v/>
          </cell>
          <cell r="F496" t="str">
            <v/>
          </cell>
          <cell r="G496" t="str">
            <v/>
          </cell>
          <cell r="H496" t="str">
            <v/>
          </cell>
          <cell r="I496" t="str">
            <v/>
          </cell>
          <cell r="J496" t="str">
            <v/>
          </cell>
          <cell r="K496" t="str">
            <v/>
          </cell>
          <cell r="L496" t="str">
            <v/>
          </cell>
          <cell r="M496" t="str">
            <v/>
          </cell>
          <cell r="N496" t="str">
            <v/>
          </cell>
          <cell r="O496" t="str">
            <v/>
          </cell>
          <cell r="P496" t="str">
            <v/>
          </cell>
          <cell r="Q496" t="str">
            <v/>
          </cell>
          <cell r="R496" t="str">
            <v/>
          </cell>
          <cell r="S496" t="str">
            <v/>
          </cell>
          <cell r="T496" t="str">
            <v/>
          </cell>
          <cell r="U496" t="str">
            <v/>
          </cell>
          <cell r="V496" t="str">
            <v/>
          </cell>
          <cell r="W496" t="str">
            <v/>
          </cell>
          <cell r="X496" t="str">
            <v/>
          </cell>
          <cell r="Y496" t="str">
            <v/>
          </cell>
          <cell r="Z496" t="str">
            <v>ر1</v>
          </cell>
          <cell r="AA496" t="str">
            <v/>
          </cell>
          <cell r="AB496" t="str">
            <v>ر2</v>
          </cell>
          <cell r="AC496" t="str">
            <v/>
          </cell>
          <cell r="AD496" t="str">
            <v/>
          </cell>
          <cell r="AE496" t="str">
            <v/>
          </cell>
          <cell r="AF496" t="str">
            <v/>
          </cell>
          <cell r="AG496" t="str">
            <v>ج</v>
          </cell>
          <cell r="AH496" t="str">
            <v/>
          </cell>
          <cell r="AI496" t="str">
            <v>ج</v>
          </cell>
          <cell r="AJ496" t="str">
            <v/>
          </cell>
          <cell r="AK496" t="str">
            <v>ر1</v>
          </cell>
          <cell r="AL496" t="str">
            <v/>
          </cell>
          <cell r="AM496" t="str">
            <v/>
          </cell>
          <cell r="AN496" t="str">
            <v>ج</v>
          </cell>
          <cell r="AO496" t="str">
            <v/>
          </cell>
          <cell r="AP496" t="str">
            <v>ر1</v>
          </cell>
          <cell r="AQ496" t="str">
            <v>ر1</v>
          </cell>
          <cell r="AR496" t="str">
            <v>ج</v>
          </cell>
          <cell r="AS496"/>
          <cell r="AT496"/>
          <cell r="AU496"/>
          <cell r="AV496"/>
        </row>
        <row r="497">
          <cell r="A497">
            <v>421855</v>
          </cell>
          <cell r="B497" t="str">
            <v>الرابعة</v>
          </cell>
          <cell r="C497" t="str">
            <v/>
          </cell>
          <cell r="D497" t="str">
            <v/>
          </cell>
          <cell r="E497" t="str">
            <v/>
          </cell>
          <cell r="F497" t="str">
            <v/>
          </cell>
          <cell r="G497" t="str">
            <v/>
          </cell>
          <cell r="H497" t="str">
            <v/>
          </cell>
          <cell r="I497" t="str">
            <v/>
          </cell>
          <cell r="J497" t="str">
            <v/>
          </cell>
          <cell r="K497" t="str">
            <v/>
          </cell>
          <cell r="L497" t="str">
            <v/>
          </cell>
          <cell r="M497" t="str">
            <v/>
          </cell>
          <cell r="N497" t="str">
            <v/>
          </cell>
          <cell r="O497" t="str">
            <v/>
          </cell>
          <cell r="P497" t="str">
            <v/>
          </cell>
          <cell r="Q497" t="str">
            <v/>
          </cell>
          <cell r="R497" t="str">
            <v>A</v>
          </cell>
          <cell r="S497" t="str">
            <v/>
          </cell>
          <cell r="T497" t="str">
            <v/>
          </cell>
          <cell r="U497" t="str">
            <v/>
          </cell>
          <cell r="V497" t="str">
            <v/>
          </cell>
          <cell r="W497" t="str">
            <v/>
          </cell>
          <cell r="X497" t="str">
            <v/>
          </cell>
          <cell r="Y497" t="str">
            <v/>
          </cell>
          <cell r="Z497" t="str">
            <v/>
          </cell>
          <cell r="AA497" t="str">
            <v/>
          </cell>
          <cell r="AB497" t="str">
            <v/>
          </cell>
          <cell r="AC497" t="str">
            <v/>
          </cell>
          <cell r="AD497" t="str">
            <v/>
          </cell>
          <cell r="AE497" t="str">
            <v>A</v>
          </cell>
          <cell r="AF497" t="str">
            <v/>
          </cell>
          <cell r="AG497" t="str">
            <v/>
          </cell>
          <cell r="AH497" t="str">
            <v/>
          </cell>
          <cell r="AI497" t="str">
            <v>A</v>
          </cell>
          <cell r="AJ497" t="str">
            <v>A</v>
          </cell>
          <cell r="AK497" t="str">
            <v>A</v>
          </cell>
          <cell r="AL497" t="str">
            <v>A</v>
          </cell>
          <cell r="AM497" t="str">
            <v>A</v>
          </cell>
          <cell r="AN497" t="str">
            <v>A</v>
          </cell>
          <cell r="AO497" t="str">
            <v>A</v>
          </cell>
          <cell r="AP497" t="str">
            <v>A</v>
          </cell>
          <cell r="AQ497" t="str">
            <v>A</v>
          </cell>
          <cell r="AR497" t="str">
            <v>A</v>
          </cell>
          <cell r="AS497" t="str">
            <v>مستنفذ فصل اول 2023-2024</v>
          </cell>
          <cell r="AT497" t="str">
            <v>الرابعة</v>
          </cell>
          <cell r="AU497" t="str">
            <v>م</v>
          </cell>
        </row>
        <row r="498">
          <cell r="A498">
            <v>421856</v>
          </cell>
          <cell r="B498" t="str">
            <v>الرابعة</v>
          </cell>
          <cell r="C498" t="str">
            <v/>
          </cell>
          <cell r="D498" t="str">
            <v/>
          </cell>
          <cell r="E498" t="str">
            <v/>
          </cell>
          <cell r="F498" t="str">
            <v/>
          </cell>
          <cell r="G498" t="str">
            <v/>
          </cell>
          <cell r="H498" t="str">
            <v/>
          </cell>
          <cell r="I498" t="str">
            <v/>
          </cell>
          <cell r="J498" t="str">
            <v/>
          </cell>
          <cell r="K498" t="str">
            <v/>
          </cell>
          <cell r="L498" t="str">
            <v/>
          </cell>
          <cell r="M498" t="str">
            <v/>
          </cell>
          <cell r="N498" t="str">
            <v/>
          </cell>
          <cell r="O498" t="str">
            <v/>
          </cell>
          <cell r="P498" t="str">
            <v/>
          </cell>
          <cell r="Q498" t="str">
            <v/>
          </cell>
          <cell r="R498" t="str">
            <v/>
          </cell>
          <cell r="S498" t="str">
            <v/>
          </cell>
          <cell r="T498" t="str">
            <v/>
          </cell>
          <cell r="U498" t="str">
            <v/>
          </cell>
          <cell r="V498" t="str">
            <v/>
          </cell>
          <cell r="W498" t="str">
            <v/>
          </cell>
          <cell r="X498" t="str">
            <v>ر2</v>
          </cell>
          <cell r="Y498" t="str">
            <v/>
          </cell>
          <cell r="Z498" t="str">
            <v/>
          </cell>
          <cell r="AA498" t="str">
            <v/>
          </cell>
          <cell r="AB498" t="str">
            <v>ر2</v>
          </cell>
          <cell r="AC498" t="str">
            <v/>
          </cell>
          <cell r="AD498" t="str">
            <v/>
          </cell>
          <cell r="AE498" t="str">
            <v>ر1</v>
          </cell>
          <cell r="AF498" t="str">
            <v>ر2</v>
          </cell>
          <cell r="AG498" t="str">
            <v>ر2</v>
          </cell>
          <cell r="AH498" t="str">
            <v/>
          </cell>
          <cell r="AI498" t="str">
            <v>ج</v>
          </cell>
          <cell r="AJ498" t="str">
            <v>ج</v>
          </cell>
          <cell r="AK498" t="str">
            <v>ج</v>
          </cell>
          <cell r="AL498" t="str">
            <v>ج</v>
          </cell>
          <cell r="AM498" t="str">
            <v>ج</v>
          </cell>
          <cell r="AN498" t="str">
            <v>ج</v>
          </cell>
          <cell r="AO498" t="str">
            <v>ج</v>
          </cell>
          <cell r="AP498" t="str">
            <v>ج</v>
          </cell>
          <cell r="AQ498" t="str">
            <v>ج</v>
          </cell>
          <cell r="AR498" t="str">
            <v>ج</v>
          </cell>
          <cell r="AS498"/>
          <cell r="AT498"/>
          <cell r="AU498"/>
        </row>
        <row r="499">
          <cell r="A499">
            <v>421860</v>
          </cell>
          <cell r="B499" t="str">
            <v>الرابعة</v>
          </cell>
          <cell r="C499" t="str">
            <v/>
          </cell>
          <cell r="D499" t="str">
            <v/>
          </cell>
          <cell r="E499" t="str">
            <v/>
          </cell>
          <cell r="F499" t="str">
            <v/>
          </cell>
          <cell r="G499" t="str">
            <v/>
          </cell>
          <cell r="H499" t="str">
            <v/>
          </cell>
          <cell r="I499" t="str">
            <v/>
          </cell>
          <cell r="J499" t="str">
            <v/>
          </cell>
          <cell r="K499" t="str">
            <v/>
          </cell>
          <cell r="L499" t="str">
            <v/>
          </cell>
          <cell r="M499" t="str">
            <v/>
          </cell>
          <cell r="N499" t="str">
            <v/>
          </cell>
          <cell r="O499" t="str">
            <v/>
          </cell>
          <cell r="P499" t="str">
            <v/>
          </cell>
          <cell r="Q499" t="str">
            <v/>
          </cell>
          <cell r="R499" t="str">
            <v/>
          </cell>
          <cell r="S499" t="str">
            <v>ر2</v>
          </cell>
          <cell r="T499" t="str">
            <v/>
          </cell>
          <cell r="U499" t="str">
            <v/>
          </cell>
          <cell r="V499" t="str">
            <v/>
          </cell>
          <cell r="W499" t="str">
            <v/>
          </cell>
          <cell r="X499" t="str">
            <v/>
          </cell>
          <cell r="Y499" t="str">
            <v/>
          </cell>
          <cell r="Z499" t="str">
            <v/>
          </cell>
          <cell r="AA499" t="str">
            <v>ر2</v>
          </cell>
          <cell r="AB499" t="str">
            <v/>
          </cell>
          <cell r="AC499" t="str">
            <v/>
          </cell>
          <cell r="AD499" t="str">
            <v/>
          </cell>
          <cell r="AE499" t="str">
            <v/>
          </cell>
          <cell r="AF499" t="str">
            <v/>
          </cell>
          <cell r="AG499" t="str">
            <v/>
          </cell>
          <cell r="AH499" t="str">
            <v/>
          </cell>
          <cell r="AI499" t="str">
            <v/>
          </cell>
          <cell r="AJ499" t="str">
            <v/>
          </cell>
          <cell r="AK499" t="str">
            <v/>
          </cell>
          <cell r="AL499" t="str">
            <v/>
          </cell>
          <cell r="AM499" t="str">
            <v>ر2</v>
          </cell>
          <cell r="AN499" t="str">
            <v/>
          </cell>
          <cell r="AO499" t="str">
            <v>ر2</v>
          </cell>
          <cell r="AP499" t="str">
            <v>ر2</v>
          </cell>
          <cell r="AQ499" t="str">
            <v/>
          </cell>
          <cell r="AR499" t="str">
            <v/>
          </cell>
          <cell r="AS499"/>
          <cell r="AT499" t="str">
            <v>الرابعة</v>
          </cell>
          <cell r="AU499" t="str">
            <v/>
          </cell>
        </row>
        <row r="500">
          <cell r="A500">
            <v>421861</v>
          </cell>
          <cell r="B500" t="str">
            <v>الرابعة</v>
          </cell>
          <cell r="C500" t="str">
            <v/>
          </cell>
          <cell r="D500" t="str">
            <v/>
          </cell>
          <cell r="E500" t="str">
            <v/>
          </cell>
          <cell r="F500" t="str">
            <v/>
          </cell>
          <cell r="G500" t="str">
            <v/>
          </cell>
          <cell r="H500" t="str">
            <v/>
          </cell>
          <cell r="I500" t="str">
            <v/>
          </cell>
          <cell r="J500" t="str">
            <v/>
          </cell>
          <cell r="K500" t="str">
            <v/>
          </cell>
          <cell r="L500" t="str">
            <v/>
          </cell>
          <cell r="M500" t="str">
            <v/>
          </cell>
          <cell r="N500" t="str">
            <v/>
          </cell>
          <cell r="O500" t="str">
            <v/>
          </cell>
          <cell r="P500" t="str">
            <v/>
          </cell>
          <cell r="Q500" t="str">
            <v/>
          </cell>
          <cell r="R500" t="str">
            <v/>
          </cell>
          <cell r="S500" t="str">
            <v/>
          </cell>
          <cell r="T500" t="str">
            <v/>
          </cell>
          <cell r="U500" t="str">
            <v/>
          </cell>
          <cell r="V500" t="str">
            <v/>
          </cell>
          <cell r="W500" t="str">
            <v/>
          </cell>
          <cell r="X500" t="str">
            <v/>
          </cell>
          <cell r="Y500" t="str">
            <v/>
          </cell>
          <cell r="Z500" t="str">
            <v/>
          </cell>
          <cell r="AA500" t="str">
            <v/>
          </cell>
          <cell r="AB500" t="str">
            <v/>
          </cell>
          <cell r="AC500" t="str">
            <v/>
          </cell>
          <cell r="AD500" t="str">
            <v/>
          </cell>
          <cell r="AE500" t="str">
            <v/>
          </cell>
          <cell r="AF500" t="str">
            <v/>
          </cell>
          <cell r="AG500" t="str">
            <v/>
          </cell>
          <cell r="AH500" t="str">
            <v/>
          </cell>
          <cell r="AI500" t="str">
            <v/>
          </cell>
          <cell r="AJ500" t="str">
            <v/>
          </cell>
          <cell r="AK500" t="str">
            <v/>
          </cell>
          <cell r="AL500" t="str">
            <v/>
          </cell>
          <cell r="AM500" t="str">
            <v>A</v>
          </cell>
          <cell r="AN500" t="str">
            <v>A</v>
          </cell>
          <cell r="AO500" t="str">
            <v/>
          </cell>
          <cell r="AP500" t="str">
            <v/>
          </cell>
          <cell r="AQ500" t="str">
            <v/>
          </cell>
          <cell r="AR500" t="str">
            <v/>
          </cell>
          <cell r="AS500" t="str">
            <v>مستنفذ فصل اول 2023-2024</v>
          </cell>
          <cell r="AT500" t="str">
            <v>الرابعة</v>
          </cell>
          <cell r="AU500" t="str">
            <v>م</v>
          </cell>
        </row>
        <row r="501">
          <cell r="A501">
            <v>421871</v>
          </cell>
          <cell r="B501" t="str">
            <v>الرابعة</v>
          </cell>
          <cell r="C501" t="str">
            <v/>
          </cell>
          <cell r="D501" t="str">
            <v/>
          </cell>
          <cell r="E501" t="str">
            <v/>
          </cell>
          <cell r="F501" t="str">
            <v/>
          </cell>
          <cell r="G501" t="str">
            <v/>
          </cell>
          <cell r="H501" t="str">
            <v/>
          </cell>
          <cell r="I501" t="str">
            <v/>
          </cell>
          <cell r="J501" t="str">
            <v/>
          </cell>
          <cell r="K501" t="str">
            <v/>
          </cell>
          <cell r="L501" t="str">
            <v/>
          </cell>
          <cell r="M501" t="str">
            <v/>
          </cell>
          <cell r="N501" t="str">
            <v/>
          </cell>
          <cell r="O501" t="str">
            <v/>
          </cell>
          <cell r="P501" t="str">
            <v/>
          </cell>
          <cell r="Q501" t="str">
            <v/>
          </cell>
          <cell r="R501" t="str">
            <v/>
          </cell>
          <cell r="S501" t="str">
            <v/>
          </cell>
          <cell r="T501" t="str">
            <v/>
          </cell>
          <cell r="U501" t="str">
            <v/>
          </cell>
          <cell r="V501" t="str">
            <v/>
          </cell>
          <cell r="W501" t="str">
            <v/>
          </cell>
          <cell r="X501" t="str">
            <v/>
          </cell>
          <cell r="Y501" t="str">
            <v/>
          </cell>
          <cell r="Z501" t="str">
            <v/>
          </cell>
          <cell r="AA501" t="str">
            <v>ر2</v>
          </cell>
          <cell r="AB501" t="str">
            <v/>
          </cell>
          <cell r="AC501" t="str">
            <v/>
          </cell>
          <cell r="AD501" t="str">
            <v/>
          </cell>
          <cell r="AE501" t="str">
            <v/>
          </cell>
          <cell r="AF501" t="str">
            <v/>
          </cell>
          <cell r="AG501" t="str">
            <v/>
          </cell>
          <cell r="AH501" t="str">
            <v/>
          </cell>
          <cell r="AI501" t="str">
            <v/>
          </cell>
          <cell r="AJ501" t="str">
            <v/>
          </cell>
          <cell r="AK501" t="str">
            <v/>
          </cell>
          <cell r="AL501" t="str">
            <v>ر2</v>
          </cell>
          <cell r="AM501" t="str">
            <v>ر2</v>
          </cell>
          <cell r="AN501" t="str">
            <v/>
          </cell>
          <cell r="AO501" t="str">
            <v>ر1</v>
          </cell>
          <cell r="AP501" t="str">
            <v>ر1</v>
          </cell>
          <cell r="AQ501" t="str">
            <v/>
          </cell>
          <cell r="AR501" t="str">
            <v>ر1</v>
          </cell>
          <cell r="AS501"/>
          <cell r="AT501" t="str">
            <v>الرابعة</v>
          </cell>
          <cell r="AU501" t="str">
            <v/>
          </cell>
        </row>
        <row r="502">
          <cell r="A502">
            <v>421885</v>
          </cell>
          <cell r="B502" t="str">
            <v>الرابعة</v>
          </cell>
          <cell r="C502" t="str">
            <v/>
          </cell>
          <cell r="D502" t="str">
            <v/>
          </cell>
          <cell r="E502" t="str">
            <v/>
          </cell>
          <cell r="F502" t="str">
            <v/>
          </cell>
          <cell r="G502" t="str">
            <v/>
          </cell>
          <cell r="H502" t="str">
            <v/>
          </cell>
          <cell r="I502" t="str">
            <v/>
          </cell>
          <cell r="J502" t="str">
            <v/>
          </cell>
          <cell r="K502" t="str">
            <v/>
          </cell>
          <cell r="L502" t="str">
            <v/>
          </cell>
          <cell r="M502" t="str">
            <v/>
          </cell>
          <cell r="N502" t="str">
            <v/>
          </cell>
          <cell r="O502" t="str">
            <v/>
          </cell>
          <cell r="P502" t="str">
            <v/>
          </cell>
          <cell r="Q502" t="str">
            <v>ر2</v>
          </cell>
          <cell r="R502" t="str">
            <v/>
          </cell>
          <cell r="S502" t="str">
            <v/>
          </cell>
          <cell r="T502" t="str">
            <v/>
          </cell>
          <cell r="U502" t="str">
            <v/>
          </cell>
          <cell r="V502" t="str">
            <v/>
          </cell>
          <cell r="W502" t="str">
            <v/>
          </cell>
          <cell r="X502" t="str">
            <v/>
          </cell>
          <cell r="Y502" t="str">
            <v/>
          </cell>
          <cell r="Z502" t="str">
            <v/>
          </cell>
          <cell r="AA502" t="str">
            <v/>
          </cell>
          <cell r="AB502" t="str">
            <v/>
          </cell>
          <cell r="AC502" t="str">
            <v/>
          </cell>
          <cell r="AD502" t="str">
            <v/>
          </cell>
          <cell r="AE502" t="str">
            <v/>
          </cell>
          <cell r="AF502" t="str">
            <v/>
          </cell>
          <cell r="AG502" t="str">
            <v>ر2</v>
          </cell>
          <cell r="AH502" t="str">
            <v/>
          </cell>
          <cell r="AI502" t="str">
            <v/>
          </cell>
          <cell r="AJ502" t="str">
            <v>ر2</v>
          </cell>
          <cell r="AK502" t="str">
            <v/>
          </cell>
          <cell r="AL502" t="str">
            <v/>
          </cell>
          <cell r="AM502" t="str">
            <v>ر2</v>
          </cell>
          <cell r="AN502" t="str">
            <v>ر1</v>
          </cell>
          <cell r="AO502" t="str">
            <v>ر2</v>
          </cell>
          <cell r="AP502" t="str">
            <v>ر2</v>
          </cell>
          <cell r="AQ502" t="str">
            <v/>
          </cell>
          <cell r="AR502" t="str">
            <v/>
          </cell>
          <cell r="AS502"/>
          <cell r="AT502" t="str">
            <v>الرابعة</v>
          </cell>
          <cell r="AU502" t="str">
            <v/>
          </cell>
        </row>
        <row r="503">
          <cell r="A503">
            <v>421890</v>
          </cell>
          <cell r="B503" t="str">
            <v>الرابعة</v>
          </cell>
          <cell r="C503" t="str">
            <v/>
          </cell>
          <cell r="D503" t="str">
            <v/>
          </cell>
          <cell r="E503" t="str">
            <v/>
          </cell>
          <cell r="F503" t="str">
            <v/>
          </cell>
          <cell r="G503" t="str">
            <v/>
          </cell>
          <cell r="H503" t="str">
            <v/>
          </cell>
          <cell r="I503" t="str">
            <v/>
          </cell>
          <cell r="J503" t="str">
            <v/>
          </cell>
          <cell r="K503" t="str">
            <v/>
          </cell>
          <cell r="L503" t="str">
            <v/>
          </cell>
          <cell r="M503" t="str">
            <v/>
          </cell>
          <cell r="N503" t="str">
            <v/>
          </cell>
          <cell r="O503" t="str">
            <v/>
          </cell>
          <cell r="P503" t="str">
            <v/>
          </cell>
          <cell r="Q503" t="str">
            <v/>
          </cell>
          <cell r="R503" t="str">
            <v/>
          </cell>
          <cell r="S503" t="str">
            <v>ر2</v>
          </cell>
          <cell r="T503" t="str">
            <v/>
          </cell>
          <cell r="U503" t="str">
            <v/>
          </cell>
          <cell r="V503" t="str">
            <v/>
          </cell>
          <cell r="W503" t="str">
            <v/>
          </cell>
          <cell r="X503" t="str">
            <v/>
          </cell>
          <cell r="Y503" t="str">
            <v/>
          </cell>
          <cell r="Z503" t="str">
            <v/>
          </cell>
          <cell r="AA503" t="str">
            <v/>
          </cell>
          <cell r="AB503" t="str">
            <v/>
          </cell>
          <cell r="AC503" t="str">
            <v/>
          </cell>
          <cell r="AD503" t="str">
            <v/>
          </cell>
          <cell r="AE503" t="str">
            <v/>
          </cell>
          <cell r="AF503" t="str">
            <v/>
          </cell>
          <cell r="AG503" t="str">
            <v/>
          </cell>
          <cell r="AH503" t="str">
            <v/>
          </cell>
          <cell r="AI503" t="str">
            <v>ر1</v>
          </cell>
          <cell r="AJ503" t="str">
            <v>ر1</v>
          </cell>
          <cell r="AK503" t="str">
            <v/>
          </cell>
          <cell r="AL503" t="str">
            <v>ر1</v>
          </cell>
          <cell r="AM503" t="str">
            <v>ر1</v>
          </cell>
          <cell r="AN503" t="str">
            <v>ج</v>
          </cell>
          <cell r="AO503" t="str">
            <v>ج</v>
          </cell>
          <cell r="AP503" t="str">
            <v>ج</v>
          </cell>
          <cell r="AQ503" t="str">
            <v>ج</v>
          </cell>
          <cell r="AR503" t="str">
            <v>ج</v>
          </cell>
          <cell r="AS503"/>
          <cell r="AT503"/>
          <cell r="AU503"/>
          <cell r="AV503"/>
        </row>
        <row r="504">
          <cell r="A504">
            <v>421928</v>
          </cell>
          <cell r="B504" t="str">
            <v>الرابعة</v>
          </cell>
          <cell r="C504" t="str">
            <v/>
          </cell>
          <cell r="D504" t="str">
            <v/>
          </cell>
          <cell r="E504" t="str">
            <v/>
          </cell>
          <cell r="F504" t="str">
            <v/>
          </cell>
          <cell r="G504" t="str">
            <v/>
          </cell>
          <cell r="H504" t="str">
            <v/>
          </cell>
          <cell r="I504" t="str">
            <v/>
          </cell>
          <cell r="J504" t="str">
            <v/>
          </cell>
          <cell r="K504" t="str">
            <v/>
          </cell>
          <cell r="L504" t="str">
            <v/>
          </cell>
          <cell r="M504" t="str">
            <v/>
          </cell>
          <cell r="N504" t="str">
            <v/>
          </cell>
          <cell r="O504" t="str">
            <v/>
          </cell>
          <cell r="P504" t="str">
            <v/>
          </cell>
          <cell r="Q504" t="str">
            <v/>
          </cell>
          <cell r="R504" t="str">
            <v/>
          </cell>
          <cell r="S504" t="str">
            <v/>
          </cell>
          <cell r="T504" t="str">
            <v/>
          </cell>
          <cell r="U504" t="str">
            <v/>
          </cell>
          <cell r="V504" t="str">
            <v/>
          </cell>
          <cell r="W504" t="str">
            <v/>
          </cell>
          <cell r="X504" t="str">
            <v/>
          </cell>
          <cell r="Y504" t="str">
            <v/>
          </cell>
          <cell r="Z504" t="str">
            <v/>
          </cell>
          <cell r="AA504" t="str">
            <v/>
          </cell>
          <cell r="AB504" t="str">
            <v/>
          </cell>
          <cell r="AC504" t="str">
            <v/>
          </cell>
          <cell r="AD504" t="str">
            <v/>
          </cell>
          <cell r="AE504" t="str">
            <v>ر2</v>
          </cell>
          <cell r="AF504" t="str">
            <v/>
          </cell>
          <cell r="AG504" t="str">
            <v/>
          </cell>
          <cell r="AH504" t="str">
            <v/>
          </cell>
          <cell r="AI504" t="str">
            <v/>
          </cell>
          <cell r="AJ504" t="str">
            <v/>
          </cell>
          <cell r="AK504" t="str">
            <v/>
          </cell>
          <cell r="AL504" t="str">
            <v/>
          </cell>
          <cell r="AM504" t="str">
            <v/>
          </cell>
          <cell r="AN504" t="str">
            <v/>
          </cell>
          <cell r="AO504" t="str">
            <v/>
          </cell>
          <cell r="AP504" t="str">
            <v>ر2</v>
          </cell>
          <cell r="AQ504" t="str">
            <v/>
          </cell>
          <cell r="AR504" t="str">
            <v/>
          </cell>
          <cell r="AS504"/>
          <cell r="AT504" t="str">
            <v>الرابعة</v>
          </cell>
          <cell r="AU504" t="str">
            <v/>
          </cell>
        </row>
        <row r="505">
          <cell r="A505">
            <v>421935</v>
          </cell>
          <cell r="B505" t="str">
            <v>الرابعة</v>
          </cell>
          <cell r="C505" t="str">
            <v/>
          </cell>
          <cell r="D505" t="str">
            <v/>
          </cell>
          <cell r="E505" t="str">
            <v/>
          </cell>
          <cell r="F505" t="str">
            <v/>
          </cell>
          <cell r="G505" t="str">
            <v/>
          </cell>
          <cell r="H505" t="str">
            <v/>
          </cell>
          <cell r="I505" t="str">
            <v/>
          </cell>
          <cell r="J505" t="str">
            <v/>
          </cell>
          <cell r="K505" t="str">
            <v/>
          </cell>
          <cell r="L505" t="str">
            <v/>
          </cell>
          <cell r="M505" t="str">
            <v/>
          </cell>
          <cell r="N505" t="str">
            <v/>
          </cell>
          <cell r="O505" t="str">
            <v/>
          </cell>
          <cell r="P505" t="str">
            <v/>
          </cell>
          <cell r="Q505" t="str">
            <v>ر2</v>
          </cell>
          <cell r="R505" t="str">
            <v/>
          </cell>
          <cell r="S505" t="str">
            <v/>
          </cell>
          <cell r="T505" t="str">
            <v/>
          </cell>
          <cell r="U505" t="str">
            <v/>
          </cell>
          <cell r="V505" t="str">
            <v/>
          </cell>
          <cell r="W505" t="str">
            <v/>
          </cell>
          <cell r="X505" t="str">
            <v/>
          </cell>
          <cell r="Y505" t="str">
            <v/>
          </cell>
          <cell r="Z505" t="str">
            <v/>
          </cell>
          <cell r="AA505" t="str">
            <v/>
          </cell>
          <cell r="AB505" t="str">
            <v/>
          </cell>
          <cell r="AC505" t="str">
            <v/>
          </cell>
          <cell r="AD505" t="str">
            <v/>
          </cell>
          <cell r="AE505" t="str">
            <v/>
          </cell>
          <cell r="AF505" t="str">
            <v/>
          </cell>
          <cell r="AG505" t="str">
            <v/>
          </cell>
          <cell r="AH505" t="str">
            <v/>
          </cell>
          <cell r="AI505" t="str">
            <v/>
          </cell>
          <cell r="AJ505" t="str">
            <v/>
          </cell>
          <cell r="AK505" t="str">
            <v/>
          </cell>
          <cell r="AL505" t="str">
            <v/>
          </cell>
          <cell r="AM505" t="str">
            <v/>
          </cell>
          <cell r="AN505" t="str">
            <v>ج</v>
          </cell>
          <cell r="AO505" t="str">
            <v>ر1</v>
          </cell>
          <cell r="AP505" t="str">
            <v>ر1</v>
          </cell>
          <cell r="AQ505" t="str">
            <v/>
          </cell>
          <cell r="AR505" t="str">
            <v/>
          </cell>
          <cell r="AS505"/>
          <cell r="AT505" t="str">
            <v>الرابعة</v>
          </cell>
          <cell r="AU505" t="str">
            <v/>
          </cell>
        </row>
        <row r="506">
          <cell r="A506">
            <v>421941</v>
          </cell>
          <cell r="B506" t="str">
            <v>الرابعة</v>
          </cell>
          <cell r="C506" t="str">
            <v/>
          </cell>
          <cell r="D506" t="str">
            <v/>
          </cell>
          <cell r="E506" t="str">
            <v/>
          </cell>
          <cell r="F506" t="str">
            <v/>
          </cell>
          <cell r="G506" t="str">
            <v/>
          </cell>
          <cell r="H506" t="str">
            <v/>
          </cell>
          <cell r="I506" t="str">
            <v/>
          </cell>
          <cell r="J506" t="str">
            <v/>
          </cell>
          <cell r="K506" t="str">
            <v/>
          </cell>
          <cell r="L506" t="str">
            <v/>
          </cell>
          <cell r="M506" t="str">
            <v/>
          </cell>
          <cell r="N506" t="str">
            <v/>
          </cell>
          <cell r="O506" t="str">
            <v/>
          </cell>
          <cell r="P506" t="str">
            <v/>
          </cell>
          <cell r="Q506" t="str">
            <v>A</v>
          </cell>
          <cell r="R506" t="str">
            <v/>
          </cell>
          <cell r="S506" t="str">
            <v/>
          </cell>
          <cell r="T506" t="str">
            <v/>
          </cell>
          <cell r="U506" t="str">
            <v/>
          </cell>
          <cell r="V506" t="str">
            <v/>
          </cell>
          <cell r="W506" t="str">
            <v/>
          </cell>
          <cell r="X506" t="str">
            <v/>
          </cell>
          <cell r="Y506" t="str">
            <v/>
          </cell>
          <cell r="Z506" t="str">
            <v/>
          </cell>
          <cell r="AA506" t="str">
            <v>A</v>
          </cell>
          <cell r="AB506" t="str">
            <v>A</v>
          </cell>
          <cell r="AC506" t="str">
            <v/>
          </cell>
          <cell r="AD506" t="str">
            <v/>
          </cell>
          <cell r="AE506" t="str">
            <v/>
          </cell>
          <cell r="AF506" t="str">
            <v>A</v>
          </cell>
          <cell r="AG506" t="str">
            <v/>
          </cell>
          <cell r="AH506" t="str">
            <v/>
          </cell>
          <cell r="AI506" t="str">
            <v>A</v>
          </cell>
          <cell r="AJ506" t="str">
            <v>A</v>
          </cell>
          <cell r="AK506" t="str">
            <v>A</v>
          </cell>
          <cell r="AL506" t="str">
            <v>A</v>
          </cell>
          <cell r="AM506" t="str">
            <v>A</v>
          </cell>
          <cell r="AN506" t="str">
            <v>A</v>
          </cell>
          <cell r="AO506" t="str">
            <v>A</v>
          </cell>
          <cell r="AP506" t="str">
            <v>A</v>
          </cell>
          <cell r="AQ506" t="str">
            <v>A</v>
          </cell>
          <cell r="AR506" t="str">
            <v>A</v>
          </cell>
          <cell r="AS506" t="str">
            <v>مستنفذ فصل ثاني 2022-2023</v>
          </cell>
          <cell r="AT506" t="str">
            <v>الرابعة</v>
          </cell>
          <cell r="AU506" t="str">
            <v/>
          </cell>
        </row>
        <row r="507">
          <cell r="A507">
            <v>421943</v>
          </cell>
          <cell r="B507" t="str">
            <v>الرابعة</v>
          </cell>
          <cell r="C507" t="str">
            <v/>
          </cell>
          <cell r="D507" t="str">
            <v/>
          </cell>
          <cell r="E507" t="str">
            <v/>
          </cell>
          <cell r="F507" t="str">
            <v/>
          </cell>
          <cell r="G507" t="str">
            <v/>
          </cell>
          <cell r="H507" t="str">
            <v/>
          </cell>
          <cell r="I507" t="str">
            <v/>
          </cell>
          <cell r="J507" t="str">
            <v/>
          </cell>
          <cell r="K507" t="str">
            <v/>
          </cell>
          <cell r="L507" t="str">
            <v/>
          </cell>
          <cell r="M507" t="str">
            <v/>
          </cell>
          <cell r="N507" t="str">
            <v/>
          </cell>
          <cell r="O507" t="str">
            <v/>
          </cell>
          <cell r="P507" t="str">
            <v/>
          </cell>
          <cell r="Q507" t="str">
            <v/>
          </cell>
          <cell r="R507" t="str">
            <v>A</v>
          </cell>
          <cell r="S507" t="str">
            <v/>
          </cell>
          <cell r="T507" t="str">
            <v/>
          </cell>
          <cell r="U507" t="str">
            <v/>
          </cell>
          <cell r="V507" t="str">
            <v/>
          </cell>
          <cell r="W507" t="str">
            <v/>
          </cell>
          <cell r="X507" t="str">
            <v/>
          </cell>
          <cell r="Y507" t="str">
            <v/>
          </cell>
          <cell r="Z507" t="str">
            <v/>
          </cell>
          <cell r="AA507" t="str">
            <v/>
          </cell>
          <cell r="AB507" t="str">
            <v/>
          </cell>
          <cell r="AC507" t="str">
            <v/>
          </cell>
          <cell r="AD507" t="str">
            <v/>
          </cell>
          <cell r="AE507" t="str">
            <v>A</v>
          </cell>
          <cell r="AF507" t="str">
            <v>A</v>
          </cell>
          <cell r="AG507" t="str">
            <v/>
          </cell>
          <cell r="AH507" t="str">
            <v>A</v>
          </cell>
          <cell r="AI507" t="str">
            <v>A</v>
          </cell>
          <cell r="AJ507" t="str">
            <v>A</v>
          </cell>
          <cell r="AK507" t="str">
            <v>A</v>
          </cell>
          <cell r="AL507" t="str">
            <v>A</v>
          </cell>
          <cell r="AM507" t="str">
            <v>A</v>
          </cell>
          <cell r="AN507" t="str">
            <v>A</v>
          </cell>
          <cell r="AO507" t="str">
            <v>A</v>
          </cell>
          <cell r="AP507" t="str">
            <v>A</v>
          </cell>
          <cell r="AQ507" t="str">
            <v>A</v>
          </cell>
          <cell r="AR507" t="str">
            <v>A</v>
          </cell>
          <cell r="AS507" t="str">
            <v>مستنفذ فصل اول 2023-2024</v>
          </cell>
          <cell r="AT507" t="str">
            <v>الرابعة</v>
          </cell>
          <cell r="AU507" t="str">
            <v>م</v>
          </cell>
        </row>
        <row r="508">
          <cell r="A508">
            <v>421964</v>
          </cell>
          <cell r="B508" t="str">
            <v>الرابعة</v>
          </cell>
          <cell r="C508" t="str">
            <v/>
          </cell>
          <cell r="D508" t="str">
            <v/>
          </cell>
          <cell r="E508" t="str">
            <v/>
          </cell>
          <cell r="F508" t="str">
            <v/>
          </cell>
          <cell r="G508" t="str">
            <v/>
          </cell>
          <cell r="H508" t="str">
            <v/>
          </cell>
          <cell r="I508" t="str">
            <v/>
          </cell>
          <cell r="J508" t="str">
            <v/>
          </cell>
          <cell r="K508" t="str">
            <v/>
          </cell>
          <cell r="L508" t="str">
            <v/>
          </cell>
          <cell r="M508" t="str">
            <v/>
          </cell>
          <cell r="N508" t="str">
            <v/>
          </cell>
          <cell r="O508" t="str">
            <v/>
          </cell>
          <cell r="P508" t="str">
            <v/>
          </cell>
          <cell r="Q508" t="str">
            <v>A</v>
          </cell>
          <cell r="R508" t="str">
            <v/>
          </cell>
          <cell r="S508" t="str">
            <v/>
          </cell>
          <cell r="T508" t="str">
            <v/>
          </cell>
          <cell r="U508" t="str">
            <v/>
          </cell>
          <cell r="V508" t="str">
            <v/>
          </cell>
          <cell r="W508" t="str">
            <v/>
          </cell>
          <cell r="X508" t="str">
            <v/>
          </cell>
          <cell r="Y508" t="str">
            <v/>
          </cell>
          <cell r="Z508" t="str">
            <v>A</v>
          </cell>
          <cell r="AA508" t="str">
            <v>A</v>
          </cell>
          <cell r="AB508" t="str">
            <v>A</v>
          </cell>
          <cell r="AC508" t="str">
            <v/>
          </cell>
          <cell r="AD508" t="str">
            <v/>
          </cell>
          <cell r="AE508" t="str">
            <v/>
          </cell>
          <cell r="AF508" t="str">
            <v>A</v>
          </cell>
          <cell r="AG508" t="str">
            <v>A</v>
          </cell>
          <cell r="AH508" t="str">
            <v/>
          </cell>
          <cell r="AI508" t="str">
            <v>A</v>
          </cell>
          <cell r="AJ508" t="str">
            <v/>
          </cell>
          <cell r="AK508" t="str">
            <v>A</v>
          </cell>
          <cell r="AL508" t="str">
            <v>A</v>
          </cell>
          <cell r="AM508" t="str">
            <v>A</v>
          </cell>
          <cell r="AN508" t="str">
            <v>A</v>
          </cell>
          <cell r="AO508" t="str">
            <v>A</v>
          </cell>
          <cell r="AP508" t="str">
            <v>A</v>
          </cell>
          <cell r="AQ508" t="str">
            <v>A</v>
          </cell>
          <cell r="AR508" t="str">
            <v>A</v>
          </cell>
          <cell r="AS508" t="str">
            <v>مستنفذ فصل ثاني 2022-2023</v>
          </cell>
          <cell r="AT508" t="str">
            <v>الرابعة</v>
          </cell>
          <cell r="AU508" t="str">
            <v/>
          </cell>
        </row>
        <row r="509">
          <cell r="A509">
            <v>421966</v>
          </cell>
          <cell r="B509" t="str">
            <v>الرابعة</v>
          </cell>
          <cell r="C509" t="str">
            <v/>
          </cell>
          <cell r="D509" t="str">
            <v/>
          </cell>
          <cell r="E509" t="str">
            <v/>
          </cell>
          <cell r="F509" t="str">
            <v/>
          </cell>
          <cell r="G509" t="str">
            <v/>
          </cell>
          <cell r="H509" t="str">
            <v/>
          </cell>
          <cell r="I509" t="str">
            <v/>
          </cell>
          <cell r="J509" t="str">
            <v/>
          </cell>
          <cell r="K509" t="str">
            <v/>
          </cell>
          <cell r="L509" t="str">
            <v/>
          </cell>
          <cell r="M509" t="str">
            <v/>
          </cell>
          <cell r="N509" t="str">
            <v/>
          </cell>
          <cell r="O509" t="str">
            <v/>
          </cell>
          <cell r="P509" t="str">
            <v/>
          </cell>
          <cell r="Q509" t="str">
            <v/>
          </cell>
          <cell r="R509" t="str">
            <v/>
          </cell>
          <cell r="S509" t="str">
            <v/>
          </cell>
          <cell r="T509" t="str">
            <v/>
          </cell>
          <cell r="U509" t="str">
            <v/>
          </cell>
          <cell r="V509" t="str">
            <v>ر2</v>
          </cell>
          <cell r="W509" t="str">
            <v/>
          </cell>
          <cell r="X509" t="str">
            <v/>
          </cell>
          <cell r="Y509" t="str">
            <v/>
          </cell>
          <cell r="Z509" t="str">
            <v/>
          </cell>
          <cell r="AA509" t="str">
            <v/>
          </cell>
          <cell r="AB509" t="str">
            <v>ر2</v>
          </cell>
          <cell r="AC509" t="str">
            <v>ر2</v>
          </cell>
          <cell r="AD509" t="str">
            <v/>
          </cell>
          <cell r="AE509" t="str">
            <v>ر1</v>
          </cell>
          <cell r="AF509" t="str">
            <v>ر1</v>
          </cell>
          <cell r="AG509" t="str">
            <v/>
          </cell>
          <cell r="AH509" t="str">
            <v/>
          </cell>
          <cell r="AI509" t="str">
            <v>ر1</v>
          </cell>
          <cell r="AJ509" t="str">
            <v>ر1</v>
          </cell>
          <cell r="AK509" t="str">
            <v>ر1</v>
          </cell>
          <cell r="AL509" t="str">
            <v>ر1</v>
          </cell>
          <cell r="AM509" t="str">
            <v>ر1</v>
          </cell>
          <cell r="AN509" t="str">
            <v>ج</v>
          </cell>
          <cell r="AO509" t="str">
            <v>ج</v>
          </cell>
          <cell r="AP509" t="str">
            <v>ج</v>
          </cell>
          <cell r="AQ509" t="str">
            <v>ج</v>
          </cell>
          <cell r="AR509" t="str">
            <v>ج</v>
          </cell>
          <cell r="AS509"/>
          <cell r="AT509" t="str">
            <v>الرابعة</v>
          </cell>
          <cell r="AU509" t="str">
            <v/>
          </cell>
        </row>
        <row r="510">
          <cell r="A510">
            <v>421969</v>
          </cell>
          <cell r="B510" t="str">
            <v>الرابعة</v>
          </cell>
          <cell r="C510" t="str">
            <v/>
          </cell>
          <cell r="D510" t="str">
            <v/>
          </cell>
          <cell r="E510" t="str">
            <v/>
          </cell>
          <cell r="F510" t="str">
            <v/>
          </cell>
          <cell r="G510" t="str">
            <v/>
          </cell>
          <cell r="H510" t="str">
            <v/>
          </cell>
          <cell r="I510" t="str">
            <v/>
          </cell>
          <cell r="J510" t="str">
            <v/>
          </cell>
          <cell r="K510" t="str">
            <v/>
          </cell>
          <cell r="L510" t="str">
            <v/>
          </cell>
          <cell r="M510" t="str">
            <v/>
          </cell>
          <cell r="N510" t="str">
            <v/>
          </cell>
          <cell r="O510" t="str">
            <v/>
          </cell>
          <cell r="P510" t="str">
            <v/>
          </cell>
          <cell r="Q510" t="str">
            <v/>
          </cell>
          <cell r="R510" t="str">
            <v/>
          </cell>
          <cell r="S510" t="str">
            <v/>
          </cell>
          <cell r="T510" t="str">
            <v/>
          </cell>
          <cell r="U510" t="str">
            <v/>
          </cell>
          <cell r="V510" t="str">
            <v/>
          </cell>
          <cell r="W510" t="str">
            <v/>
          </cell>
          <cell r="X510" t="str">
            <v>ر2</v>
          </cell>
          <cell r="Y510" t="str">
            <v/>
          </cell>
          <cell r="Z510" t="str">
            <v/>
          </cell>
          <cell r="AA510" t="str">
            <v/>
          </cell>
          <cell r="AB510" t="str">
            <v/>
          </cell>
          <cell r="AC510" t="str">
            <v/>
          </cell>
          <cell r="AD510" t="str">
            <v/>
          </cell>
          <cell r="AE510" t="str">
            <v>ر2</v>
          </cell>
          <cell r="AF510" t="str">
            <v>ر2</v>
          </cell>
          <cell r="AG510" t="str">
            <v/>
          </cell>
          <cell r="AH510" t="str">
            <v/>
          </cell>
          <cell r="AI510" t="str">
            <v>ج</v>
          </cell>
          <cell r="AJ510" t="str">
            <v>ج</v>
          </cell>
          <cell r="AK510" t="str">
            <v>ج</v>
          </cell>
          <cell r="AL510" t="str">
            <v>ج</v>
          </cell>
          <cell r="AM510" t="str">
            <v>ج</v>
          </cell>
          <cell r="AN510" t="str">
            <v>ج</v>
          </cell>
          <cell r="AO510" t="str">
            <v>ج</v>
          </cell>
          <cell r="AP510" t="str">
            <v>ج</v>
          </cell>
          <cell r="AQ510" t="str">
            <v>ج</v>
          </cell>
          <cell r="AR510" t="str">
            <v>ج</v>
          </cell>
          <cell r="AS510"/>
          <cell r="AT510" t="str">
            <v>الرابعة</v>
          </cell>
          <cell r="AU510" t="str">
            <v/>
          </cell>
        </row>
        <row r="511">
          <cell r="A511">
            <v>421970</v>
          </cell>
          <cell r="B511" t="str">
            <v>الرابعة</v>
          </cell>
          <cell r="C511" t="str">
            <v/>
          </cell>
          <cell r="D511" t="str">
            <v/>
          </cell>
          <cell r="E511" t="str">
            <v/>
          </cell>
          <cell r="F511" t="str">
            <v/>
          </cell>
          <cell r="G511" t="str">
            <v>ر2</v>
          </cell>
          <cell r="H511" t="str">
            <v/>
          </cell>
          <cell r="I511" t="str">
            <v/>
          </cell>
          <cell r="J511" t="str">
            <v/>
          </cell>
          <cell r="K511" t="str">
            <v/>
          </cell>
          <cell r="L511" t="str">
            <v/>
          </cell>
          <cell r="M511" t="str">
            <v/>
          </cell>
          <cell r="N511" t="str">
            <v/>
          </cell>
          <cell r="O511" t="str">
            <v/>
          </cell>
          <cell r="P511" t="str">
            <v/>
          </cell>
          <cell r="Q511" t="str">
            <v/>
          </cell>
          <cell r="R511" t="str">
            <v/>
          </cell>
          <cell r="S511" t="str">
            <v/>
          </cell>
          <cell r="T511" t="str">
            <v/>
          </cell>
          <cell r="U511" t="str">
            <v/>
          </cell>
          <cell r="V511" t="str">
            <v/>
          </cell>
          <cell r="W511" t="str">
            <v/>
          </cell>
          <cell r="X511" t="str">
            <v/>
          </cell>
          <cell r="Y511" t="str">
            <v/>
          </cell>
          <cell r="Z511" t="str">
            <v/>
          </cell>
          <cell r="AA511" t="str">
            <v/>
          </cell>
          <cell r="AB511" t="str">
            <v>ر2</v>
          </cell>
          <cell r="AC511" t="str">
            <v/>
          </cell>
          <cell r="AD511" t="str">
            <v/>
          </cell>
          <cell r="AE511" t="str">
            <v/>
          </cell>
          <cell r="AF511" t="str">
            <v/>
          </cell>
          <cell r="AG511" t="str">
            <v>ر2</v>
          </cell>
          <cell r="AH511" t="str">
            <v/>
          </cell>
          <cell r="AI511" t="str">
            <v>ر2</v>
          </cell>
          <cell r="AJ511" t="str">
            <v>ر1</v>
          </cell>
          <cell r="AK511" t="str">
            <v>ر2</v>
          </cell>
          <cell r="AL511" t="str">
            <v>ر1</v>
          </cell>
          <cell r="AM511" t="str">
            <v>ج</v>
          </cell>
          <cell r="AN511" t="str">
            <v>ج</v>
          </cell>
          <cell r="AO511" t="str">
            <v>ج</v>
          </cell>
          <cell r="AP511" t="str">
            <v>ج</v>
          </cell>
          <cell r="AQ511" t="str">
            <v>ج</v>
          </cell>
          <cell r="AR511" t="str">
            <v>ج</v>
          </cell>
          <cell r="AS511"/>
          <cell r="AT511"/>
          <cell r="AU511"/>
          <cell r="AV511"/>
        </row>
        <row r="512">
          <cell r="A512">
            <v>422003</v>
          </cell>
          <cell r="B512" t="str">
            <v>الرابعة</v>
          </cell>
          <cell r="C512" t="str">
            <v/>
          </cell>
          <cell r="D512" t="str">
            <v/>
          </cell>
          <cell r="E512" t="str">
            <v/>
          </cell>
          <cell r="F512" t="str">
            <v/>
          </cell>
          <cell r="G512" t="str">
            <v/>
          </cell>
          <cell r="H512" t="str">
            <v/>
          </cell>
          <cell r="I512" t="str">
            <v/>
          </cell>
          <cell r="J512" t="str">
            <v/>
          </cell>
          <cell r="K512" t="str">
            <v/>
          </cell>
          <cell r="L512" t="str">
            <v/>
          </cell>
          <cell r="M512" t="str">
            <v/>
          </cell>
          <cell r="N512" t="str">
            <v/>
          </cell>
          <cell r="O512" t="str">
            <v/>
          </cell>
          <cell r="P512" t="str">
            <v/>
          </cell>
          <cell r="Q512" t="str">
            <v/>
          </cell>
          <cell r="R512" t="str">
            <v/>
          </cell>
          <cell r="S512" t="str">
            <v/>
          </cell>
          <cell r="T512" t="str">
            <v/>
          </cell>
          <cell r="U512" t="str">
            <v/>
          </cell>
          <cell r="V512" t="str">
            <v/>
          </cell>
          <cell r="W512" t="str">
            <v/>
          </cell>
          <cell r="X512" t="str">
            <v/>
          </cell>
          <cell r="Y512" t="str">
            <v/>
          </cell>
          <cell r="Z512" t="str">
            <v/>
          </cell>
          <cell r="AA512" t="str">
            <v/>
          </cell>
          <cell r="AB512" t="str">
            <v/>
          </cell>
          <cell r="AC512" t="str">
            <v/>
          </cell>
          <cell r="AD512" t="str">
            <v/>
          </cell>
          <cell r="AE512" t="str">
            <v>ر2</v>
          </cell>
          <cell r="AF512" t="str">
            <v>ر2</v>
          </cell>
          <cell r="AG512" t="str">
            <v>ر1</v>
          </cell>
          <cell r="AH512" t="str">
            <v>ر1</v>
          </cell>
          <cell r="AI512" t="str">
            <v>ر1</v>
          </cell>
          <cell r="AJ512" t="str">
            <v/>
          </cell>
          <cell r="AK512" t="str">
            <v/>
          </cell>
          <cell r="AL512" t="str">
            <v>ر1</v>
          </cell>
          <cell r="AM512" t="str">
            <v>ر1</v>
          </cell>
          <cell r="AN512" t="str">
            <v>ج</v>
          </cell>
          <cell r="AO512" t="str">
            <v>ج</v>
          </cell>
          <cell r="AP512" t="str">
            <v>ج</v>
          </cell>
          <cell r="AQ512" t="str">
            <v>ج</v>
          </cell>
          <cell r="AR512" t="str">
            <v>ج</v>
          </cell>
          <cell r="AS512"/>
          <cell r="AT512" t="str">
            <v>الرابعة</v>
          </cell>
          <cell r="AU512" t="str">
            <v/>
          </cell>
        </row>
        <row r="513">
          <cell r="A513">
            <v>422022</v>
          </cell>
          <cell r="B513" t="str">
            <v>الرابعة</v>
          </cell>
          <cell r="C513" t="str">
            <v/>
          </cell>
          <cell r="D513" t="str">
            <v/>
          </cell>
          <cell r="E513" t="str">
            <v/>
          </cell>
          <cell r="F513" t="str">
            <v/>
          </cell>
          <cell r="G513" t="str">
            <v/>
          </cell>
          <cell r="H513" t="str">
            <v/>
          </cell>
          <cell r="I513" t="str">
            <v/>
          </cell>
          <cell r="J513" t="str">
            <v/>
          </cell>
          <cell r="K513" t="str">
            <v/>
          </cell>
          <cell r="L513" t="str">
            <v/>
          </cell>
          <cell r="M513" t="str">
            <v/>
          </cell>
          <cell r="N513" t="str">
            <v/>
          </cell>
          <cell r="O513" t="str">
            <v/>
          </cell>
          <cell r="P513" t="str">
            <v/>
          </cell>
          <cell r="Q513" t="str">
            <v/>
          </cell>
          <cell r="R513" t="str">
            <v/>
          </cell>
          <cell r="S513" t="str">
            <v/>
          </cell>
          <cell r="T513" t="str">
            <v/>
          </cell>
          <cell r="U513" t="str">
            <v/>
          </cell>
          <cell r="V513" t="str">
            <v/>
          </cell>
          <cell r="W513" t="str">
            <v/>
          </cell>
          <cell r="X513" t="str">
            <v/>
          </cell>
          <cell r="Y513" t="str">
            <v/>
          </cell>
          <cell r="Z513" t="str">
            <v/>
          </cell>
          <cell r="AA513" t="str">
            <v/>
          </cell>
          <cell r="AB513" t="str">
            <v/>
          </cell>
          <cell r="AC513" t="str">
            <v/>
          </cell>
          <cell r="AD513" t="str">
            <v/>
          </cell>
          <cell r="AE513" t="str">
            <v/>
          </cell>
          <cell r="AF513" t="str">
            <v>ر2</v>
          </cell>
          <cell r="AG513" t="str">
            <v/>
          </cell>
          <cell r="AH513" t="str">
            <v/>
          </cell>
          <cell r="AI513" t="str">
            <v/>
          </cell>
          <cell r="AJ513" t="str">
            <v/>
          </cell>
          <cell r="AK513" t="str">
            <v/>
          </cell>
          <cell r="AL513" t="str">
            <v/>
          </cell>
          <cell r="AM513" t="str">
            <v>ر1</v>
          </cell>
          <cell r="AN513" t="str">
            <v>ج</v>
          </cell>
          <cell r="AO513" t="str">
            <v>ر2</v>
          </cell>
          <cell r="AP513" t="str">
            <v/>
          </cell>
          <cell r="AQ513" t="str">
            <v/>
          </cell>
          <cell r="AR513" t="str">
            <v/>
          </cell>
          <cell r="AS513"/>
          <cell r="AT513" t="str">
            <v>الرابعة</v>
          </cell>
          <cell r="AU513" t="str">
            <v/>
          </cell>
        </row>
        <row r="514">
          <cell r="A514">
            <v>422023</v>
          </cell>
          <cell r="B514" t="str">
            <v>الرابعة</v>
          </cell>
          <cell r="C514" t="str">
            <v/>
          </cell>
          <cell r="D514" t="str">
            <v/>
          </cell>
          <cell r="E514" t="str">
            <v/>
          </cell>
          <cell r="F514" t="str">
            <v/>
          </cell>
          <cell r="G514" t="str">
            <v/>
          </cell>
          <cell r="H514" t="str">
            <v/>
          </cell>
          <cell r="I514" t="str">
            <v/>
          </cell>
          <cell r="J514" t="str">
            <v/>
          </cell>
          <cell r="K514" t="str">
            <v/>
          </cell>
          <cell r="L514" t="str">
            <v/>
          </cell>
          <cell r="M514" t="str">
            <v/>
          </cell>
          <cell r="N514" t="str">
            <v/>
          </cell>
          <cell r="O514" t="str">
            <v/>
          </cell>
          <cell r="P514" t="str">
            <v/>
          </cell>
          <cell r="Q514" t="str">
            <v/>
          </cell>
          <cell r="R514" t="str">
            <v/>
          </cell>
          <cell r="S514" t="str">
            <v/>
          </cell>
          <cell r="T514" t="str">
            <v/>
          </cell>
          <cell r="U514" t="str">
            <v/>
          </cell>
          <cell r="V514" t="str">
            <v/>
          </cell>
          <cell r="W514" t="str">
            <v/>
          </cell>
          <cell r="X514" t="str">
            <v/>
          </cell>
          <cell r="Y514" t="str">
            <v/>
          </cell>
          <cell r="Z514" t="str">
            <v/>
          </cell>
          <cell r="AA514" t="str">
            <v>ر2</v>
          </cell>
          <cell r="AB514" t="str">
            <v/>
          </cell>
          <cell r="AC514" t="str">
            <v/>
          </cell>
          <cell r="AD514" t="str">
            <v/>
          </cell>
          <cell r="AE514" t="str">
            <v>ر2</v>
          </cell>
          <cell r="AF514" t="str">
            <v/>
          </cell>
          <cell r="AG514" t="str">
            <v/>
          </cell>
          <cell r="AH514" t="str">
            <v/>
          </cell>
          <cell r="AI514" t="str">
            <v/>
          </cell>
          <cell r="AJ514" t="str">
            <v/>
          </cell>
          <cell r="AK514" t="str">
            <v>ج</v>
          </cell>
          <cell r="AL514" t="str">
            <v>ج</v>
          </cell>
          <cell r="AM514" t="str">
            <v>ر2</v>
          </cell>
          <cell r="AN514" t="str">
            <v>ر2</v>
          </cell>
          <cell r="AO514" t="str">
            <v>ر2</v>
          </cell>
          <cell r="AP514" t="str">
            <v>ر1</v>
          </cell>
          <cell r="AQ514" t="str">
            <v>ر2</v>
          </cell>
          <cell r="AR514" t="str">
            <v>ج</v>
          </cell>
          <cell r="AS514"/>
          <cell r="AT514" t="str">
            <v>الرابعة</v>
          </cell>
          <cell r="AU514" t="str">
            <v/>
          </cell>
        </row>
        <row r="515">
          <cell r="A515">
            <v>422035</v>
          </cell>
          <cell r="B515" t="str">
            <v>الرابعة</v>
          </cell>
          <cell r="C515" t="str">
            <v/>
          </cell>
          <cell r="D515" t="str">
            <v/>
          </cell>
          <cell r="E515" t="str">
            <v>A</v>
          </cell>
          <cell r="F515" t="str">
            <v/>
          </cell>
          <cell r="G515" t="str">
            <v/>
          </cell>
          <cell r="H515" t="str">
            <v/>
          </cell>
          <cell r="I515" t="str">
            <v/>
          </cell>
          <cell r="J515" t="str">
            <v/>
          </cell>
          <cell r="K515" t="str">
            <v/>
          </cell>
          <cell r="L515" t="str">
            <v>A</v>
          </cell>
          <cell r="M515" t="str">
            <v/>
          </cell>
          <cell r="N515" t="str">
            <v/>
          </cell>
          <cell r="O515" t="str">
            <v/>
          </cell>
          <cell r="P515" t="str">
            <v/>
          </cell>
          <cell r="Q515" t="str">
            <v/>
          </cell>
          <cell r="R515" t="str">
            <v/>
          </cell>
          <cell r="S515" t="str">
            <v/>
          </cell>
          <cell r="T515" t="str">
            <v/>
          </cell>
          <cell r="U515" t="str">
            <v/>
          </cell>
          <cell r="V515" t="str">
            <v/>
          </cell>
          <cell r="W515" t="str">
            <v/>
          </cell>
          <cell r="X515" t="str">
            <v>A</v>
          </cell>
          <cell r="Y515" t="str">
            <v/>
          </cell>
          <cell r="Z515" t="str">
            <v/>
          </cell>
          <cell r="AA515" t="str">
            <v/>
          </cell>
          <cell r="AB515" t="str">
            <v/>
          </cell>
          <cell r="AC515" t="str">
            <v/>
          </cell>
          <cell r="AD515" t="str">
            <v>A</v>
          </cell>
          <cell r="AE515" t="str">
            <v/>
          </cell>
          <cell r="AF515" t="str">
            <v/>
          </cell>
          <cell r="AG515" t="str">
            <v/>
          </cell>
          <cell r="AH515" t="str">
            <v/>
          </cell>
          <cell r="AI515" t="str">
            <v>A</v>
          </cell>
          <cell r="AJ515" t="str">
            <v>A</v>
          </cell>
          <cell r="AK515" t="str">
            <v>A</v>
          </cell>
          <cell r="AL515" t="str">
            <v>A</v>
          </cell>
          <cell r="AM515" t="str">
            <v>A</v>
          </cell>
          <cell r="AN515" t="str">
            <v>A</v>
          </cell>
          <cell r="AO515" t="str">
            <v>A</v>
          </cell>
          <cell r="AP515" t="str">
            <v>A</v>
          </cell>
          <cell r="AQ515" t="str">
            <v>A</v>
          </cell>
          <cell r="AR515" t="str">
            <v>A</v>
          </cell>
          <cell r="AS515" t="str">
            <v>مستنفذ فصل أول 2021-2022</v>
          </cell>
          <cell r="AT515" t="str">
            <v>الرابعة</v>
          </cell>
          <cell r="AU515" t="str">
            <v>م</v>
          </cell>
        </row>
        <row r="516">
          <cell r="A516">
            <v>422044</v>
          </cell>
          <cell r="B516" t="str">
            <v>الرابعة</v>
          </cell>
          <cell r="C516" t="str">
            <v/>
          </cell>
          <cell r="D516" t="str">
            <v>ر2</v>
          </cell>
          <cell r="E516" t="str">
            <v/>
          </cell>
          <cell r="F516" t="str">
            <v/>
          </cell>
          <cell r="G516" t="str">
            <v/>
          </cell>
          <cell r="H516" t="str">
            <v/>
          </cell>
          <cell r="I516" t="str">
            <v/>
          </cell>
          <cell r="J516" t="str">
            <v/>
          </cell>
          <cell r="K516" t="str">
            <v/>
          </cell>
          <cell r="L516" t="str">
            <v/>
          </cell>
          <cell r="M516" t="str">
            <v/>
          </cell>
          <cell r="N516" t="str">
            <v/>
          </cell>
          <cell r="O516" t="str">
            <v/>
          </cell>
          <cell r="P516" t="str">
            <v/>
          </cell>
          <cell r="Q516" t="str">
            <v/>
          </cell>
          <cell r="R516" t="str">
            <v/>
          </cell>
          <cell r="S516" t="str">
            <v>ر2</v>
          </cell>
          <cell r="T516" t="str">
            <v/>
          </cell>
          <cell r="U516" t="str">
            <v/>
          </cell>
          <cell r="V516" t="str">
            <v/>
          </cell>
          <cell r="W516" t="str">
            <v/>
          </cell>
          <cell r="X516" t="str">
            <v>ر2</v>
          </cell>
          <cell r="Y516" t="str">
            <v/>
          </cell>
          <cell r="Z516" t="str">
            <v/>
          </cell>
          <cell r="AA516" t="str">
            <v/>
          </cell>
          <cell r="AB516" t="str">
            <v/>
          </cell>
          <cell r="AC516" t="str">
            <v/>
          </cell>
          <cell r="AD516" t="str">
            <v/>
          </cell>
          <cell r="AE516" t="str">
            <v/>
          </cell>
          <cell r="AF516" t="str">
            <v/>
          </cell>
          <cell r="AG516" t="str">
            <v/>
          </cell>
          <cell r="AH516" t="str">
            <v/>
          </cell>
          <cell r="AI516" t="str">
            <v/>
          </cell>
          <cell r="AJ516" t="str">
            <v/>
          </cell>
          <cell r="AK516" t="str">
            <v/>
          </cell>
          <cell r="AL516" t="str">
            <v/>
          </cell>
          <cell r="AM516" t="str">
            <v>ر2</v>
          </cell>
          <cell r="AN516" t="str">
            <v>ر2</v>
          </cell>
          <cell r="AO516" t="str">
            <v>ر2</v>
          </cell>
          <cell r="AP516" t="str">
            <v>ر2</v>
          </cell>
          <cell r="AQ516" t="str">
            <v>ر2</v>
          </cell>
          <cell r="AR516" t="str">
            <v/>
          </cell>
          <cell r="AS516"/>
          <cell r="AT516" t="str">
            <v>الرابعة</v>
          </cell>
          <cell r="AU516" t="str">
            <v/>
          </cell>
        </row>
        <row r="517">
          <cell r="A517">
            <v>422069</v>
          </cell>
          <cell r="B517" t="str">
            <v>الرابعة</v>
          </cell>
          <cell r="C517" t="str">
            <v/>
          </cell>
          <cell r="D517" t="str">
            <v/>
          </cell>
          <cell r="E517" t="str">
            <v/>
          </cell>
          <cell r="F517" t="str">
            <v/>
          </cell>
          <cell r="G517" t="str">
            <v/>
          </cell>
          <cell r="H517" t="str">
            <v/>
          </cell>
          <cell r="I517" t="str">
            <v/>
          </cell>
          <cell r="J517" t="str">
            <v/>
          </cell>
          <cell r="K517" t="str">
            <v/>
          </cell>
          <cell r="L517" t="str">
            <v>A</v>
          </cell>
          <cell r="M517" t="str">
            <v/>
          </cell>
          <cell r="N517" t="str">
            <v/>
          </cell>
          <cell r="O517" t="str">
            <v/>
          </cell>
          <cell r="P517" t="str">
            <v/>
          </cell>
          <cell r="Q517" t="str">
            <v/>
          </cell>
          <cell r="R517" t="str">
            <v>A</v>
          </cell>
          <cell r="S517" t="str">
            <v/>
          </cell>
          <cell r="T517" t="str">
            <v/>
          </cell>
          <cell r="U517" t="str">
            <v/>
          </cell>
          <cell r="V517" t="str">
            <v/>
          </cell>
          <cell r="W517" t="str">
            <v/>
          </cell>
          <cell r="X517" t="str">
            <v/>
          </cell>
          <cell r="Y517" t="str">
            <v/>
          </cell>
          <cell r="Z517" t="str">
            <v/>
          </cell>
          <cell r="AA517" t="str">
            <v>A</v>
          </cell>
          <cell r="AB517" t="str">
            <v/>
          </cell>
          <cell r="AC517" t="str">
            <v/>
          </cell>
          <cell r="AD517" t="str">
            <v/>
          </cell>
          <cell r="AE517" t="str">
            <v/>
          </cell>
          <cell r="AF517" t="str">
            <v>A</v>
          </cell>
          <cell r="AG517" t="str">
            <v/>
          </cell>
          <cell r="AH517" t="str">
            <v/>
          </cell>
          <cell r="AI517" t="str">
            <v>A</v>
          </cell>
          <cell r="AJ517" t="str">
            <v/>
          </cell>
          <cell r="AK517" t="str">
            <v>A</v>
          </cell>
          <cell r="AL517" t="str">
            <v>A</v>
          </cell>
          <cell r="AM517" t="str">
            <v>A</v>
          </cell>
          <cell r="AN517" t="str">
            <v>A</v>
          </cell>
          <cell r="AO517" t="str">
            <v>A</v>
          </cell>
          <cell r="AP517" t="str">
            <v>A</v>
          </cell>
          <cell r="AQ517" t="str">
            <v>A</v>
          </cell>
          <cell r="AR517" t="str">
            <v>A</v>
          </cell>
          <cell r="AS517" t="str">
            <v>مستنفذ فصل أول 2021-2022</v>
          </cell>
          <cell r="AT517" t="str">
            <v>الرابعة</v>
          </cell>
          <cell r="AU517" t="str">
            <v/>
          </cell>
        </row>
        <row r="518">
          <cell r="A518">
            <v>422080</v>
          </cell>
          <cell r="B518" t="str">
            <v>الرابعة</v>
          </cell>
          <cell r="C518" t="str">
            <v/>
          </cell>
          <cell r="D518" t="str">
            <v/>
          </cell>
          <cell r="E518" t="str">
            <v/>
          </cell>
          <cell r="F518" t="str">
            <v/>
          </cell>
          <cell r="G518" t="str">
            <v/>
          </cell>
          <cell r="H518" t="str">
            <v/>
          </cell>
          <cell r="I518" t="str">
            <v/>
          </cell>
          <cell r="J518" t="str">
            <v/>
          </cell>
          <cell r="K518" t="str">
            <v/>
          </cell>
          <cell r="L518" t="str">
            <v/>
          </cell>
          <cell r="M518" t="str">
            <v/>
          </cell>
          <cell r="N518" t="str">
            <v/>
          </cell>
          <cell r="O518" t="str">
            <v/>
          </cell>
          <cell r="P518" t="str">
            <v/>
          </cell>
          <cell r="Q518" t="str">
            <v/>
          </cell>
          <cell r="R518" t="str">
            <v/>
          </cell>
          <cell r="S518" t="str">
            <v/>
          </cell>
          <cell r="T518" t="str">
            <v/>
          </cell>
          <cell r="U518" t="str">
            <v/>
          </cell>
          <cell r="V518" t="str">
            <v/>
          </cell>
          <cell r="W518" t="str">
            <v/>
          </cell>
          <cell r="X518" t="str">
            <v/>
          </cell>
          <cell r="Y518" t="str">
            <v/>
          </cell>
          <cell r="Z518" t="str">
            <v/>
          </cell>
          <cell r="AA518" t="str">
            <v/>
          </cell>
          <cell r="AB518" t="str">
            <v/>
          </cell>
          <cell r="AC518" t="str">
            <v/>
          </cell>
          <cell r="AD518" t="str">
            <v/>
          </cell>
          <cell r="AE518" t="str">
            <v/>
          </cell>
          <cell r="AF518" t="str">
            <v/>
          </cell>
          <cell r="AG518" t="str">
            <v/>
          </cell>
          <cell r="AH518" t="str">
            <v/>
          </cell>
          <cell r="AI518" t="str">
            <v/>
          </cell>
          <cell r="AJ518" t="str">
            <v/>
          </cell>
          <cell r="AK518" t="str">
            <v/>
          </cell>
          <cell r="AL518" t="str">
            <v/>
          </cell>
          <cell r="AM518" t="str">
            <v>ر2</v>
          </cell>
          <cell r="AN518" t="str">
            <v/>
          </cell>
          <cell r="AO518" t="str">
            <v/>
          </cell>
          <cell r="AP518" t="str">
            <v>ر2</v>
          </cell>
          <cell r="AQ518" t="str">
            <v/>
          </cell>
          <cell r="AR518" t="str">
            <v/>
          </cell>
          <cell r="AS518"/>
          <cell r="AT518" t="str">
            <v>الرابعة</v>
          </cell>
          <cell r="AU518" t="str">
            <v/>
          </cell>
        </row>
        <row r="519">
          <cell r="A519">
            <v>422092</v>
          </cell>
          <cell r="B519" t="str">
            <v>الرابعة</v>
          </cell>
          <cell r="C519" t="str">
            <v/>
          </cell>
          <cell r="D519" t="str">
            <v/>
          </cell>
          <cell r="E519" t="str">
            <v/>
          </cell>
          <cell r="F519" t="str">
            <v/>
          </cell>
          <cell r="G519" t="str">
            <v/>
          </cell>
          <cell r="H519" t="str">
            <v/>
          </cell>
          <cell r="I519" t="str">
            <v/>
          </cell>
          <cell r="J519" t="str">
            <v/>
          </cell>
          <cell r="K519" t="str">
            <v/>
          </cell>
          <cell r="L519" t="str">
            <v/>
          </cell>
          <cell r="M519" t="str">
            <v/>
          </cell>
          <cell r="N519" t="str">
            <v/>
          </cell>
          <cell r="O519" t="str">
            <v/>
          </cell>
          <cell r="P519" t="str">
            <v/>
          </cell>
          <cell r="Q519" t="str">
            <v/>
          </cell>
          <cell r="R519" t="str">
            <v/>
          </cell>
          <cell r="S519" t="str">
            <v/>
          </cell>
          <cell r="T519" t="str">
            <v/>
          </cell>
          <cell r="U519" t="str">
            <v/>
          </cell>
          <cell r="V519" t="str">
            <v/>
          </cell>
          <cell r="W519" t="str">
            <v/>
          </cell>
          <cell r="X519" t="str">
            <v/>
          </cell>
          <cell r="Y519" t="str">
            <v/>
          </cell>
          <cell r="Z519" t="str">
            <v/>
          </cell>
          <cell r="AA519" t="str">
            <v>ر1</v>
          </cell>
          <cell r="AB519" t="str">
            <v>ر1</v>
          </cell>
          <cell r="AC519" t="str">
            <v/>
          </cell>
          <cell r="AD519" t="str">
            <v>ر2</v>
          </cell>
          <cell r="AE519" t="str">
            <v/>
          </cell>
          <cell r="AF519" t="str">
            <v>ج</v>
          </cell>
          <cell r="AG519" t="str">
            <v/>
          </cell>
          <cell r="AH519" t="str">
            <v/>
          </cell>
          <cell r="AI519" t="str">
            <v>ج</v>
          </cell>
          <cell r="AJ519" t="str">
            <v>ج</v>
          </cell>
          <cell r="AK519" t="str">
            <v>ر1</v>
          </cell>
          <cell r="AL519" t="str">
            <v>ر1</v>
          </cell>
          <cell r="AM519" t="str">
            <v>ر1</v>
          </cell>
          <cell r="AN519" t="str">
            <v>ج</v>
          </cell>
          <cell r="AO519" t="str">
            <v>ر1</v>
          </cell>
          <cell r="AP519" t="str">
            <v>ر1</v>
          </cell>
          <cell r="AQ519" t="str">
            <v>ر1</v>
          </cell>
          <cell r="AR519" t="str">
            <v>ج</v>
          </cell>
          <cell r="AS519"/>
          <cell r="AT519"/>
          <cell r="AU519"/>
          <cell r="AV519"/>
        </row>
        <row r="520">
          <cell r="A520">
            <v>422115</v>
          </cell>
          <cell r="B520" t="str">
            <v>الرابعة</v>
          </cell>
          <cell r="C520" t="str">
            <v/>
          </cell>
          <cell r="D520" t="str">
            <v/>
          </cell>
          <cell r="E520" t="str">
            <v/>
          </cell>
          <cell r="F520" t="str">
            <v/>
          </cell>
          <cell r="G520" t="str">
            <v/>
          </cell>
          <cell r="H520" t="str">
            <v/>
          </cell>
          <cell r="I520" t="str">
            <v>ر2</v>
          </cell>
          <cell r="J520" t="str">
            <v/>
          </cell>
          <cell r="K520" t="str">
            <v/>
          </cell>
          <cell r="L520" t="str">
            <v/>
          </cell>
          <cell r="M520" t="str">
            <v/>
          </cell>
          <cell r="N520" t="str">
            <v/>
          </cell>
          <cell r="O520" t="str">
            <v/>
          </cell>
          <cell r="P520" t="str">
            <v/>
          </cell>
          <cell r="Q520" t="str">
            <v/>
          </cell>
          <cell r="R520" t="str">
            <v/>
          </cell>
          <cell r="S520" t="str">
            <v/>
          </cell>
          <cell r="T520" t="str">
            <v/>
          </cell>
          <cell r="U520" t="str">
            <v/>
          </cell>
          <cell r="V520" t="str">
            <v/>
          </cell>
          <cell r="W520" t="str">
            <v/>
          </cell>
          <cell r="X520" t="str">
            <v/>
          </cell>
          <cell r="Y520" t="str">
            <v>ر2</v>
          </cell>
          <cell r="Z520" t="str">
            <v/>
          </cell>
          <cell r="AA520" t="str">
            <v>ج</v>
          </cell>
          <cell r="AB520" t="str">
            <v/>
          </cell>
          <cell r="AC520" t="str">
            <v/>
          </cell>
          <cell r="AD520" t="str">
            <v/>
          </cell>
          <cell r="AE520" t="str">
            <v>ر2</v>
          </cell>
          <cell r="AF520" t="str">
            <v>ج</v>
          </cell>
          <cell r="AG520" t="str">
            <v/>
          </cell>
          <cell r="AH520" t="str">
            <v/>
          </cell>
          <cell r="AI520" t="str">
            <v>ج</v>
          </cell>
          <cell r="AJ520" t="str">
            <v>ر1</v>
          </cell>
          <cell r="AK520" t="str">
            <v>ر1</v>
          </cell>
          <cell r="AL520" t="str">
            <v>ج</v>
          </cell>
          <cell r="AM520" t="str">
            <v>ج</v>
          </cell>
          <cell r="AN520" t="str">
            <v>ج</v>
          </cell>
          <cell r="AO520" t="str">
            <v>ج</v>
          </cell>
          <cell r="AP520" t="str">
            <v>ج</v>
          </cell>
          <cell r="AQ520" t="str">
            <v>ج</v>
          </cell>
          <cell r="AR520" t="str">
            <v>ج</v>
          </cell>
          <cell r="AS520"/>
          <cell r="AT520" t="str">
            <v>الرابعة</v>
          </cell>
          <cell r="AU520" t="str">
            <v/>
          </cell>
        </row>
        <row r="521">
          <cell r="A521">
            <v>422118</v>
          </cell>
          <cell r="B521" t="str">
            <v>الرابعة</v>
          </cell>
          <cell r="C521" t="str">
            <v/>
          </cell>
          <cell r="D521" t="str">
            <v/>
          </cell>
          <cell r="E521" t="str">
            <v/>
          </cell>
          <cell r="F521" t="str">
            <v/>
          </cell>
          <cell r="G521" t="str">
            <v/>
          </cell>
          <cell r="H521" t="str">
            <v/>
          </cell>
          <cell r="I521" t="str">
            <v/>
          </cell>
          <cell r="J521" t="str">
            <v/>
          </cell>
          <cell r="K521" t="str">
            <v/>
          </cell>
          <cell r="L521" t="str">
            <v/>
          </cell>
          <cell r="M521" t="str">
            <v/>
          </cell>
          <cell r="N521" t="str">
            <v/>
          </cell>
          <cell r="O521" t="str">
            <v/>
          </cell>
          <cell r="P521" t="str">
            <v/>
          </cell>
          <cell r="Q521" t="str">
            <v/>
          </cell>
          <cell r="R521" t="str">
            <v/>
          </cell>
          <cell r="S521" t="str">
            <v/>
          </cell>
          <cell r="T521" t="str">
            <v/>
          </cell>
          <cell r="U521" t="str">
            <v/>
          </cell>
          <cell r="V521" t="str">
            <v/>
          </cell>
          <cell r="W521" t="str">
            <v/>
          </cell>
          <cell r="X521" t="str">
            <v/>
          </cell>
          <cell r="Y521" t="str">
            <v/>
          </cell>
          <cell r="Z521" t="str">
            <v/>
          </cell>
          <cell r="AA521" t="str">
            <v/>
          </cell>
          <cell r="AB521" t="str">
            <v/>
          </cell>
          <cell r="AC521" t="str">
            <v/>
          </cell>
          <cell r="AD521" t="str">
            <v/>
          </cell>
          <cell r="AE521" t="str">
            <v/>
          </cell>
          <cell r="AF521" t="str">
            <v/>
          </cell>
          <cell r="AG521" t="str">
            <v/>
          </cell>
          <cell r="AH521" t="str">
            <v/>
          </cell>
          <cell r="AI521" t="str">
            <v>ر1</v>
          </cell>
          <cell r="AJ521" t="str">
            <v/>
          </cell>
          <cell r="AK521" t="str">
            <v/>
          </cell>
          <cell r="AL521" t="str">
            <v/>
          </cell>
          <cell r="AM521" t="str">
            <v>ر1</v>
          </cell>
          <cell r="AN521" t="str">
            <v>ج</v>
          </cell>
          <cell r="AO521" t="str">
            <v>ج</v>
          </cell>
          <cell r="AP521" t="str">
            <v>ج</v>
          </cell>
          <cell r="AQ521" t="str">
            <v>ج</v>
          </cell>
          <cell r="AR521" t="str">
            <v>ج</v>
          </cell>
          <cell r="AS521"/>
          <cell r="AT521" t="str">
            <v>الرابعة</v>
          </cell>
          <cell r="AU521" t="str">
            <v/>
          </cell>
        </row>
        <row r="522">
          <cell r="A522">
            <v>422123</v>
          </cell>
          <cell r="B522" t="str">
            <v>الرابعة</v>
          </cell>
          <cell r="C522" t="str">
            <v/>
          </cell>
          <cell r="D522" t="str">
            <v/>
          </cell>
          <cell r="E522" t="str">
            <v/>
          </cell>
          <cell r="F522" t="str">
            <v/>
          </cell>
          <cell r="G522" t="str">
            <v/>
          </cell>
          <cell r="H522" t="str">
            <v/>
          </cell>
          <cell r="I522" t="str">
            <v/>
          </cell>
          <cell r="J522" t="str">
            <v/>
          </cell>
          <cell r="K522" t="str">
            <v/>
          </cell>
          <cell r="L522" t="str">
            <v/>
          </cell>
          <cell r="M522" t="str">
            <v/>
          </cell>
          <cell r="N522" t="str">
            <v/>
          </cell>
          <cell r="O522" t="str">
            <v>ر2</v>
          </cell>
          <cell r="P522" t="str">
            <v/>
          </cell>
          <cell r="Q522" t="str">
            <v/>
          </cell>
          <cell r="R522" t="str">
            <v/>
          </cell>
          <cell r="S522" t="str">
            <v/>
          </cell>
          <cell r="T522" t="str">
            <v/>
          </cell>
          <cell r="U522" t="str">
            <v/>
          </cell>
          <cell r="V522" t="str">
            <v/>
          </cell>
          <cell r="W522" t="str">
            <v/>
          </cell>
          <cell r="X522" t="str">
            <v/>
          </cell>
          <cell r="Y522" t="str">
            <v/>
          </cell>
          <cell r="Z522" t="str">
            <v/>
          </cell>
          <cell r="AA522" t="str">
            <v/>
          </cell>
          <cell r="AB522" t="str">
            <v/>
          </cell>
          <cell r="AC522" t="str">
            <v/>
          </cell>
          <cell r="AD522" t="str">
            <v/>
          </cell>
          <cell r="AE522" t="str">
            <v/>
          </cell>
          <cell r="AF522" t="str">
            <v/>
          </cell>
          <cell r="AG522" t="str">
            <v>ر1</v>
          </cell>
          <cell r="AH522" t="str">
            <v/>
          </cell>
          <cell r="AI522" t="str">
            <v>ج</v>
          </cell>
          <cell r="AJ522" t="str">
            <v>ر1</v>
          </cell>
          <cell r="AK522" t="str">
            <v>ر1</v>
          </cell>
          <cell r="AL522" t="str">
            <v>ج</v>
          </cell>
          <cell r="AM522" t="str">
            <v>ج</v>
          </cell>
          <cell r="AN522" t="str">
            <v>ج</v>
          </cell>
          <cell r="AO522" t="str">
            <v>ج</v>
          </cell>
          <cell r="AP522" t="str">
            <v>ج</v>
          </cell>
          <cell r="AQ522" t="str">
            <v>ج</v>
          </cell>
          <cell r="AR522" t="str">
            <v>ج</v>
          </cell>
          <cell r="AS522"/>
          <cell r="AT522"/>
          <cell r="AU522"/>
          <cell r="AV522"/>
        </row>
        <row r="523">
          <cell r="A523">
            <v>422130</v>
          </cell>
          <cell r="B523" t="str">
            <v>الرابعة</v>
          </cell>
          <cell r="C523" t="str">
            <v/>
          </cell>
          <cell r="D523" t="str">
            <v/>
          </cell>
          <cell r="E523" t="str">
            <v/>
          </cell>
          <cell r="F523" t="str">
            <v/>
          </cell>
          <cell r="G523" t="str">
            <v/>
          </cell>
          <cell r="H523" t="str">
            <v/>
          </cell>
          <cell r="I523" t="str">
            <v/>
          </cell>
          <cell r="J523" t="str">
            <v/>
          </cell>
          <cell r="K523" t="str">
            <v/>
          </cell>
          <cell r="L523" t="str">
            <v/>
          </cell>
          <cell r="M523" t="str">
            <v/>
          </cell>
          <cell r="N523" t="str">
            <v/>
          </cell>
          <cell r="O523" t="str">
            <v/>
          </cell>
          <cell r="P523" t="str">
            <v/>
          </cell>
          <cell r="Q523" t="str">
            <v/>
          </cell>
          <cell r="R523" t="str">
            <v/>
          </cell>
          <cell r="S523" t="str">
            <v/>
          </cell>
          <cell r="T523" t="str">
            <v/>
          </cell>
          <cell r="U523" t="str">
            <v/>
          </cell>
          <cell r="V523" t="str">
            <v/>
          </cell>
          <cell r="W523" t="str">
            <v>ر2</v>
          </cell>
          <cell r="X523" t="str">
            <v/>
          </cell>
          <cell r="Y523" t="str">
            <v/>
          </cell>
          <cell r="Z523" t="str">
            <v/>
          </cell>
          <cell r="AA523" t="str">
            <v/>
          </cell>
          <cell r="AB523" t="str">
            <v/>
          </cell>
          <cell r="AC523" t="str">
            <v/>
          </cell>
          <cell r="AD523" t="str">
            <v>ر2</v>
          </cell>
          <cell r="AE523" t="str">
            <v>ر2</v>
          </cell>
          <cell r="AF523" t="str">
            <v>ر2</v>
          </cell>
          <cell r="AG523" t="str">
            <v/>
          </cell>
          <cell r="AH523" t="str">
            <v/>
          </cell>
          <cell r="AI523" t="str">
            <v>ج</v>
          </cell>
          <cell r="AJ523" t="str">
            <v/>
          </cell>
          <cell r="AK523" t="str">
            <v>ج</v>
          </cell>
          <cell r="AL523" t="str">
            <v/>
          </cell>
          <cell r="AM523" t="str">
            <v>ج</v>
          </cell>
          <cell r="AN523" t="str">
            <v>ج</v>
          </cell>
          <cell r="AO523" t="str">
            <v>ج</v>
          </cell>
          <cell r="AP523" t="str">
            <v>ج</v>
          </cell>
          <cell r="AQ523" t="str">
            <v>ج</v>
          </cell>
          <cell r="AR523" t="str">
            <v>ج</v>
          </cell>
          <cell r="AS523"/>
          <cell r="AT523" t="str">
            <v>الرابعة</v>
          </cell>
          <cell r="AU523" t="str">
            <v/>
          </cell>
        </row>
        <row r="524">
          <cell r="A524">
            <v>422163</v>
          </cell>
          <cell r="B524" t="str">
            <v>الرابعة</v>
          </cell>
          <cell r="C524" t="str">
            <v/>
          </cell>
          <cell r="D524" t="str">
            <v/>
          </cell>
          <cell r="E524" t="str">
            <v/>
          </cell>
          <cell r="F524" t="str">
            <v/>
          </cell>
          <cell r="G524" t="str">
            <v/>
          </cell>
          <cell r="H524" t="str">
            <v/>
          </cell>
          <cell r="I524" t="str">
            <v/>
          </cell>
          <cell r="J524" t="str">
            <v/>
          </cell>
          <cell r="K524" t="str">
            <v/>
          </cell>
          <cell r="L524" t="str">
            <v/>
          </cell>
          <cell r="M524" t="str">
            <v/>
          </cell>
          <cell r="N524" t="str">
            <v/>
          </cell>
          <cell r="O524" t="str">
            <v/>
          </cell>
          <cell r="P524" t="str">
            <v/>
          </cell>
          <cell r="Q524" t="str">
            <v/>
          </cell>
          <cell r="R524" t="str">
            <v/>
          </cell>
          <cell r="S524" t="str">
            <v/>
          </cell>
          <cell r="T524" t="str">
            <v/>
          </cell>
          <cell r="U524" t="str">
            <v/>
          </cell>
          <cell r="V524" t="str">
            <v/>
          </cell>
          <cell r="W524" t="str">
            <v/>
          </cell>
          <cell r="X524" t="str">
            <v/>
          </cell>
          <cell r="Y524" t="str">
            <v/>
          </cell>
          <cell r="Z524" t="str">
            <v/>
          </cell>
          <cell r="AA524" t="str">
            <v>ر2</v>
          </cell>
          <cell r="AB524" t="str">
            <v/>
          </cell>
          <cell r="AC524" t="str">
            <v/>
          </cell>
          <cell r="AD524" t="str">
            <v/>
          </cell>
          <cell r="AE524" t="str">
            <v/>
          </cell>
          <cell r="AF524" t="str">
            <v/>
          </cell>
          <cell r="AG524" t="str">
            <v/>
          </cell>
          <cell r="AH524" t="str">
            <v/>
          </cell>
          <cell r="AI524" t="str">
            <v/>
          </cell>
          <cell r="AJ524" t="str">
            <v/>
          </cell>
          <cell r="AK524" t="str">
            <v/>
          </cell>
          <cell r="AL524" t="str">
            <v/>
          </cell>
          <cell r="AM524" t="str">
            <v>ر2</v>
          </cell>
          <cell r="AN524" t="str">
            <v/>
          </cell>
          <cell r="AO524" t="str">
            <v/>
          </cell>
          <cell r="AP524" t="str">
            <v/>
          </cell>
          <cell r="AQ524" t="str">
            <v/>
          </cell>
          <cell r="AR524" t="str">
            <v/>
          </cell>
          <cell r="AS524"/>
          <cell r="AT524" t="str">
            <v>الرابعة</v>
          </cell>
          <cell r="AU524" t="str">
            <v/>
          </cell>
        </row>
        <row r="525">
          <cell r="A525">
            <v>422170</v>
          </cell>
          <cell r="B525" t="str">
            <v>الرابعة</v>
          </cell>
          <cell r="C525" t="str">
            <v/>
          </cell>
          <cell r="D525" t="str">
            <v/>
          </cell>
          <cell r="E525" t="str">
            <v/>
          </cell>
          <cell r="F525" t="str">
            <v/>
          </cell>
          <cell r="G525" t="str">
            <v/>
          </cell>
          <cell r="H525" t="str">
            <v/>
          </cell>
          <cell r="I525" t="str">
            <v/>
          </cell>
          <cell r="J525" t="str">
            <v/>
          </cell>
          <cell r="K525" t="str">
            <v/>
          </cell>
          <cell r="L525" t="str">
            <v/>
          </cell>
          <cell r="M525" t="str">
            <v/>
          </cell>
          <cell r="N525" t="str">
            <v/>
          </cell>
          <cell r="O525" t="str">
            <v/>
          </cell>
          <cell r="P525" t="str">
            <v/>
          </cell>
          <cell r="Q525" t="str">
            <v/>
          </cell>
          <cell r="R525" t="str">
            <v/>
          </cell>
          <cell r="S525" t="str">
            <v/>
          </cell>
          <cell r="T525" t="str">
            <v/>
          </cell>
          <cell r="U525" t="str">
            <v/>
          </cell>
          <cell r="V525" t="str">
            <v/>
          </cell>
          <cell r="W525" t="str">
            <v>ج</v>
          </cell>
          <cell r="X525" t="str">
            <v/>
          </cell>
          <cell r="Y525" t="str">
            <v/>
          </cell>
          <cell r="Z525" t="str">
            <v/>
          </cell>
          <cell r="AA525" t="str">
            <v/>
          </cell>
          <cell r="AB525" t="str">
            <v/>
          </cell>
          <cell r="AC525" t="str">
            <v/>
          </cell>
          <cell r="AD525" t="str">
            <v/>
          </cell>
          <cell r="AE525" t="str">
            <v/>
          </cell>
          <cell r="AF525" t="str">
            <v>ر1</v>
          </cell>
          <cell r="AG525" t="str">
            <v/>
          </cell>
          <cell r="AH525" t="str">
            <v/>
          </cell>
          <cell r="AI525" t="str">
            <v>ر1</v>
          </cell>
          <cell r="AJ525" t="str">
            <v>ر1</v>
          </cell>
          <cell r="AK525" t="str">
            <v>ج</v>
          </cell>
          <cell r="AL525" t="str">
            <v>ج</v>
          </cell>
          <cell r="AM525" t="str">
            <v>ج</v>
          </cell>
          <cell r="AN525" t="str">
            <v>ج</v>
          </cell>
          <cell r="AO525" t="str">
            <v>ج</v>
          </cell>
          <cell r="AP525" t="str">
            <v>ج</v>
          </cell>
          <cell r="AQ525" t="str">
            <v>ج</v>
          </cell>
          <cell r="AR525" t="str">
            <v>ج</v>
          </cell>
          <cell r="AS525"/>
          <cell r="AT525" t="str">
            <v>الرابعة</v>
          </cell>
          <cell r="AU525" t="str">
            <v/>
          </cell>
        </row>
        <row r="526">
          <cell r="A526">
            <v>422188</v>
          </cell>
          <cell r="B526" t="str">
            <v>الرابعة</v>
          </cell>
          <cell r="C526" t="str">
            <v/>
          </cell>
          <cell r="D526" t="str">
            <v/>
          </cell>
          <cell r="E526" t="str">
            <v/>
          </cell>
          <cell r="F526" t="str">
            <v/>
          </cell>
          <cell r="G526" t="str">
            <v/>
          </cell>
          <cell r="H526" t="str">
            <v/>
          </cell>
          <cell r="I526" t="str">
            <v/>
          </cell>
          <cell r="J526" t="str">
            <v/>
          </cell>
          <cell r="K526" t="str">
            <v/>
          </cell>
          <cell r="L526" t="str">
            <v/>
          </cell>
          <cell r="M526" t="str">
            <v/>
          </cell>
          <cell r="N526" t="str">
            <v/>
          </cell>
          <cell r="O526" t="str">
            <v/>
          </cell>
          <cell r="P526" t="str">
            <v/>
          </cell>
          <cell r="Q526" t="str">
            <v/>
          </cell>
          <cell r="R526" t="str">
            <v/>
          </cell>
          <cell r="S526" t="str">
            <v/>
          </cell>
          <cell r="T526" t="str">
            <v/>
          </cell>
          <cell r="U526" t="str">
            <v/>
          </cell>
          <cell r="V526" t="str">
            <v/>
          </cell>
          <cell r="W526" t="str">
            <v/>
          </cell>
          <cell r="X526" t="str">
            <v/>
          </cell>
          <cell r="Y526" t="str">
            <v/>
          </cell>
          <cell r="Z526" t="str">
            <v/>
          </cell>
          <cell r="AA526" t="str">
            <v>ر2</v>
          </cell>
          <cell r="AB526" t="str">
            <v>ر2</v>
          </cell>
          <cell r="AC526" t="str">
            <v/>
          </cell>
          <cell r="AD526" t="str">
            <v/>
          </cell>
          <cell r="AE526" t="str">
            <v/>
          </cell>
          <cell r="AF526" t="str">
            <v>ر2</v>
          </cell>
          <cell r="AG526" t="str">
            <v/>
          </cell>
          <cell r="AH526" t="str">
            <v/>
          </cell>
          <cell r="AI526" t="str">
            <v/>
          </cell>
          <cell r="AJ526" t="str">
            <v/>
          </cell>
          <cell r="AK526" t="str">
            <v/>
          </cell>
          <cell r="AL526" t="str">
            <v/>
          </cell>
          <cell r="AM526" t="str">
            <v>ج</v>
          </cell>
          <cell r="AN526" t="str">
            <v/>
          </cell>
          <cell r="AO526" t="str">
            <v/>
          </cell>
          <cell r="AP526" t="str">
            <v/>
          </cell>
          <cell r="AQ526" t="str">
            <v>ج</v>
          </cell>
          <cell r="AR526" t="str">
            <v/>
          </cell>
          <cell r="AS526"/>
          <cell r="AT526" t="str">
            <v>الرابعة</v>
          </cell>
          <cell r="AU526" t="str">
            <v/>
          </cell>
        </row>
        <row r="527">
          <cell r="A527">
            <v>422190</v>
          </cell>
          <cell r="B527" t="str">
            <v>الرابعة</v>
          </cell>
          <cell r="C527" t="str">
            <v/>
          </cell>
          <cell r="D527" t="str">
            <v/>
          </cell>
          <cell r="E527" t="str">
            <v/>
          </cell>
          <cell r="F527" t="str">
            <v/>
          </cell>
          <cell r="G527" t="str">
            <v/>
          </cell>
          <cell r="H527" t="str">
            <v/>
          </cell>
          <cell r="I527" t="str">
            <v>ر2</v>
          </cell>
          <cell r="J527" t="str">
            <v/>
          </cell>
          <cell r="K527" t="str">
            <v/>
          </cell>
          <cell r="L527" t="str">
            <v/>
          </cell>
          <cell r="M527" t="str">
            <v/>
          </cell>
          <cell r="N527" t="str">
            <v/>
          </cell>
          <cell r="O527" t="str">
            <v/>
          </cell>
          <cell r="P527" t="str">
            <v/>
          </cell>
          <cell r="Q527" t="str">
            <v/>
          </cell>
          <cell r="R527" t="str">
            <v/>
          </cell>
          <cell r="S527" t="str">
            <v/>
          </cell>
          <cell r="T527" t="str">
            <v/>
          </cell>
          <cell r="U527" t="str">
            <v/>
          </cell>
          <cell r="V527" t="str">
            <v/>
          </cell>
          <cell r="W527" t="str">
            <v/>
          </cell>
          <cell r="X527" t="str">
            <v/>
          </cell>
          <cell r="Y527" t="str">
            <v/>
          </cell>
          <cell r="Z527" t="str">
            <v/>
          </cell>
          <cell r="AA527" t="str">
            <v>ر2</v>
          </cell>
          <cell r="AB527" t="str">
            <v/>
          </cell>
          <cell r="AC527" t="str">
            <v/>
          </cell>
          <cell r="AD527" t="str">
            <v/>
          </cell>
          <cell r="AE527" t="str">
            <v/>
          </cell>
          <cell r="AF527" t="str">
            <v>ر2</v>
          </cell>
          <cell r="AG527" t="str">
            <v/>
          </cell>
          <cell r="AH527" t="str">
            <v>ر1</v>
          </cell>
          <cell r="AI527" t="str">
            <v/>
          </cell>
          <cell r="AJ527" t="str">
            <v/>
          </cell>
          <cell r="AK527" t="str">
            <v>ر1</v>
          </cell>
          <cell r="AL527" t="str">
            <v/>
          </cell>
          <cell r="AM527" t="str">
            <v>ر1</v>
          </cell>
          <cell r="AN527" t="str">
            <v>ر1</v>
          </cell>
          <cell r="AO527" t="str">
            <v>ر1</v>
          </cell>
          <cell r="AP527" t="str">
            <v/>
          </cell>
          <cell r="AQ527" t="str">
            <v/>
          </cell>
          <cell r="AR527" t="str">
            <v>ر1</v>
          </cell>
          <cell r="AS527"/>
          <cell r="AT527"/>
          <cell r="AU527"/>
          <cell r="AV527"/>
        </row>
        <row r="528">
          <cell r="A528">
            <v>422192</v>
          </cell>
          <cell r="B528" t="str">
            <v>الرابعة</v>
          </cell>
          <cell r="C528" t="str">
            <v/>
          </cell>
          <cell r="D528" t="str">
            <v/>
          </cell>
          <cell r="E528" t="str">
            <v/>
          </cell>
          <cell r="F528" t="str">
            <v/>
          </cell>
          <cell r="G528" t="str">
            <v/>
          </cell>
          <cell r="H528" t="str">
            <v/>
          </cell>
          <cell r="I528" t="str">
            <v/>
          </cell>
          <cell r="J528" t="str">
            <v/>
          </cell>
          <cell r="K528" t="str">
            <v/>
          </cell>
          <cell r="L528" t="str">
            <v/>
          </cell>
          <cell r="M528" t="str">
            <v/>
          </cell>
          <cell r="N528" t="str">
            <v/>
          </cell>
          <cell r="O528" t="str">
            <v/>
          </cell>
          <cell r="P528" t="str">
            <v/>
          </cell>
          <cell r="Q528" t="str">
            <v/>
          </cell>
          <cell r="R528" t="str">
            <v/>
          </cell>
          <cell r="S528" t="str">
            <v>ر2</v>
          </cell>
          <cell r="T528" t="str">
            <v/>
          </cell>
          <cell r="U528" t="str">
            <v/>
          </cell>
          <cell r="V528" t="str">
            <v/>
          </cell>
          <cell r="W528" t="str">
            <v/>
          </cell>
          <cell r="X528" t="str">
            <v/>
          </cell>
          <cell r="Y528" t="str">
            <v>ر2</v>
          </cell>
          <cell r="Z528" t="str">
            <v/>
          </cell>
          <cell r="AA528" t="str">
            <v/>
          </cell>
          <cell r="AB528" t="str">
            <v>ر2</v>
          </cell>
          <cell r="AC528" t="str">
            <v>ر2</v>
          </cell>
          <cell r="AD528" t="str">
            <v/>
          </cell>
          <cell r="AE528" t="str">
            <v>ر1</v>
          </cell>
          <cell r="AF528" t="str">
            <v/>
          </cell>
          <cell r="AG528" t="str">
            <v>ر2</v>
          </cell>
          <cell r="AH528" t="str">
            <v/>
          </cell>
          <cell r="AI528" t="str">
            <v>ج</v>
          </cell>
          <cell r="AJ528" t="str">
            <v>ج</v>
          </cell>
          <cell r="AK528" t="str">
            <v>ج</v>
          </cell>
          <cell r="AL528" t="str">
            <v>ج</v>
          </cell>
          <cell r="AM528" t="str">
            <v>ج</v>
          </cell>
          <cell r="AN528" t="str">
            <v>ج</v>
          </cell>
          <cell r="AO528" t="str">
            <v>ج</v>
          </cell>
          <cell r="AP528" t="str">
            <v>ج</v>
          </cell>
          <cell r="AQ528" t="str">
            <v>ج</v>
          </cell>
          <cell r="AR528" t="str">
            <v>ج</v>
          </cell>
          <cell r="AS528"/>
          <cell r="AT528"/>
          <cell r="AU528"/>
        </row>
        <row r="529">
          <cell r="A529">
            <v>422203</v>
          </cell>
          <cell r="B529" t="str">
            <v>الرابعة</v>
          </cell>
          <cell r="C529" t="str">
            <v/>
          </cell>
          <cell r="D529" t="str">
            <v/>
          </cell>
          <cell r="E529" t="str">
            <v/>
          </cell>
          <cell r="F529" t="str">
            <v/>
          </cell>
          <cell r="G529" t="str">
            <v/>
          </cell>
          <cell r="H529" t="str">
            <v/>
          </cell>
          <cell r="I529" t="str">
            <v/>
          </cell>
          <cell r="J529" t="str">
            <v/>
          </cell>
          <cell r="K529" t="str">
            <v>A</v>
          </cell>
          <cell r="L529" t="str">
            <v/>
          </cell>
          <cell r="M529" t="str">
            <v/>
          </cell>
          <cell r="N529" t="str">
            <v/>
          </cell>
          <cell r="O529" t="str">
            <v/>
          </cell>
          <cell r="P529" t="str">
            <v/>
          </cell>
          <cell r="Q529" t="str">
            <v/>
          </cell>
          <cell r="R529" t="str">
            <v/>
          </cell>
          <cell r="S529" t="str">
            <v>A</v>
          </cell>
          <cell r="T529" t="str">
            <v/>
          </cell>
          <cell r="U529" t="str">
            <v/>
          </cell>
          <cell r="V529" t="str">
            <v/>
          </cell>
          <cell r="W529" t="str">
            <v/>
          </cell>
          <cell r="X529" t="str">
            <v/>
          </cell>
          <cell r="Y529" t="str">
            <v/>
          </cell>
          <cell r="Z529" t="str">
            <v>A</v>
          </cell>
          <cell r="AA529" t="str">
            <v/>
          </cell>
          <cell r="AB529" t="str">
            <v/>
          </cell>
          <cell r="AC529" t="str">
            <v/>
          </cell>
          <cell r="AD529" t="str">
            <v/>
          </cell>
          <cell r="AE529" t="str">
            <v/>
          </cell>
          <cell r="AF529" t="str">
            <v/>
          </cell>
          <cell r="AG529" t="str">
            <v/>
          </cell>
          <cell r="AH529" t="str">
            <v/>
          </cell>
          <cell r="AI529" t="str">
            <v>A</v>
          </cell>
          <cell r="AJ529" t="str">
            <v>A</v>
          </cell>
          <cell r="AK529" t="str">
            <v>A</v>
          </cell>
          <cell r="AL529" t="str">
            <v>A</v>
          </cell>
          <cell r="AM529" t="str">
            <v>A</v>
          </cell>
          <cell r="AN529" t="str">
            <v>A</v>
          </cell>
          <cell r="AO529" t="str">
            <v>A</v>
          </cell>
          <cell r="AP529" t="str">
            <v>A</v>
          </cell>
          <cell r="AQ529" t="str">
            <v>A</v>
          </cell>
          <cell r="AR529" t="str">
            <v>A</v>
          </cell>
          <cell r="AS529" t="str">
            <v>مستنفذ فصل ثاني 2021-2022</v>
          </cell>
          <cell r="AT529" t="str">
            <v>الرابعة</v>
          </cell>
          <cell r="AU529" t="str">
            <v/>
          </cell>
        </row>
        <row r="530">
          <cell r="A530">
            <v>422215</v>
          </cell>
          <cell r="B530" t="str">
            <v>الرابعة</v>
          </cell>
          <cell r="C530" t="str">
            <v/>
          </cell>
          <cell r="D530" t="str">
            <v/>
          </cell>
          <cell r="E530" t="str">
            <v/>
          </cell>
          <cell r="F530" t="str">
            <v/>
          </cell>
          <cell r="G530" t="str">
            <v/>
          </cell>
          <cell r="H530" t="str">
            <v/>
          </cell>
          <cell r="I530" t="str">
            <v/>
          </cell>
          <cell r="J530" t="str">
            <v/>
          </cell>
          <cell r="K530" t="str">
            <v/>
          </cell>
          <cell r="L530" t="str">
            <v/>
          </cell>
          <cell r="M530" t="str">
            <v/>
          </cell>
          <cell r="N530" t="str">
            <v/>
          </cell>
          <cell r="O530" t="str">
            <v/>
          </cell>
          <cell r="P530" t="str">
            <v/>
          </cell>
          <cell r="Q530" t="str">
            <v/>
          </cell>
          <cell r="R530" t="str">
            <v/>
          </cell>
          <cell r="S530" t="str">
            <v>ر2</v>
          </cell>
          <cell r="T530" t="str">
            <v/>
          </cell>
          <cell r="U530" t="str">
            <v/>
          </cell>
          <cell r="V530" t="str">
            <v/>
          </cell>
          <cell r="W530" t="str">
            <v/>
          </cell>
          <cell r="X530" t="str">
            <v/>
          </cell>
          <cell r="Y530" t="str">
            <v/>
          </cell>
          <cell r="Z530" t="str">
            <v/>
          </cell>
          <cell r="AA530" t="str">
            <v/>
          </cell>
          <cell r="AB530" t="str">
            <v/>
          </cell>
          <cell r="AC530" t="str">
            <v/>
          </cell>
          <cell r="AD530" t="str">
            <v/>
          </cell>
          <cell r="AE530" t="str">
            <v/>
          </cell>
          <cell r="AF530" t="str">
            <v/>
          </cell>
          <cell r="AG530" t="str">
            <v/>
          </cell>
          <cell r="AH530" t="str">
            <v/>
          </cell>
          <cell r="AI530" t="str">
            <v/>
          </cell>
          <cell r="AJ530" t="str">
            <v/>
          </cell>
          <cell r="AK530" t="str">
            <v/>
          </cell>
          <cell r="AL530" t="str">
            <v/>
          </cell>
          <cell r="AM530" t="str">
            <v>ر2</v>
          </cell>
          <cell r="AN530" t="str">
            <v/>
          </cell>
          <cell r="AO530" t="str">
            <v/>
          </cell>
          <cell r="AP530" t="str">
            <v/>
          </cell>
          <cell r="AQ530" t="str">
            <v/>
          </cell>
          <cell r="AR530" t="str">
            <v/>
          </cell>
          <cell r="AS530"/>
          <cell r="AT530" t="str">
            <v>الرابعة</v>
          </cell>
          <cell r="AU530" t="str">
            <v/>
          </cell>
        </row>
        <row r="531">
          <cell r="A531">
            <v>422227</v>
          </cell>
          <cell r="B531" t="str">
            <v>الرابعة</v>
          </cell>
          <cell r="C531" t="str">
            <v/>
          </cell>
          <cell r="D531" t="str">
            <v/>
          </cell>
          <cell r="E531" t="str">
            <v/>
          </cell>
          <cell r="F531" t="str">
            <v/>
          </cell>
          <cell r="G531" t="str">
            <v/>
          </cell>
          <cell r="H531" t="str">
            <v/>
          </cell>
          <cell r="I531" t="str">
            <v/>
          </cell>
          <cell r="J531" t="str">
            <v/>
          </cell>
          <cell r="K531" t="str">
            <v/>
          </cell>
          <cell r="L531" t="str">
            <v>ر2</v>
          </cell>
          <cell r="M531" t="str">
            <v/>
          </cell>
          <cell r="N531" t="str">
            <v/>
          </cell>
          <cell r="O531" t="str">
            <v/>
          </cell>
          <cell r="P531" t="str">
            <v/>
          </cell>
          <cell r="Q531" t="str">
            <v/>
          </cell>
          <cell r="R531" t="str">
            <v>ر2</v>
          </cell>
          <cell r="S531" t="str">
            <v/>
          </cell>
          <cell r="T531" t="str">
            <v/>
          </cell>
          <cell r="U531" t="str">
            <v/>
          </cell>
          <cell r="V531" t="str">
            <v/>
          </cell>
          <cell r="W531" t="str">
            <v/>
          </cell>
          <cell r="X531" t="str">
            <v/>
          </cell>
          <cell r="Y531" t="str">
            <v/>
          </cell>
          <cell r="Z531" t="str">
            <v/>
          </cell>
          <cell r="AA531" t="str">
            <v/>
          </cell>
          <cell r="AB531" t="str">
            <v/>
          </cell>
          <cell r="AC531" t="str">
            <v/>
          </cell>
          <cell r="AD531" t="str">
            <v/>
          </cell>
          <cell r="AE531" t="str">
            <v>ج</v>
          </cell>
          <cell r="AF531" t="str">
            <v/>
          </cell>
          <cell r="AG531" t="str">
            <v/>
          </cell>
          <cell r="AH531" t="str">
            <v/>
          </cell>
          <cell r="AI531" t="str">
            <v>ر2</v>
          </cell>
          <cell r="AJ531" t="str">
            <v/>
          </cell>
          <cell r="AK531" t="str">
            <v>ر1</v>
          </cell>
          <cell r="AL531" t="str">
            <v>ر2</v>
          </cell>
          <cell r="AM531" t="str">
            <v/>
          </cell>
          <cell r="AN531" t="str">
            <v>ر1</v>
          </cell>
          <cell r="AO531" t="str">
            <v>ر2</v>
          </cell>
          <cell r="AP531" t="str">
            <v/>
          </cell>
          <cell r="AQ531" t="str">
            <v>ر2</v>
          </cell>
          <cell r="AR531" t="str">
            <v>ج</v>
          </cell>
          <cell r="AS531"/>
          <cell r="AT531" t="str">
            <v>الرابعة</v>
          </cell>
          <cell r="AU531" t="str">
            <v/>
          </cell>
        </row>
        <row r="532">
          <cell r="A532">
            <v>422230</v>
          </cell>
          <cell r="B532" t="str">
            <v>الرابعة</v>
          </cell>
          <cell r="C532" t="str">
            <v/>
          </cell>
          <cell r="D532" t="str">
            <v/>
          </cell>
          <cell r="E532" t="str">
            <v/>
          </cell>
          <cell r="F532" t="str">
            <v/>
          </cell>
          <cell r="G532" t="str">
            <v/>
          </cell>
          <cell r="H532" t="str">
            <v/>
          </cell>
          <cell r="I532" t="str">
            <v/>
          </cell>
          <cell r="J532" t="str">
            <v/>
          </cell>
          <cell r="K532" t="str">
            <v/>
          </cell>
          <cell r="L532" t="str">
            <v/>
          </cell>
          <cell r="M532" t="str">
            <v/>
          </cell>
          <cell r="N532" t="str">
            <v/>
          </cell>
          <cell r="O532" t="str">
            <v/>
          </cell>
          <cell r="P532" t="str">
            <v/>
          </cell>
          <cell r="Q532" t="str">
            <v/>
          </cell>
          <cell r="R532" t="str">
            <v/>
          </cell>
          <cell r="S532" t="str">
            <v/>
          </cell>
          <cell r="T532" t="str">
            <v/>
          </cell>
          <cell r="U532" t="str">
            <v/>
          </cell>
          <cell r="V532" t="str">
            <v/>
          </cell>
          <cell r="W532" t="str">
            <v/>
          </cell>
          <cell r="X532" t="str">
            <v/>
          </cell>
          <cell r="Y532" t="str">
            <v/>
          </cell>
          <cell r="Z532" t="str">
            <v>ر2</v>
          </cell>
          <cell r="AA532" t="str">
            <v/>
          </cell>
          <cell r="AB532" t="str">
            <v/>
          </cell>
          <cell r="AC532" t="str">
            <v/>
          </cell>
          <cell r="AD532" t="str">
            <v/>
          </cell>
          <cell r="AE532" t="str">
            <v/>
          </cell>
          <cell r="AF532" t="str">
            <v>ر2</v>
          </cell>
          <cell r="AG532" t="str">
            <v/>
          </cell>
          <cell r="AH532" t="str">
            <v>ر2</v>
          </cell>
          <cell r="AI532" t="str">
            <v>ج</v>
          </cell>
          <cell r="AJ532" t="str">
            <v/>
          </cell>
          <cell r="AK532" t="str">
            <v>ر1</v>
          </cell>
          <cell r="AL532" t="str">
            <v>ج</v>
          </cell>
          <cell r="AM532" t="str">
            <v>ر1</v>
          </cell>
          <cell r="AN532" t="str">
            <v>ج</v>
          </cell>
          <cell r="AO532" t="str">
            <v>ج</v>
          </cell>
          <cell r="AP532" t="str">
            <v>ر2</v>
          </cell>
          <cell r="AQ532" t="str">
            <v>ج</v>
          </cell>
          <cell r="AR532" t="str">
            <v>ج</v>
          </cell>
          <cell r="AS532"/>
          <cell r="AT532" t="str">
            <v>الرابعة</v>
          </cell>
          <cell r="AU532" t="str">
            <v/>
          </cell>
        </row>
        <row r="533">
          <cell r="A533">
            <v>422239</v>
          </cell>
          <cell r="B533" t="str">
            <v>الرابعة</v>
          </cell>
          <cell r="C533" t="str">
            <v/>
          </cell>
          <cell r="D533" t="str">
            <v/>
          </cell>
          <cell r="E533" t="str">
            <v/>
          </cell>
          <cell r="F533" t="str">
            <v/>
          </cell>
          <cell r="G533" t="str">
            <v/>
          </cell>
          <cell r="H533" t="str">
            <v/>
          </cell>
          <cell r="I533" t="str">
            <v/>
          </cell>
          <cell r="J533" t="str">
            <v/>
          </cell>
          <cell r="K533" t="str">
            <v/>
          </cell>
          <cell r="L533" t="str">
            <v/>
          </cell>
          <cell r="M533" t="str">
            <v/>
          </cell>
          <cell r="N533" t="str">
            <v/>
          </cell>
          <cell r="O533" t="str">
            <v/>
          </cell>
          <cell r="P533" t="str">
            <v/>
          </cell>
          <cell r="Q533" t="str">
            <v/>
          </cell>
          <cell r="R533" t="str">
            <v/>
          </cell>
          <cell r="S533" t="str">
            <v/>
          </cell>
          <cell r="T533" t="str">
            <v/>
          </cell>
          <cell r="U533" t="str">
            <v/>
          </cell>
          <cell r="V533" t="str">
            <v/>
          </cell>
          <cell r="W533" t="str">
            <v/>
          </cell>
          <cell r="X533" t="str">
            <v/>
          </cell>
          <cell r="Y533" t="str">
            <v/>
          </cell>
          <cell r="Z533" t="str">
            <v/>
          </cell>
          <cell r="AA533" t="str">
            <v/>
          </cell>
          <cell r="AB533" t="str">
            <v>ج</v>
          </cell>
          <cell r="AC533" t="str">
            <v/>
          </cell>
          <cell r="AD533" t="str">
            <v/>
          </cell>
          <cell r="AE533" t="str">
            <v/>
          </cell>
          <cell r="AF533" t="str">
            <v/>
          </cell>
          <cell r="AG533" t="str">
            <v/>
          </cell>
          <cell r="AH533" t="str">
            <v/>
          </cell>
          <cell r="AI533" t="str">
            <v>ج</v>
          </cell>
          <cell r="AJ533" t="str">
            <v/>
          </cell>
          <cell r="AK533" t="str">
            <v/>
          </cell>
          <cell r="AL533" t="str">
            <v>ج</v>
          </cell>
          <cell r="AM533" t="str">
            <v/>
          </cell>
          <cell r="AN533" t="str">
            <v>ج</v>
          </cell>
          <cell r="AO533" t="str">
            <v>ج</v>
          </cell>
          <cell r="AP533" t="str">
            <v>ج</v>
          </cell>
          <cell r="AQ533" t="str">
            <v>ج</v>
          </cell>
          <cell r="AR533" t="str">
            <v/>
          </cell>
          <cell r="AS533"/>
          <cell r="AT533" t="str">
            <v>الرابعة</v>
          </cell>
          <cell r="AU533" t="str">
            <v/>
          </cell>
        </row>
        <row r="534">
          <cell r="A534">
            <v>422245</v>
          </cell>
          <cell r="B534" t="str">
            <v>الرابعة</v>
          </cell>
          <cell r="C534" t="str">
            <v/>
          </cell>
          <cell r="D534" t="str">
            <v/>
          </cell>
          <cell r="E534" t="str">
            <v/>
          </cell>
          <cell r="F534" t="str">
            <v/>
          </cell>
          <cell r="G534" t="str">
            <v/>
          </cell>
          <cell r="H534" t="str">
            <v/>
          </cell>
          <cell r="I534" t="str">
            <v/>
          </cell>
          <cell r="J534" t="str">
            <v/>
          </cell>
          <cell r="K534" t="str">
            <v>ر2</v>
          </cell>
          <cell r="L534" t="str">
            <v/>
          </cell>
          <cell r="M534" t="str">
            <v/>
          </cell>
          <cell r="N534" t="str">
            <v/>
          </cell>
          <cell r="O534" t="str">
            <v/>
          </cell>
          <cell r="P534" t="str">
            <v/>
          </cell>
          <cell r="Q534" t="str">
            <v>ر2</v>
          </cell>
          <cell r="R534" t="str">
            <v/>
          </cell>
          <cell r="S534" t="str">
            <v/>
          </cell>
          <cell r="T534" t="str">
            <v/>
          </cell>
          <cell r="U534" t="str">
            <v/>
          </cell>
          <cell r="V534" t="str">
            <v/>
          </cell>
          <cell r="W534" t="str">
            <v/>
          </cell>
          <cell r="X534" t="str">
            <v/>
          </cell>
          <cell r="Y534" t="str">
            <v/>
          </cell>
          <cell r="Z534" t="str">
            <v/>
          </cell>
          <cell r="AA534" t="str">
            <v/>
          </cell>
          <cell r="AB534" t="str">
            <v/>
          </cell>
          <cell r="AC534" t="str">
            <v/>
          </cell>
          <cell r="AD534" t="str">
            <v/>
          </cell>
          <cell r="AE534" t="str">
            <v>ج</v>
          </cell>
          <cell r="AF534" t="str">
            <v/>
          </cell>
          <cell r="AG534" t="str">
            <v>ر2</v>
          </cell>
          <cell r="AH534" t="str">
            <v/>
          </cell>
          <cell r="AI534" t="str">
            <v/>
          </cell>
          <cell r="AJ534" t="str">
            <v/>
          </cell>
          <cell r="AK534" t="str">
            <v>ج</v>
          </cell>
          <cell r="AL534" t="str">
            <v>ج</v>
          </cell>
          <cell r="AM534" t="str">
            <v/>
          </cell>
          <cell r="AN534" t="str">
            <v/>
          </cell>
          <cell r="AO534" t="str">
            <v>ر1</v>
          </cell>
          <cell r="AP534" t="str">
            <v>ر1</v>
          </cell>
          <cell r="AQ534" t="str">
            <v>ج</v>
          </cell>
          <cell r="AR534" t="str">
            <v>ج</v>
          </cell>
          <cell r="AS534"/>
          <cell r="AT534" t="str">
            <v>الرابعة</v>
          </cell>
          <cell r="AU534" t="str">
            <v/>
          </cell>
        </row>
        <row r="535">
          <cell r="A535">
            <v>422252</v>
          </cell>
          <cell r="B535" t="str">
            <v>الرابعة</v>
          </cell>
          <cell r="C535" t="str">
            <v/>
          </cell>
          <cell r="D535" t="str">
            <v/>
          </cell>
          <cell r="E535" t="str">
            <v/>
          </cell>
          <cell r="F535" t="str">
            <v/>
          </cell>
          <cell r="G535" t="str">
            <v/>
          </cell>
          <cell r="H535" t="str">
            <v/>
          </cell>
          <cell r="I535" t="str">
            <v/>
          </cell>
          <cell r="J535" t="str">
            <v/>
          </cell>
          <cell r="K535" t="str">
            <v/>
          </cell>
          <cell r="L535" t="str">
            <v/>
          </cell>
          <cell r="M535" t="str">
            <v/>
          </cell>
          <cell r="N535" t="str">
            <v/>
          </cell>
          <cell r="O535" t="str">
            <v/>
          </cell>
          <cell r="P535" t="str">
            <v/>
          </cell>
          <cell r="Q535" t="str">
            <v/>
          </cell>
          <cell r="R535" t="str">
            <v/>
          </cell>
          <cell r="S535" t="str">
            <v/>
          </cell>
          <cell r="T535" t="str">
            <v/>
          </cell>
          <cell r="U535" t="str">
            <v/>
          </cell>
          <cell r="V535" t="str">
            <v/>
          </cell>
          <cell r="W535" t="str">
            <v/>
          </cell>
          <cell r="X535" t="str">
            <v/>
          </cell>
          <cell r="Y535" t="str">
            <v/>
          </cell>
          <cell r="Z535" t="str">
            <v/>
          </cell>
          <cell r="AA535" t="str">
            <v>ر2</v>
          </cell>
          <cell r="AB535" t="str">
            <v>ر2</v>
          </cell>
          <cell r="AC535" t="str">
            <v/>
          </cell>
          <cell r="AD535" t="str">
            <v>ر2</v>
          </cell>
          <cell r="AE535" t="str">
            <v/>
          </cell>
          <cell r="AF535" t="str">
            <v>ر2</v>
          </cell>
          <cell r="AG535" t="str">
            <v/>
          </cell>
          <cell r="AH535" t="str">
            <v/>
          </cell>
          <cell r="AI535" t="str">
            <v>ر1</v>
          </cell>
          <cell r="AJ535" t="str">
            <v>ر1</v>
          </cell>
          <cell r="AK535" t="str">
            <v>ر1</v>
          </cell>
          <cell r="AL535" t="str">
            <v>ر1</v>
          </cell>
          <cell r="AM535" t="str">
            <v>ر2</v>
          </cell>
          <cell r="AN535" t="str">
            <v>ر1</v>
          </cell>
          <cell r="AO535" t="str">
            <v>ر1</v>
          </cell>
          <cell r="AP535" t="str">
            <v>ج</v>
          </cell>
          <cell r="AQ535" t="str">
            <v>ج</v>
          </cell>
          <cell r="AR535" t="str">
            <v>ج</v>
          </cell>
          <cell r="AS535"/>
          <cell r="AT535"/>
          <cell r="AU535"/>
          <cell r="AV535"/>
        </row>
        <row r="536">
          <cell r="A536">
            <v>422265</v>
          </cell>
          <cell r="B536" t="str">
            <v>الرابعة</v>
          </cell>
          <cell r="C536" t="str">
            <v/>
          </cell>
          <cell r="D536" t="str">
            <v/>
          </cell>
          <cell r="E536" t="str">
            <v/>
          </cell>
          <cell r="F536" t="str">
            <v/>
          </cell>
          <cell r="G536" t="str">
            <v/>
          </cell>
          <cell r="H536" t="str">
            <v/>
          </cell>
          <cell r="I536" t="str">
            <v/>
          </cell>
          <cell r="J536" t="str">
            <v/>
          </cell>
          <cell r="K536" t="str">
            <v/>
          </cell>
          <cell r="L536" t="str">
            <v/>
          </cell>
          <cell r="M536" t="str">
            <v/>
          </cell>
          <cell r="N536" t="str">
            <v/>
          </cell>
          <cell r="O536" t="str">
            <v/>
          </cell>
          <cell r="P536" t="str">
            <v/>
          </cell>
          <cell r="Q536" t="str">
            <v/>
          </cell>
          <cell r="R536" t="str">
            <v/>
          </cell>
          <cell r="S536" t="str">
            <v/>
          </cell>
          <cell r="T536" t="str">
            <v/>
          </cell>
          <cell r="U536" t="str">
            <v/>
          </cell>
          <cell r="V536" t="str">
            <v/>
          </cell>
          <cell r="W536" t="str">
            <v/>
          </cell>
          <cell r="X536" t="str">
            <v/>
          </cell>
          <cell r="Y536" t="str">
            <v/>
          </cell>
          <cell r="Z536" t="str">
            <v/>
          </cell>
          <cell r="AA536" t="str">
            <v/>
          </cell>
          <cell r="AB536" t="str">
            <v/>
          </cell>
          <cell r="AC536" t="str">
            <v/>
          </cell>
          <cell r="AD536" t="str">
            <v>A</v>
          </cell>
          <cell r="AE536" t="str">
            <v/>
          </cell>
          <cell r="AF536" t="str">
            <v/>
          </cell>
          <cell r="AG536" t="str">
            <v/>
          </cell>
          <cell r="AH536" t="str">
            <v/>
          </cell>
          <cell r="AI536" t="str">
            <v/>
          </cell>
          <cell r="AJ536" t="str">
            <v/>
          </cell>
          <cell r="AK536" t="str">
            <v>A</v>
          </cell>
          <cell r="AL536" t="str">
            <v/>
          </cell>
          <cell r="AM536" t="str">
            <v>A</v>
          </cell>
          <cell r="AN536" t="str">
            <v>A</v>
          </cell>
          <cell r="AO536" t="str">
            <v>A</v>
          </cell>
          <cell r="AP536" t="str">
            <v>A</v>
          </cell>
          <cell r="AQ536" t="str">
            <v>A</v>
          </cell>
          <cell r="AR536" t="str">
            <v>A</v>
          </cell>
          <cell r="AS536" t="str">
            <v>مستنفذ فصل أول 2021-2022</v>
          </cell>
          <cell r="AT536" t="str">
            <v>الرابعة</v>
          </cell>
          <cell r="AU536" t="str">
            <v/>
          </cell>
        </row>
        <row r="537">
          <cell r="A537">
            <v>422276</v>
          </cell>
          <cell r="B537" t="str">
            <v>الرابعة</v>
          </cell>
          <cell r="C537" t="str">
            <v/>
          </cell>
          <cell r="D537" t="str">
            <v/>
          </cell>
          <cell r="E537" t="str">
            <v/>
          </cell>
          <cell r="F537" t="str">
            <v/>
          </cell>
          <cell r="G537" t="str">
            <v/>
          </cell>
          <cell r="H537" t="str">
            <v/>
          </cell>
          <cell r="I537" t="str">
            <v/>
          </cell>
          <cell r="J537" t="str">
            <v/>
          </cell>
          <cell r="K537" t="str">
            <v/>
          </cell>
          <cell r="L537" t="str">
            <v/>
          </cell>
          <cell r="M537" t="str">
            <v/>
          </cell>
          <cell r="N537" t="str">
            <v/>
          </cell>
          <cell r="O537" t="str">
            <v/>
          </cell>
          <cell r="P537" t="str">
            <v/>
          </cell>
          <cell r="Q537" t="str">
            <v/>
          </cell>
          <cell r="R537" t="str">
            <v/>
          </cell>
          <cell r="S537" t="str">
            <v/>
          </cell>
          <cell r="T537" t="str">
            <v/>
          </cell>
          <cell r="U537" t="str">
            <v/>
          </cell>
          <cell r="V537" t="str">
            <v/>
          </cell>
          <cell r="W537" t="str">
            <v/>
          </cell>
          <cell r="X537" t="str">
            <v/>
          </cell>
          <cell r="Y537" t="str">
            <v/>
          </cell>
          <cell r="Z537" t="str">
            <v/>
          </cell>
          <cell r="AA537" t="str">
            <v>A</v>
          </cell>
          <cell r="AB537" t="str">
            <v/>
          </cell>
          <cell r="AC537" t="str">
            <v/>
          </cell>
          <cell r="AD537" t="str">
            <v/>
          </cell>
          <cell r="AE537" t="str">
            <v/>
          </cell>
          <cell r="AF537" t="str">
            <v/>
          </cell>
          <cell r="AG537" t="str">
            <v/>
          </cell>
          <cell r="AH537" t="str">
            <v/>
          </cell>
          <cell r="AI537" t="str">
            <v/>
          </cell>
          <cell r="AJ537" t="str">
            <v/>
          </cell>
          <cell r="AK537" t="str">
            <v/>
          </cell>
          <cell r="AL537" t="str">
            <v>A</v>
          </cell>
          <cell r="AM537" t="str">
            <v>A</v>
          </cell>
          <cell r="AN537" t="str">
            <v/>
          </cell>
          <cell r="AO537" t="str">
            <v/>
          </cell>
          <cell r="AP537" t="str">
            <v/>
          </cell>
          <cell r="AQ537" t="str">
            <v/>
          </cell>
          <cell r="AR537" t="str">
            <v/>
          </cell>
          <cell r="AS537" t="str">
            <v>مستنفذ فصل ثاني 2022-2023</v>
          </cell>
          <cell r="AT537" t="str">
            <v>الرابعة</v>
          </cell>
          <cell r="AU537" t="str">
            <v/>
          </cell>
        </row>
        <row r="538">
          <cell r="A538">
            <v>422348</v>
          </cell>
          <cell r="B538" t="str">
            <v>الرابعة</v>
          </cell>
          <cell r="C538" t="str">
            <v/>
          </cell>
          <cell r="D538" t="str">
            <v/>
          </cell>
          <cell r="E538" t="str">
            <v/>
          </cell>
          <cell r="F538" t="str">
            <v/>
          </cell>
          <cell r="G538" t="str">
            <v/>
          </cell>
          <cell r="H538" t="str">
            <v/>
          </cell>
          <cell r="I538" t="str">
            <v/>
          </cell>
          <cell r="J538" t="str">
            <v/>
          </cell>
          <cell r="K538" t="str">
            <v/>
          </cell>
          <cell r="L538" t="str">
            <v/>
          </cell>
          <cell r="M538" t="str">
            <v/>
          </cell>
          <cell r="N538" t="str">
            <v/>
          </cell>
          <cell r="O538" t="str">
            <v/>
          </cell>
          <cell r="P538" t="str">
            <v/>
          </cell>
          <cell r="Q538" t="str">
            <v/>
          </cell>
          <cell r="R538" t="str">
            <v/>
          </cell>
          <cell r="S538" t="str">
            <v/>
          </cell>
          <cell r="T538" t="str">
            <v/>
          </cell>
          <cell r="U538" t="str">
            <v/>
          </cell>
          <cell r="V538" t="str">
            <v/>
          </cell>
          <cell r="W538" t="str">
            <v/>
          </cell>
          <cell r="X538" t="str">
            <v/>
          </cell>
          <cell r="Y538" t="str">
            <v/>
          </cell>
          <cell r="Z538" t="str">
            <v/>
          </cell>
          <cell r="AA538" t="str">
            <v/>
          </cell>
          <cell r="AB538" t="str">
            <v/>
          </cell>
          <cell r="AC538" t="str">
            <v/>
          </cell>
          <cell r="AD538" t="str">
            <v/>
          </cell>
          <cell r="AE538" t="str">
            <v/>
          </cell>
          <cell r="AF538" t="str">
            <v/>
          </cell>
          <cell r="AG538" t="str">
            <v/>
          </cell>
          <cell r="AH538" t="str">
            <v/>
          </cell>
          <cell r="AI538" t="str">
            <v>ر1</v>
          </cell>
          <cell r="AJ538" t="str">
            <v/>
          </cell>
          <cell r="AK538" t="str">
            <v/>
          </cell>
          <cell r="AL538" t="str">
            <v/>
          </cell>
          <cell r="AM538" t="str">
            <v/>
          </cell>
          <cell r="AN538" t="str">
            <v>ج</v>
          </cell>
          <cell r="AO538" t="str">
            <v/>
          </cell>
          <cell r="AP538" t="str">
            <v/>
          </cell>
          <cell r="AQ538" t="str">
            <v/>
          </cell>
          <cell r="AR538" t="str">
            <v/>
          </cell>
          <cell r="AS538"/>
          <cell r="AT538" t="str">
            <v>الرابعة</v>
          </cell>
          <cell r="AU538" t="str">
            <v/>
          </cell>
        </row>
        <row r="539">
          <cell r="A539">
            <v>422349</v>
          </cell>
          <cell r="B539" t="str">
            <v>الرابعة</v>
          </cell>
          <cell r="C539" t="str">
            <v/>
          </cell>
          <cell r="D539" t="str">
            <v/>
          </cell>
          <cell r="E539" t="str">
            <v/>
          </cell>
          <cell r="F539" t="str">
            <v/>
          </cell>
          <cell r="G539" t="str">
            <v/>
          </cell>
          <cell r="H539" t="str">
            <v/>
          </cell>
          <cell r="I539" t="str">
            <v/>
          </cell>
          <cell r="J539" t="str">
            <v/>
          </cell>
          <cell r="K539" t="str">
            <v/>
          </cell>
          <cell r="L539" t="str">
            <v/>
          </cell>
          <cell r="M539" t="str">
            <v/>
          </cell>
          <cell r="N539" t="str">
            <v/>
          </cell>
          <cell r="O539" t="str">
            <v/>
          </cell>
          <cell r="P539" t="str">
            <v/>
          </cell>
          <cell r="Q539" t="str">
            <v/>
          </cell>
          <cell r="R539" t="str">
            <v>ر2</v>
          </cell>
          <cell r="S539" t="str">
            <v/>
          </cell>
          <cell r="T539" t="str">
            <v/>
          </cell>
          <cell r="U539" t="str">
            <v/>
          </cell>
          <cell r="V539" t="str">
            <v/>
          </cell>
          <cell r="W539" t="str">
            <v/>
          </cell>
          <cell r="X539" t="str">
            <v/>
          </cell>
          <cell r="Y539" t="str">
            <v>ر2</v>
          </cell>
          <cell r="Z539" t="str">
            <v/>
          </cell>
          <cell r="AA539" t="str">
            <v/>
          </cell>
          <cell r="AB539" t="str">
            <v/>
          </cell>
          <cell r="AC539" t="str">
            <v/>
          </cell>
          <cell r="AD539" t="str">
            <v/>
          </cell>
          <cell r="AE539" t="str">
            <v>ر2</v>
          </cell>
          <cell r="AF539" t="str">
            <v>ر2</v>
          </cell>
          <cell r="AG539" t="str">
            <v/>
          </cell>
          <cell r="AH539" t="str">
            <v/>
          </cell>
          <cell r="AI539" t="str">
            <v>ر1</v>
          </cell>
          <cell r="AJ539" t="str">
            <v>ر2</v>
          </cell>
          <cell r="AK539" t="str">
            <v>ر2</v>
          </cell>
          <cell r="AL539" t="str">
            <v>ج</v>
          </cell>
          <cell r="AM539" t="str">
            <v>ر1</v>
          </cell>
          <cell r="AN539" t="str">
            <v>ج</v>
          </cell>
          <cell r="AO539" t="str">
            <v>ج</v>
          </cell>
          <cell r="AP539" t="str">
            <v>ج</v>
          </cell>
          <cell r="AQ539" t="str">
            <v>ج</v>
          </cell>
          <cell r="AR539" t="str">
            <v>ج</v>
          </cell>
          <cell r="AS539"/>
          <cell r="AT539"/>
          <cell r="AU539"/>
          <cell r="AV539"/>
        </row>
        <row r="540">
          <cell r="A540">
            <v>422370</v>
          </cell>
          <cell r="B540" t="str">
            <v>الرابعة</v>
          </cell>
          <cell r="C540" t="str">
            <v/>
          </cell>
          <cell r="D540" t="str">
            <v/>
          </cell>
          <cell r="E540" t="str">
            <v/>
          </cell>
          <cell r="F540" t="str">
            <v/>
          </cell>
          <cell r="G540" t="str">
            <v/>
          </cell>
          <cell r="H540" t="str">
            <v/>
          </cell>
          <cell r="I540" t="str">
            <v/>
          </cell>
          <cell r="J540" t="str">
            <v/>
          </cell>
          <cell r="K540" t="str">
            <v/>
          </cell>
          <cell r="L540" t="str">
            <v/>
          </cell>
          <cell r="M540" t="str">
            <v/>
          </cell>
          <cell r="N540" t="str">
            <v/>
          </cell>
          <cell r="O540" t="str">
            <v/>
          </cell>
          <cell r="P540" t="str">
            <v/>
          </cell>
          <cell r="Q540" t="str">
            <v/>
          </cell>
          <cell r="R540" t="str">
            <v>A</v>
          </cell>
          <cell r="S540" t="str">
            <v>A</v>
          </cell>
          <cell r="T540" t="str">
            <v/>
          </cell>
          <cell r="U540" t="str">
            <v/>
          </cell>
          <cell r="V540" t="str">
            <v/>
          </cell>
          <cell r="W540" t="str">
            <v/>
          </cell>
          <cell r="X540" t="str">
            <v/>
          </cell>
          <cell r="Y540" t="str">
            <v/>
          </cell>
          <cell r="Z540" t="str">
            <v/>
          </cell>
          <cell r="AA540" t="str">
            <v/>
          </cell>
          <cell r="AB540" t="str">
            <v/>
          </cell>
          <cell r="AC540" t="str">
            <v/>
          </cell>
          <cell r="AD540" t="str">
            <v/>
          </cell>
          <cell r="AE540" t="str">
            <v>A</v>
          </cell>
          <cell r="AF540" t="str">
            <v/>
          </cell>
          <cell r="AG540" t="str">
            <v/>
          </cell>
          <cell r="AH540" t="str">
            <v/>
          </cell>
          <cell r="AI540" t="str">
            <v>A</v>
          </cell>
          <cell r="AJ540" t="str">
            <v>A</v>
          </cell>
          <cell r="AK540" t="str">
            <v>A</v>
          </cell>
          <cell r="AL540" t="str">
            <v>A</v>
          </cell>
          <cell r="AM540" t="str">
            <v>A</v>
          </cell>
          <cell r="AN540" t="str">
            <v>A</v>
          </cell>
          <cell r="AO540" t="str">
            <v>A</v>
          </cell>
          <cell r="AP540" t="str">
            <v>A</v>
          </cell>
          <cell r="AQ540" t="str">
            <v>A</v>
          </cell>
          <cell r="AR540" t="str">
            <v>A</v>
          </cell>
          <cell r="AS540" t="str">
            <v>مستنفذ فصل ثاني 2021-2022</v>
          </cell>
          <cell r="AT540" t="str">
            <v>الرابعة</v>
          </cell>
          <cell r="AU540" t="str">
            <v/>
          </cell>
        </row>
        <row r="541">
          <cell r="A541">
            <v>422380</v>
          </cell>
          <cell r="B541" t="str">
            <v>الرابعة</v>
          </cell>
          <cell r="C541" t="str">
            <v/>
          </cell>
          <cell r="D541" t="str">
            <v/>
          </cell>
          <cell r="E541" t="str">
            <v/>
          </cell>
          <cell r="F541" t="str">
            <v/>
          </cell>
          <cell r="G541" t="str">
            <v/>
          </cell>
          <cell r="H541" t="str">
            <v/>
          </cell>
          <cell r="I541" t="str">
            <v>ر2</v>
          </cell>
          <cell r="J541" t="str">
            <v/>
          </cell>
          <cell r="K541" t="str">
            <v/>
          </cell>
          <cell r="L541" t="str">
            <v/>
          </cell>
          <cell r="M541" t="str">
            <v>ر1</v>
          </cell>
          <cell r="N541" t="str">
            <v/>
          </cell>
          <cell r="O541" t="str">
            <v/>
          </cell>
          <cell r="P541" t="str">
            <v/>
          </cell>
          <cell r="Q541" t="str">
            <v/>
          </cell>
          <cell r="R541" t="str">
            <v/>
          </cell>
          <cell r="S541" t="str">
            <v/>
          </cell>
          <cell r="T541" t="str">
            <v/>
          </cell>
          <cell r="U541" t="str">
            <v/>
          </cell>
          <cell r="V541" t="str">
            <v/>
          </cell>
          <cell r="W541" t="str">
            <v/>
          </cell>
          <cell r="X541" t="str">
            <v/>
          </cell>
          <cell r="Y541" t="str">
            <v/>
          </cell>
          <cell r="Z541" t="str">
            <v/>
          </cell>
          <cell r="AA541" t="str">
            <v/>
          </cell>
          <cell r="AB541" t="str">
            <v/>
          </cell>
          <cell r="AC541" t="str">
            <v/>
          </cell>
          <cell r="AD541" t="str">
            <v/>
          </cell>
          <cell r="AE541" t="str">
            <v/>
          </cell>
          <cell r="AF541" t="str">
            <v>ر2</v>
          </cell>
          <cell r="AG541" t="str">
            <v/>
          </cell>
          <cell r="AH541" t="str">
            <v/>
          </cell>
          <cell r="AI541" t="str">
            <v/>
          </cell>
          <cell r="AJ541" t="str">
            <v/>
          </cell>
          <cell r="AK541" t="str">
            <v>ج</v>
          </cell>
          <cell r="AL541" t="str">
            <v/>
          </cell>
          <cell r="AM541" t="str">
            <v>ر2</v>
          </cell>
          <cell r="AN541" t="str">
            <v>ر2</v>
          </cell>
          <cell r="AO541" t="str">
            <v>ر1</v>
          </cell>
          <cell r="AP541" t="str">
            <v>ر1</v>
          </cell>
          <cell r="AQ541" t="str">
            <v/>
          </cell>
          <cell r="AR541" t="str">
            <v>ج</v>
          </cell>
          <cell r="AS541"/>
          <cell r="AT541" t="str">
            <v>الرابعة</v>
          </cell>
          <cell r="AU541" t="str">
            <v/>
          </cell>
        </row>
        <row r="542">
          <cell r="A542">
            <v>422388</v>
          </cell>
          <cell r="B542" t="str">
            <v>الرابعة</v>
          </cell>
          <cell r="C542" t="str">
            <v/>
          </cell>
          <cell r="D542" t="str">
            <v/>
          </cell>
          <cell r="E542" t="str">
            <v/>
          </cell>
          <cell r="F542" t="str">
            <v/>
          </cell>
          <cell r="G542" t="str">
            <v/>
          </cell>
          <cell r="H542" t="str">
            <v/>
          </cell>
          <cell r="I542" t="str">
            <v>ر2</v>
          </cell>
          <cell r="J542" t="str">
            <v/>
          </cell>
          <cell r="K542" t="str">
            <v/>
          </cell>
          <cell r="L542" t="str">
            <v/>
          </cell>
          <cell r="M542" t="str">
            <v/>
          </cell>
          <cell r="N542" t="str">
            <v/>
          </cell>
          <cell r="O542" t="str">
            <v/>
          </cell>
          <cell r="P542" t="str">
            <v/>
          </cell>
          <cell r="Q542" t="str">
            <v>ر2</v>
          </cell>
          <cell r="R542" t="str">
            <v/>
          </cell>
          <cell r="S542" t="str">
            <v/>
          </cell>
          <cell r="T542" t="str">
            <v/>
          </cell>
          <cell r="U542" t="str">
            <v/>
          </cell>
          <cell r="V542" t="str">
            <v/>
          </cell>
          <cell r="W542" t="str">
            <v/>
          </cell>
          <cell r="X542" t="str">
            <v/>
          </cell>
          <cell r="Y542" t="str">
            <v/>
          </cell>
          <cell r="Z542" t="str">
            <v/>
          </cell>
          <cell r="AA542" t="str">
            <v>ج</v>
          </cell>
          <cell r="AB542" t="str">
            <v/>
          </cell>
          <cell r="AC542" t="str">
            <v>ر2</v>
          </cell>
          <cell r="AD542" t="str">
            <v/>
          </cell>
          <cell r="AE542" t="str">
            <v/>
          </cell>
          <cell r="AF542" t="str">
            <v>ج</v>
          </cell>
          <cell r="AG542" t="str">
            <v/>
          </cell>
          <cell r="AH542" t="str">
            <v/>
          </cell>
          <cell r="AI542" t="str">
            <v>ر1</v>
          </cell>
          <cell r="AJ542" t="str">
            <v/>
          </cell>
          <cell r="AK542" t="str">
            <v/>
          </cell>
          <cell r="AL542" t="str">
            <v>ج</v>
          </cell>
          <cell r="AM542" t="str">
            <v>ر1</v>
          </cell>
          <cell r="AN542" t="str">
            <v>ج</v>
          </cell>
          <cell r="AO542" t="str">
            <v>ج</v>
          </cell>
          <cell r="AP542" t="str">
            <v>ج</v>
          </cell>
          <cell r="AQ542" t="str">
            <v>ج</v>
          </cell>
          <cell r="AR542" t="str">
            <v>ج</v>
          </cell>
          <cell r="AS542"/>
          <cell r="AT542" t="str">
            <v>الرابعة</v>
          </cell>
          <cell r="AU542" t="str">
            <v/>
          </cell>
        </row>
        <row r="543">
          <cell r="A543">
            <v>422390</v>
          </cell>
          <cell r="B543" t="str">
            <v>الرابعة</v>
          </cell>
          <cell r="C543" t="str">
            <v/>
          </cell>
          <cell r="D543" t="str">
            <v/>
          </cell>
          <cell r="E543" t="str">
            <v/>
          </cell>
          <cell r="F543" t="str">
            <v/>
          </cell>
          <cell r="G543" t="str">
            <v/>
          </cell>
          <cell r="H543" t="str">
            <v/>
          </cell>
          <cell r="I543" t="str">
            <v/>
          </cell>
          <cell r="J543" t="str">
            <v/>
          </cell>
          <cell r="K543" t="str">
            <v/>
          </cell>
          <cell r="L543" t="str">
            <v/>
          </cell>
          <cell r="M543" t="str">
            <v/>
          </cell>
          <cell r="N543" t="str">
            <v/>
          </cell>
          <cell r="O543" t="str">
            <v/>
          </cell>
          <cell r="P543" t="str">
            <v/>
          </cell>
          <cell r="Q543" t="str">
            <v/>
          </cell>
          <cell r="R543" t="str">
            <v/>
          </cell>
          <cell r="S543" t="str">
            <v/>
          </cell>
          <cell r="T543" t="str">
            <v/>
          </cell>
          <cell r="U543" t="str">
            <v/>
          </cell>
          <cell r="V543" t="str">
            <v/>
          </cell>
          <cell r="W543" t="str">
            <v/>
          </cell>
          <cell r="X543" t="str">
            <v/>
          </cell>
          <cell r="Y543" t="str">
            <v/>
          </cell>
          <cell r="Z543" t="str">
            <v/>
          </cell>
          <cell r="AA543" t="str">
            <v/>
          </cell>
          <cell r="AB543" t="str">
            <v/>
          </cell>
          <cell r="AC543" t="str">
            <v/>
          </cell>
          <cell r="AD543" t="str">
            <v/>
          </cell>
          <cell r="AE543" t="str">
            <v/>
          </cell>
          <cell r="AF543" t="str">
            <v>A</v>
          </cell>
          <cell r="AG543" t="str">
            <v/>
          </cell>
          <cell r="AH543" t="str">
            <v/>
          </cell>
          <cell r="AI543" t="str">
            <v/>
          </cell>
          <cell r="AJ543" t="str">
            <v/>
          </cell>
          <cell r="AK543" t="str">
            <v/>
          </cell>
          <cell r="AL543" t="str">
            <v/>
          </cell>
          <cell r="AM543" t="str">
            <v>A</v>
          </cell>
          <cell r="AN543" t="str">
            <v/>
          </cell>
          <cell r="AO543" t="str">
            <v/>
          </cell>
          <cell r="AP543" t="str">
            <v/>
          </cell>
          <cell r="AQ543" t="str">
            <v/>
          </cell>
          <cell r="AR543" t="str">
            <v/>
          </cell>
          <cell r="AS543" t="str">
            <v>مستنفذ فصل اول 2023-2024</v>
          </cell>
          <cell r="AT543" t="str">
            <v>الرابعة</v>
          </cell>
          <cell r="AU543" t="str">
            <v/>
          </cell>
        </row>
        <row r="544">
          <cell r="A544">
            <v>422410</v>
          </cell>
          <cell r="B544" t="str">
            <v>الرابعة</v>
          </cell>
          <cell r="C544" t="str">
            <v/>
          </cell>
          <cell r="D544" t="str">
            <v/>
          </cell>
          <cell r="E544" t="str">
            <v/>
          </cell>
          <cell r="F544" t="str">
            <v/>
          </cell>
          <cell r="G544" t="str">
            <v/>
          </cell>
          <cell r="H544" t="str">
            <v/>
          </cell>
          <cell r="I544" t="str">
            <v/>
          </cell>
          <cell r="J544" t="str">
            <v/>
          </cell>
          <cell r="K544" t="str">
            <v/>
          </cell>
          <cell r="L544" t="str">
            <v/>
          </cell>
          <cell r="M544" t="str">
            <v/>
          </cell>
          <cell r="N544" t="str">
            <v/>
          </cell>
          <cell r="O544" t="str">
            <v/>
          </cell>
          <cell r="P544" t="str">
            <v/>
          </cell>
          <cell r="Q544" t="str">
            <v/>
          </cell>
          <cell r="R544" t="str">
            <v>ر2</v>
          </cell>
          <cell r="S544" t="str">
            <v/>
          </cell>
          <cell r="T544" t="str">
            <v/>
          </cell>
          <cell r="U544" t="str">
            <v/>
          </cell>
          <cell r="V544" t="str">
            <v/>
          </cell>
          <cell r="W544" t="str">
            <v/>
          </cell>
          <cell r="X544" t="str">
            <v/>
          </cell>
          <cell r="Y544" t="str">
            <v/>
          </cell>
          <cell r="Z544" t="str">
            <v/>
          </cell>
          <cell r="AA544" t="str">
            <v/>
          </cell>
          <cell r="AB544" t="str">
            <v/>
          </cell>
          <cell r="AC544" t="str">
            <v/>
          </cell>
          <cell r="AD544" t="str">
            <v/>
          </cell>
          <cell r="AE544" t="str">
            <v>ج</v>
          </cell>
          <cell r="AF544" t="str">
            <v/>
          </cell>
          <cell r="AG544" t="str">
            <v/>
          </cell>
          <cell r="AH544" t="str">
            <v/>
          </cell>
          <cell r="AI544" t="str">
            <v>ج</v>
          </cell>
          <cell r="AJ544" t="str">
            <v>ج</v>
          </cell>
          <cell r="AK544" t="str">
            <v>ج</v>
          </cell>
          <cell r="AL544" t="str">
            <v>ج</v>
          </cell>
          <cell r="AM544" t="str">
            <v>ج</v>
          </cell>
          <cell r="AN544" t="str">
            <v>ج</v>
          </cell>
          <cell r="AO544" t="str">
            <v>ج</v>
          </cell>
          <cell r="AP544" t="str">
            <v>ج</v>
          </cell>
          <cell r="AQ544" t="str">
            <v>ج</v>
          </cell>
          <cell r="AR544" t="str">
            <v>ج</v>
          </cell>
          <cell r="AS544"/>
          <cell r="AT544" t="str">
            <v>الرابعة</v>
          </cell>
          <cell r="AU544" t="str">
            <v/>
          </cell>
        </row>
        <row r="545">
          <cell r="A545">
            <v>422434</v>
          </cell>
          <cell r="B545" t="str">
            <v>الرابعة</v>
          </cell>
          <cell r="C545" t="str">
            <v/>
          </cell>
          <cell r="D545" t="str">
            <v/>
          </cell>
          <cell r="E545" t="str">
            <v/>
          </cell>
          <cell r="F545" t="str">
            <v/>
          </cell>
          <cell r="G545" t="str">
            <v/>
          </cell>
          <cell r="H545" t="str">
            <v/>
          </cell>
          <cell r="I545" t="str">
            <v/>
          </cell>
          <cell r="J545" t="str">
            <v/>
          </cell>
          <cell r="K545" t="str">
            <v/>
          </cell>
          <cell r="L545" t="str">
            <v/>
          </cell>
          <cell r="M545" t="str">
            <v/>
          </cell>
          <cell r="N545" t="str">
            <v/>
          </cell>
          <cell r="O545" t="str">
            <v/>
          </cell>
          <cell r="P545" t="str">
            <v/>
          </cell>
          <cell r="Q545" t="str">
            <v/>
          </cell>
          <cell r="R545" t="str">
            <v/>
          </cell>
          <cell r="S545" t="str">
            <v>ر2</v>
          </cell>
          <cell r="T545" t="str">
            <v/>
          </cell>
          <cell r="U545" t="str">
            <v/>
          </cell>
          <cell r="V545" t="str">
            <v/>
          </cell>
          <cell r="W545" t="str">
            <v/>
          </cell>
          <cell r="X545" t="str">
            <v/>
          </cell>
          <cell r="Y545" t="str">
            <v/>
          </cell>
          <cell r="Z545" t="str">
            <v/>
          </cell>
          <cell r="AA545" t="str">
            <v>ر2</v>
          </cell>
          <cell r="AB545" t="str">
            <v/>
          </cell>
          <cell r="AC545" t="str">
            <v/>
          </cell>
          <cell r="AD545" t="str">
            <v/>
          </cell>
          <cell r="AE545" t="str">
            <v/>
          </cell>
          <cell r="AF545" t="str">
            <v/>
          </cell>
          <cell r="AG545" t="str">
            <v/>
          </cell>
          <cell r="AH545" t="str">
            <v>ر2</v>
          </cell>
          <cell r="AI545" t="str">
            <v>ر2</v>
          </cell>
          <cell r="AJ545" t="str">
            <v/>
          </cell>
          <cell r="AK545" t="str">
            <v/>
          </cell>
          <cell r="AL545" t="str">
            <v>ر2</v>
          </cell>
          <cell r="AM545" t="str">
            <v>ر2</v>
          </cell>
          <cell r="AN545" t="str">
            <v>ج</v>
          </cell>
          <cell r="AO545" t="str">
            <v>ر1</v>
          </cell>
          <cell r="AP545" t="str">
            <v>ر1</v>
          </cell>
          <cell r="AQ545" t="str">
            <v>ر2</v>
          </cell>
          <cell r="AR545" t="str">
            <v>ج</v>
          </cell>
          <cell r="AS545"/>
          <cell r="AT545" t="str">
            <v>الرابعة</v>
          </cell>
          <cell r="AU545" t="str">
            <v/>
          </cell>
        </row>
        <row r="546">
          <cell r="A546">
            <v>422442</v>
          </cell>
          <cell r="B546" t="str">
            <v>الرابعة</v>
          </cell>
          <cell r="C546" t="str">
            <v/>
          </cell>
          <cell r="D546" t="str">
            <v/>
          </cell>
          <cell r="E546" t="str">
            <v/>
          </cell>
          <cell r="F546" t="str">
            <v/>
          </cell>
          <cell r="G546" t="str">
            <v/>
          </cell>
          <cell r="H546" t="str">
            <v/>
          </cell>
          <cell r="I546" t="str">
            <v/>
          </cell>
          <cell r="J546" t="str">
            <v/>
          </cell>
          <cell r="K546" t="str">
            <v/>
          </cell>
          <cell r="L546" t="str">
            <v/>
          </cell>
          <cell r="M546" t="str">
            <v/>
          </cell>
          <cell r="N546" t="str">
            <v/>
          </cell>
          <cell r="O546" t="str">
            <v/>
          </cell>
          <cell r="P546" t="str">
            <v/>
          </cell>
          <cell r="Q546" t="str">
            <v/>
          </cell>
          <cell r="R546" t="str">
            <v/>
          </cell>
          <cell r="S546" t="str">
            <v/>
          </cell>
          <cell r="T546" t="str">
            <v/>
          </cell>
          <cell r="U546" t="str">
            <v/>
          </cell>
          <cell r="V546" t="str">
            <v/>
          </cell>
          <cell r="W546" t="str">
            <v/>
          </cell>
          <cell r="X546" t="str">
            <v/>
          </cell>
          <cell r="Y546" t="str">
            <v/>
          </cell>
          <cell r="Z546" t="str">
            <v/>
          </cell>
          <cell r="AA546" t="str">
            <v>ر2</v>
          </cell>
          <cell r="AB546" t="str">
            <v/>
          </cell>
          <cell r="AC546" t="str">
            <v/>
          </cell>
          <cell r="AD546" t="str">
            <v/>
          </cell>
          <cell r="AE546" t="str">
            <v/>
          </cell>
          <cell r="AF546" t="str">
            <v/>
          </cell>
          <cell r="AG546" t="str">
            <v/>
          </cell>
          <cell r="AH546" t="str">
            <v/>
          </cell>
          <cell r="AI546" t="str">
            <v/>
          </cell>
          <cell r="AJ546" t="str">
            <v/>
          </cell>
          <cell r="AK546" t="str">
            <v/>
          </cell>
          <cell r="AL546" t="str">
            <v/>
          </cell>
          <cell r="AM546" t="str">
            <v/>
          </cell>
          <cell r="AN546" t="str">
            <v>ج</v>
          </cell>
          <cell r="AO546" t="str">
            <v>ر1</v>
          </cell>
          <cell r="AP546" t="str">
            <v>ج</v>
          </cell>
          <cell r="AQ546" t="str">
            <v>ج</v>
          </cell>
          <cell r="AR546" t="str">
            <v/>
          </cell>
          <cell r="AS546"/>
          <cell r="AT546" t="str">
            <v>الرابعة</v>
          </cell>
          <cell r="AU546" t="str">
            <v/>
          </cell>
        </row>
        <row r="547">
          <cell r="A547">
            <v>422447</v>
          </cell>
          <cell r="B547" t="str">
            <v>الرابعة</v>
          </cell>
          <cell r="C547" t="str">
            <v/>
          </cell>
          <cell r="D547" t="str">
            <v/>
          </cell>
          <cell r="E547" t="str">
            <v/>
          </cell>
          <cell r="F547" t="str">
            <v/>
          </cell>
          <cell r="G547" t="str">
            <v/>
          </cell>
          <cell r="H547" t="str">
            <v/>
          </cell>
          <cell r="I547" t="str">
            <v/>
          </cell>
          <cell r="J547" t="str">
            <v/>
          </cell>
          <cell r="K547" t="str">
            <v/>
          </cell>
          <cell r="L547" t="str">
            <v/>
          </cell>
          <cell r="M547" t="str">
            <v/>
          </cell>
          <cell r="N547" t="str">
            <v/>
          </cell>
          <cell r="O547" t="str">
            <v/>
          </cell>
          <cell r="P547" t="str">
            <v/>
          </cell>
          <cell r="Q547" t="str">
            <v/>
          </cell>
          <cell r="R547" t="str">
            <v/>
          </cell>
          <cell r="S547" t="str">
            <v/>
          </cell>
          <cell r="T547" t="str">
            <v/>
          </cell>
          <cell r="U547" t="str">
            <v/>
          </cell>
          <cell r="V547" t="str">
            <v/>
          </cell>
          <cell r="W547" t="str">
            <v/>
          </cell>
          <cell r="X547" t="str">
            <v/>
          </cell>
          <cell r="Y547" t="str">
            <v/>
          </cell>
          <cell r="Z547" t="str">
            <v/>
          </cell>
          <cell r="AA547" t="str">
            <v/>
          </cell>
          <cell r="AB547" t="str">
            <v/>
          </cell>
          <cell r="AC547" t="str">
            <v/>
          </cell>
          <cell r="AD547" t="str">
            <v/>
          </cell>
          <cell r="AE547" t="str">
            <v/>
          </cell>
          <cell r="AF547" t="str">
            <v/>
          </cell>
          <cell r="AG547" t="str">
            <v/>
          </cell>
          <cell r="AH547" t="str">
            <v/>
          </cell>
          <cell r="AI547" t="str">
            <v/>
          </cell>
          <cell r="AJ547" t="str">
            <v/>
          </cell>
          <cell r="AK547" t="str">
            <v/>
          </cell>
          <cell r="AL547" t="str">
            <v/>
          </cell>
          <cell r="AM547" t="str">
            <v/>
          </cell>
          <cell r="AN547" t="str">
            <v/>
          </cell>
          <cell r="AO547" t="str">
            <v/>
          </cell>
          <cell r="AP547" t="str">
            <v/>
          </cell>
          <cell r="AQ547" t="str">
            <v>ر2</v>
          </cell>
          <cell r="AR547" t="str">
            <v/>
          </cell>
          <cell r="AS547"/>
          <cell r="AT547" t="str">
            <v>الرابعة</v>
          </cell>
          <cell r="AU547" t="str">
            <v/>
          </cell>
        </row>
        <row r="548">
          <cell r="A548">
            <v>422451</v>
          </cell>
          <cell r="B548" t="str">
            <v>الرابعة</v>
          </cell>
          <cell r="C548" t="str">
            <v/>
          </cell>
          <cell r="D548" t="str">
            <v/>
          </cell>
          <cell r="E548" t="str">
            <v/>
          </cell>
          <cell r="F548" t="str">
            <v/>
          </cell>
          <cell r="G548" t="str">
            <v/>
          </cell>
          <cell r="H548" t="str">
            <v/>
          </cell>
          <cell r="I548" t="str">
            <v/>
          </cell>
          <cell r="J548" t="str">
            <v/>
          </cell>
          <cell r="K548" t="str">
            <v/>
          </cell>
          <cell r="L548" t="str">
            <v/>
          </cell>
          <cell r="M548" t="str">
            <v/>
          </cell>
          <cell r="N548" t="str">
            <v/>
          </cell>
          <cell r="O548" t="str">
            <v/>
          </cell>
          <cell r="P548" t="str">
            <v/>
          </cell>
          <cell r="Q548" t="str">
            <v/>
          </cell>
          <cell r="R548" t="str">
            <v/>
          </cell>
          <cell r="S548" t="str">
            <v/>
          </cell>
          <cell r="T548" t="str">
            <v/>
          </cell>
          <cell r="U548" t="str">
            <v/>
          </cell>
          <cell r="V548" t="str">
            <v/>
          </cell>
          <cell r="W548" t="str">
            <v/>
          </cell>
          <cell r="X548" t="str">
            <v/>
          </cell>
          <cell r="Y548" t="str">
            <v/>
          </cell>
          <cell r="Z548" t="str">
            <v/>
          </cell>
          <cell r="AA548" t="str">
            <v/>
          </cell>
          <cell r="AB548" t="str">
            <v/>
          </cell>
          <cell r="AC548" t="str">
            <v/>
          </cell>
          <cell r="AD548" t="str">
            <v/>
          </cell>
          <cell r="AE548" t="str">
            <v/>
          </cell>
          <cell r="AF548" t="str">
            <v>ر2</v>
          </cell>
          <cell r="AG548" t="str">
            <v/>
          </cell>
          <cell r="AH548" t="str">
            <v/>
          </cell>
          <cell r="AI548" t="str">
            <v/>
          </cell>
          <cell r="AJ548" t="str">
            <v/>
          </cell>
          <cell r="AK548" t="str">
            <v/>
          </cell>
          <cell r="AL548" t="str">
            <v/>
          </cell>
          <cell r="AM548" t="str">
            <v/>
          </cell>
          <cell r="AN548" t="str">
            <v/>
          </cell>
          <cell r="AO548" t="str">
            <v>ر2</v>
          </cell>
          <cell r="AP548" t="str">
            <v/>
          </cell>
          <cell r="AQ548" t="str">
            <v/>
          </cell>
          <cell r="AR548" t="str">
            <v/>
          </cell>
          <cell r="AS548"/>
          <cell r="AT548" t="str">
            <v>الرابعة</v>
          </cell>
          <cell r="AU548" t="str">
            <v/>
          </cell>
        </row>
        <row r="549">
          <cell r="A549">
            <v>422456</v>
          </cell>
          <cell r="B549" t="str">
            <v>الرابعة</v>
          </cell>
          <cell r="C549" t="str">
            <v/>
          </cell>
          <cell r="D549" t="str">
            <v/>
          </cell>
          <cell r="E549" t="str">
            <v/>
          </cell>
          <cell r="F549" t="str">
            <v/>
          </cell>
          <cell r="G549" t="str">
            <v/>
          </cell>
          <cell r="H549" t="str">
            <v/>
          </cell>
          <cell r="I549" t="str">
            <v/>
          </cell>
          <cell r="J549" t="str">
            <v/>
          </cell>
          <cell r="K549" t="str">
            <v/>
          </cell>
          <cell r="L549" t="str">
            <v/>
          </cell>
          <cell r="M549" t="str">
            <v/>
          </cell>
          <cell r="N549" t="str">
            <v/>
          </cell>
          <cell r="O549" t="str">
            <v/>
          </cell>
          <cell r="P549" t="str">
            <v/>
          </cell>
          <cell r="Q549" t="str">
            <v/>
          </cell>
          <cell r="R549" t="str">
            <v/>
          </cell>
          <cell r="S549" t="str">
            <v/>
          </cell>
          <cell r="T549" t="str">
            <v/>
          </cell>
          <cell r="U549" t="str">
            <v/>
          </cell>
          <cell r="V549" t="str">
            <v/>
          </cell>
          <cell r="W549" t="str">
            <v/>
          </cell>
          <cell r="X549" t="str">
            <v/>
          </cell>
          <cell r="Y549" t="str">
            <v/>
          </cell>
          <cell r="Z549" t="str">
            <v/>
          </cell>
          <cell r="AA549" t="str">
            <v/>
          </cell>
          <cell r="AB549" t="str">
            <v/>
          </cell>
          <cell r="AC549" t="str">
            <v/>
          </cell>
          <cell r="AD549" t="str">
            <v/>
          </cell>
          <cell r="AE549" t="str">
            <v/>
          </cell>
          <cell r="AF549" t="str">
            <v/>
          </cell>
          <cell r="AG549" t="str">
            <v/>
          </cell>
          <cell r="AH549" t="str">
            <v/>
          </cell>
          <cell r="AI549" t="str">
            <v/>
          </cell>
          <cell r="AJ549" t="str">
            <v/>
          </cell>
          <cell r="AK549" t="str">
            <v/>
          </cell>
          <cell r="AL549" t="str">
            <v>ر1</v>
          </cell>
          <cell r="AM549" t="str">
            <v>ر2</v>
          </cell>
          <cell r="AN549" t="str">
            <v>ج</v>
          </cell>
          <cell r="AO549" t="str">
            <v>ر1</v>
          </cell>
          <cell r="AP549" t="str">
            <v>ج</v>
          </cell>
          <cell r="AQ549" t="str">
            <v>ج</v>
          </cell>
          <cell r="AR549" t="str">
            <v>ج</v>
          </cell>
          <cell r="AS549"/>
          <cell r="AT549" t="str">
            <v>الرابعة</v>
          </cell>
          <cell r="AU549" t="str">
            <v/>
          </cell>
        </row>
        <row r="550">
          <cell r="A550">
            <v>422466</v>
          </cell>
          <cell r="B550" t="str">
            <v>الرابعة</v>
          </cell>
          <cell r="C550" t="str">
            <v/>
          </cell>
          <cell r="D550" t="str">
            <v/>
          </cell>
          <cell r="E550" t="str">
            <v/>
          </cell>
          <cell r="F550" t="str">
            <v/>
          </cell>
          <cell r="G550" t="str">
            <v/>
          </cell>
          <cell r="H550" t="str">
            <v/>
          </cell>
          <cell r="I550" t="str">
            <v/>
          </cell>
          <cell r="J550" t="str">
            <v/>
          </cell>
          <cell r="K550" t="str">
            <v/>
          </cell>
          <cell r="L550" t="str">
            <v/>
          </cell>
          <cell r="M550" t="str">
            <v/>
          </cell>
          <cell r="N550" t="str">
            <v/>
          </cell>
          <cell r="O550" t="str">
            <v/>
          </cell>
          <cell r="P550" t="str">
            <v/>
          </cell>
          <cell r="Q550" t="str">
            <v/>
          </cell>
          <cell r="R550" t="str">
            <v/>
          </cell>
          <cell r="S550" t="str">
            <v/>
          </cell>
          <cell r="T550" t="str">
            <v/>
          </cell>
          <cell r="U550" t="str">
            <v/>
          </cell>
          <cell r="V550" t="str">
            <v/>
          </cell>
          <cell r="W550" t="str">
            <v/>
          </cell>
          <cell r="X550" t="str">
            <v/>
          </cell>
          <cell r="Y550" t="str">
            <v/>
          </cell>
          <cell r="Z550" t="str">
            <v/>
          </cell>
          <cell r="AA550" t="str">
            <v>ر2</v>
          </cell>
          <cell r="AB550" t="str">
            <v/>
          </cell>
          <cell r="AC550" t="str">
            <v/>
          </cell>
          <cell r="AD550" t="str">
            <v/>
          </cell>
          <cell r="AE550" t="str">
            <v/>
          </cell>
          <cell r="AF550" t="str">
            <v>ر2</v>
          </cell>
          <cell r="AG550" t="str">
            <v/>
          </cell>
          <cell r="AH550" t="str">
            <v/>
          </cell>
          <cell r="AI550" t="str">
            <v>ج</v>
          </cell>
          <cell r="AJ550" t="str">
            <v/>
          </cell>
          <cell r="AK550" t="str">
            <v>ر1</v>
          </cell>
          <cell r="AL550" t="str">
            <v>ر1</v>
          </cell>
          <cell r="AM550" t="str">
            <v>ر1</v>
          </cell>
          <cell r="AN550" t="str">
            <v>ج</v>
          </cell>
          <cell r="AO550" t="str">
            <v>ج</v>
          </cell>
          <cell r="AP550" t="str">
            <v>ج</v>
          </cell>
          <cell r="AQ550" t="str">
            <v>ج</v>
          </cell>
          <cell r="AR550" t="str">
            <v>ج</v>
          </cell>
          <cell r="AS550"/>
          <cell r="AT550" t="str">
            <v>الرابعة</v>
          </cell>
          <cell r="AU550" t="str">
            <v/>
          </cell>
        </row>
        <row r="551">
          <cell r="A551">
            <v>422472</v>
          </cell>
          <cell r="B551" t="str">
            <v>الرابعة</v>
          </cell>
          <cell r="C551" t="str">
            <v/>
          </cell>
          <cell r="D551" t="str">
            <v/>
          </cell>
          <cell r="E551" t="str">
            <v/>
          </cell>
          <cell r="F551" t="str">
            <v/>
          </cell>
          <cell r="G551" t="str">
            <v/>
          </cell>
          <cell r="H551" t="str">
            <v/>
          </cell>
          <cell r="I551" t="str">
            <v/>
          </cell>
          <cell r="J551" t="str">
            <v/>
          </cell>
          <cell r="K551" t="str">
            <v/>
          </cell>
          <cell r="L551" t="str">
            <v/>
          </cell>
          <cell r="M551" t="str">
            <v/>
          </cell>
          <cell r="N551" t="str">
            <v/>
          </cell>
          <cell r="O551" t="str">
            <v/>
          </cell>
          <cell r="P551" t="str">
            <v/>
          </cell>
          <cell r="Q551" t="str">
            <v>A</v>
          </cell>
          <cell r="R551" t="str">
            <v/>
          </cell>
          <cell r="S551" t="str">
            <v/>
          </cell>
          <cell r="T551" t="str">
            <v/>
          </cell>
          <cell r="U551" t="str">
            <v/>
          </cell>
          <cell r="V551" t="str">
            <v/>
          </cell>
          <cell r="W551" t="str">
            <v/>
          </cell>
          <cell r="X551" t="str">
            <v/>
          </cell>
          <cell r="Y551" t="str">
            <v/>
          </cell>
          <cell r="Z551" t="str">
            <v/>
          </cell>
          <cell r="AA551" t="str">
            <v/>
          </cell>
          <cell r="AB551" t="str">
            <v/>
          </cell>
          <cell r="AC551" t="str">
            <v/>
          </cell>
          <cell r="AD551" t="str">
            <v/>
          </cell>
          <cell r="AE551" t="str">
            <v/>
          </cell>
          <cell r="AF551" t="str">
            <v/>
          </cell>
          <cell r="AG551" t="str">
            <v/>
          </cell>
          <cell r="AH551" t="str">
            <v/>
          </cell>
          <cell r="AI551" t="str">
            <v/>
          </cell>
          <cell r="AJ551" t="str">
            <v/>
          </cell>
          <cell r="AK551" t="str">
            <v/>
          </cell>
          <cell r="AL551" t="str">
            <v/>
          </cell>
          <cell r="AM551" t="str">
            <v/>
          </cell>
          <cell r="AN551" t="str">
            <v/>
          </cell>
          <cell r="AO551" t="str">
            <v/>
          </cell>
          <cell r="AP551" t="str">
            <v/>
          </cell>
          <cell r="AQ551" t="str">
            <v/>
          </cell>
          <cell r="AR551" t="str">
            <v/>
          </cell>
          <cell r="AS551" t="str">
            <v>مستنفذ فصل ثاني 2022-2023</v>
          </cell>
          <cell r="AT551" t="str">
            <v>الرابعة</v>
          </cell>
          <cell r="AU551" t="str">
            <v/>
          </cell>
        </row>
        <row r="552">
          <cell r="A552">
            <v>422483</v>
          </cell>
          <cell r="B552" t="str">
            <v>الرابعة</v>
          </cell>
          <cell r="C552" t="str">
            <v/>
          </cell>
          <cell r="D552" t="str">
            <v/>
          </cell>
          <cell r="E552" t="str">
            <v>ر2</v>
          </cell>
          <cell r="F552" t="str">
            <v/>
          </cell>
          <cell r="G552" t="str">
            <v/>
          </cell>
          <cell r="H552" t="str">
            <v/>
          </cell>
          <cell r="I552" t="str">
            <v/>
          </cell>
          <cell r="J552" t="str">
            <v/>
          </cell>
          <cell r="K552" t="str">
            <v/>
          </cell>
          <cell r="L552" t="str">
            <v/>
          </cell>
          <cell r="M552" t="str">
            <v/>
          </cell>
          <cell r="N552" t="str">
            <v/>
          </cell>
          <cell r="O552" t="str">
            <v/>
          </cell>
          <cell r="P552" t="str">
            <v/>
          </cell>
          <cell r="Q552" t="str">
            <v/>
          </cell>
          <cell r="R552" t="str">
            <v/>
          </cell>
          <cell r="S552" t="str">
            <v/>
          </cell>
          <cell r="T552" t="str">
            <v/>
          </cell>
          <cell r="U552" t="str">
            <v/>
          </cell>
          <cell r="V552" t="str">
            <v/>
          </cell>
          <cell r="W552" t="str">
            <v/>
          </cell>
          <cell r="X552" t="str">
            <v/>
          </cell>
          <cell r="Y552" t="str">
            <v/>
          </cell>
          <cell r="Z552" t="str">
            <v/>
          </cell>
          <cell r="AA552" t="str">
            <v/>
          </cell>
          <cell r="AB552" t="str">
            <v/>
          </cell>
          <cell r="AC552" t="str">
            <v/>
          </cell>
          <cell r="AD552" t="str">
            <v/>
          </cell>
          <cell r="AE552" t="str">
            <v/>
          </cell>
          <cell r="AF552" t="str">
            <v/>
          </cell>
          <cell r="AG552" t="str">
            <v/>
          </cell>
          <cell r="AH552" t="str">
            <v/>
          </cell>
          <cell r="AI552" t="str">
            <v/>
          </cell>
          <cell r="AJ552" t="str">
            <v/>
          </cell>
          <cell r="AK552" t="str">
            <v/>
          </cell>
          <cell r="AL552" t="str">
            <v/>
          </cell>
          <cell r="AM552" t="str">
            <v/>
          </cell>
          <cell r="AN552" t="str">
            <v/>
          </cell>
          <cell r="AO552" t="str">
            <v/>
          </cell>
          <cell r="AP552" t="str">
            <v/>
          </cell>
          <cell r="AQ552" t="str">
            <v/>
          </cell>
          <cell r="AR552" t="str">
            <v/>
          </cell>
          <cell r="AS552"/>
          <cell r="AT552" t="str">
            <v>الرابعة</v>
          </cell>
          <cell r="AU552" t="str">
            <v/>
          </cell>
        </row>
        <row r="553">
          <cell r="A553">
            <v>422493</v>
          </cell>
          <cell r="B553" t="str">
            <v>الرابعة</v>
          </cell>
          <cell r="C553" t="str">
            <v/>
          </cell>
          <cell r="D553" t="str">
            <v/>
          </cell>
          <cell r="E553" t="str">
            <v/>
          </cell>
          <cell r="F553" t="str">
            <v/>
          </cell>
          <cell r="G553" t="str">
            <v/>
          </cell>
          <cell r="H553" t="str">
            <v/>
          </cell>
          <cell r="I553" t="str">
            <v/>
          </cell>
          <cell r="J553" t="str">
            <v/>
          </cell>
          <cell r="K553" t="str">
            <v/>
          </cell>
          <cell r="L553" t="str">
            <v/>
          </cell>
          <cell r="M553" t="str">
            <v/>
          </cell>
          <cell r="N553" t="str">
            <v/>
          </cell>
          <cell r="O553" t="str">
            <v/>
          </cell>
          <cell r="P553" t="str">
            <v/>
          </cell>
          <cell r="Q553" t="str">
            <v/>
          </cell>
          <cell r="R553" t="str">
            <v/>
          </cell>
          <cell r="S553" t="str">
            <v/>
          </cell>
          <cell r="T553" t="str">
            <v/>
          </cell>
          <cell r="U553" t="str">
            <v/>
          </cell>
          <cell r="V553" t="str">
            <v/>
          </cell>
          <cell r="W553" t="str">
            <v/>
          </cell>
          <cell r="X553" t="str">
            <v/>
          </cell>
          <cell r="Y553" t="str">
            <v/>
          </cell>
          <cell r="Z553" t="str">
            <v/>
          </cell>
          <cell r="AA553" t="str">
            <v/>
          </cell>
          <cell r="AB553" t="str">
            <v/>
          </cell>
          <cell r="AC553" t="str">
            <v/>
          </cell>
          <cell r="AD553" t="str">
            <v/>
          </cell>
          <cell r="AE553" t="str">
            <v/>
          </cell>
          <cell r="AF553" t="str">
            <v/>
          </cell>
          <cell r="AG553" t="str">
            <v/>
          </cell>
          <cell r="AH553" t="str">
            <v/>
          </cell>
          <cell r="AI553" t="str">
            <v>ج</v>
          </cell>
          <cell r="AJ553" t="str">
            <v>ج</v>
          </cell>
          <cell r="AK553" t="str">
            <v/>
          </cell>
          <cell r="AL553" t="str">
            <v>ج</v>
          </cell>
          <cell r="AM553" t="str">
            <v>ج</v>
          </cell>
          <cell r="AN553" t="str">
            <v>ج</v>
          </cell>
          <cell r="AO553" t="str">
            <v>ج</v>
          </cell>
          <cell r="AP553" t="str">
            <v>ج</v>
          </cell>
          <cell r="AQ553" t="str">
            <v>ج</v>
          </cell>
          <cell r="AR553" t="str">
            <v>ج</v>
          </cell>
          <cell r="AS553"/>
          <cell r="AT553" t="str">
            <v>الرابعة</v>
          </cell>
          <cell r="AU553" t="str">
            <v/>
          </cell>
        </row>
        <row r="554">
          <cell r="A554">
            <v>422503</v>
          </cell>
          <cell r="B554" t="str">
            <v>الرابعة</v>
          </cell>
          <cell r="C554" t="str">
            <v/>
          </cell>
          <cell r="D554" t="str">
            <v/>
          </cell>
          <cell r="E554" t="str">
            <v/>
          </cell>
          <cell r="F554" t="str">
            <v/>
          </cell>
          <cell r="G554" t="str">
            <v/>
          </cell>
          <cell r="H554" t="str">
            <v>ر2</v>
          </cell>
          <cell r="I554" t="str">
            <v/>
          </cell>
          <cell r="J554" t="str">
            <v/>
          </cell>
          <cell r="K554" t="str">
            <v/>
          </cell>
          <cell r="L554" t="str">
            <v/>
          </cell>
          <cell r="M554" t="str">
            <v/>
          </cell>
          <cell r="N554" t="str">
            <v/>
          </cell>
          <cell r="O554" t="str">
            <v/>
          </cell>
          <cell r="P554" t="str">
            <v/>
          </cell>
          <cell r="Q554" t="str">
            <v/>
          </cell>
          <cell r="R554" t="str">
            <v/>
          </cell>
          <cell r="S554" t="str">
            <v>ر2</v>
          </cell>
          <cell r="T554" t="str">
            <v/>
          </cell>
          <cell r="U554" t="str">
            <v/>
          </cell>
          <cell r="V554" t="str">
            <v/>
          </cell>
          <cell r="W554" t="str">
            <v/>
          </cell>
          <cell r="X554" t="str">
            <v/>
          </cell>
          <cell r="Y554" t="str">
            <v/>
          </cell>
          <cell r="Z554" t="str">
            <v/>
          </cell>
          <cell r="AA554" t="str">
            <v/>
          </cell>
          <cell r="AB554" t="str">
            <v/>
          </cell>
          <cell r="AC554" t="str">
            <v/>
          </cell>
          <cell r="AD554" t="str">
            <v/>
          </cell>
          <cell r="AE554" t="str">
            <v/>
          </cell>
          <cell r="AF554" t="str">
            <v/>
          </cell>
          <cell r="AG554" t="str">
            <v/>
          </cell>
          <cell r="AH554" t="str">
            <v/>
          </cell>
          <cell r="AI554" t="str">
            <v/>
          </cell>
          <cell r="AJ554" t="str">
            <v/>
          </cell>
          <cell r="AK554" t="str">
            <v/>
          </cell>
          <cell r="AL554" t="str">
            <v>ر1</v>
          </cell>
          <cell r="AM554" t="str">
            <v>ر1</v>
          </cell>
          <cell r="AN554" t="str">
            <v/>
          </cell>
          <cell r="AO554" t="str">
            <v/>
          </cell>
          <cell r="AP554" t="str">
            <v/>
          </cell>
          <cell r="AQ554" t="str">
            <v/>
          </cell>
          <cell r="AR554" t="str">
            <v/>
          </cell>
          <cell r="AS554"/>
          <cell r="AT554" t="str">
            <v>الرابعة</v>
          </cell>
          <cell r="AU554" t="str">
            <v/>
          </cell>
        </row>
        <row r="555">
          <cell r="A555">
            <v>422504</v>
          </cell>
          <cell r="B555" t="str">
            <v>الرابعة</v>
          </cell>
          <cell r="C555" t="str">
            <v/>
          </cell>
          <cell r="D555" t="str">
            <v/>
          </cell>
          <cell r="E555" t="str">
            <v/>
          </cell>
          <cell r="F555" t="str">
            <v/>
          </cell>
          <cell r="G555" t="str">
            <v/>
          </cell>
          <cell r="H555" t="str">
            <v/>
          </cell>
          <cell r="I555" t="str">
            <v>ر2</v>
          </cell>
          <cell r="J555" t="str">
            <v/>
          </cell>
          <cell r="K555" t="str">
            <v/>
          </cell>
          <cell r="L555" t="str">
            <v/>
          </cell>
          <cell r="M555" t="str">
            <v/>
          </cell>
          <cell r="N555" t="str">
            <v/>
          </cell>
          <cell r="O555" t="str">
            <v/>
          </cell>
          <cell r="P555" t="str">
            <v/>
          </cell>
          <cell r="Q555" t="str">
            <v/>
          </cell>
          <cell r="R555" t="str">
            <v/>
          </cell>
          <cell r="S555" t="str">
            <v/>
          </cell>
          <cell r="T555" t="str">
            <v/>
          </cell>
          <cell r="U555" t="str">
            <v/>
          </cell>
          <cell r="V555" t="str">
            <v/>
          </cell>
          <cell r="W555" t="str">
            <v/>
          </cell>
          <cell r="X555" t="str">
            <v/>
          </cell>
          <cell r="Y555" t="str">
            <v/>
          </cell>
          <cell r="Z555" t="str">
            <v/>
          </cell>
          <cell r="AA555" t="str">
            <v>ر1</v>
          </cell>
          <cell r="AB555" t="str">
            <v>ر1</v>
          </cell>
          <cell r="AC555" t="str">
            <v/>
          </cell>
          <cell r="AD555" t="str">
            <v/>
          </cell>
          <cell r="AE555" t="str">
            <v/>
          </cell>
          <cell r="AF555" t="str">
            <v>ر1</v>
          </cell>
          <cell r="AG555" t="str">
            <v/>
          </cell>
          <cell r="AH555" t="str">
            <v/>
          </cell>
          <cell r="AI555" t="str">
            <v>ر1</v>
          </cell>
          <cell r="AJ555" t="str">
            <v>ر1</v>
          </cell>
          <cell r="AK555" t="str">
            <v>ج</v>
          </cell>
          <cell r="AL555" t="str">
            <v>ج</v>
          </cell>
          <cell r="AM555" t="str">
            <v>ج</v>
          </cell>
          <cell r="AN555" t="str">
            <v>ج</v>
          </cell>
          <cell r="AO555" t="str">
            <v>ج</v>
          </cell>
          <cell r="AP555" t="str">
            <v>ج</v>
          </cell>
          <cell r="AQ555" t="str">
            <v>ج</v>
          </cell>
          <cell r="AR555" t="str">
            <v>ج</v>
          </cell>
          <cell r="AS555"/>
          <cell r="AT555"/>
          <cell r="AU555"/>
          <cell r="AV555"/>
        </row>
        <row r="556">
          <cell r="A556">
            <v>422512</v>
          </cell>
          <cell r="B556" t="str">
            <v>الرابعة</v>
          </cell>
          <cell r="C556" t="str">
            <v/>
          </cell>
          <cell r="D556" t="str">
            <v/>
          </cell>
          <cell r="E556" t="str">
            <v/>
          </cell>
          <cell r="F556" t="str">
            <v/>
          </cell>
          <cell r="G556" t="str">
            <v/>
          </cell>
          <cell r="H556" t="str">
            <v/>
          </cell>
          <cell r="I556" t="str">
            <v/>
          </cell>
          <cell r="J556" t="str">
            <v/>
          </cell>
          <cell r="K556" t="str">
            <v/>
          </cell>
          <cell r="L556" t="str">
            <v/>
          </cell>
          <cell r="M556" t="str">
            <v/>
          </cell>
          <cell r="N556" t="str">
            <v/>
          </cell>
          <cell r="O556" t="str">
            <v/>
          </cell>
          <cell r="P556" t="str">
            <v/>
          </cell>
          <cell r="Q556" t="str">
            <v/>
          </cell>
          <cell r="R556" t="str">
            <v/>
          </cell>
          <cell r="S556" t="str">
            <v/>
          </cell>
          <cell r="T556" t="str">
            <v/>
          </cell>
          <cell r="U556" t="str">
            <v/>
          </cell>
          <cell r="V556" t="str">
            <v/>
          </cell>
          <cell r="W556" t="str">
            <v/>
          </cell>
          <cell r="X556" t="str">
            <v/>
          </cell>
          <cell r="Y556" t="str">
            <v/>
          </cell>
          <cell r="Z556" t="str">
            <v/>
          </cell>
          <cell r="AA556" t="str">
            <v/>
          </cell>
          <cell r="AB556" t="str">
            <v/>
          </cell>
          <cell r="AC556" t="str">
            <v/>
          </cell>
          <cell r="AD556" t="str">
            <v/>
          </cell>
          <cell r="AE556" t="str">
            <v/>
          </cell>
          <cell r="AF556" t="str">
            <v/>
          </cell>
          <cell r="AG556" t="str">
            <v/>
          </cell>
          <cell r="AH556" t="str">
            <v/>
          </cell>
          <cell r="AI556" t="str">
            <v/>
          </cell>
          <cell r="AJ556" t="str">
            <v/>
          </cell>
          <cell r="AK556" t="str">
            <v/>
          </cell>
          <cell r="AL556" t="str">
            <v/>
          </cell>
          <cell r="AM556" t="str">
            <v/>
          </cell>
          <cell r="AN556" t="str">
            <v>ج</v>
          </cell>
          <cell r="AO556" t="str">
            <v/>
          </cell>
          <cell r="AP556" t="str">
            <v/>
          </cell>
          <cell r="AQ556" t="str">
            <v>ر1</v>
          </cell>
          <cell r="AR556" t="str">
            <v>ج</v>
          </cell>
          <cell r="AS556"/>
          <cell r="AT556" t="str">
            <v>الرابعة</v>
          </cell>
          <cell r="AU556" t="str">
            <v/>
          </cell>
        </row>
        <row r="557">
          <cell r="A557">
            <v>422521</v>
          </cell>
          <cell r="B557" t="str">
            <v>الرابعة</v>
          </cell>
          <cell r="C557" t="str">
            <v/>
          </cell>
          <cell r="D557" t="str">
            <v/>
          </cell>
          <cell r="E557" t="str">
            <v/>
          </cell>
          <cell r="F557" t="str">
            <v/>
          </cell>
          <cell r="G557" t="str">
            <v/>
          </cell>
          <cell r="H557" t="str">
            <v/>
          </cell>
          <cell r="I557" t="str">
            <v/>
          </cell>
          <cell r="J557" t="str">
            <v/>
          </cell>
          <cell r="K557" t="str">
            <v/>
          </cell>
          <cell r="L557" t="str">
            <v/>
          </cell>
          <cell r="M557" t="str">
            <v/>
          </cell>
          <cell r="N557" t="str">
            <v/>
          </cell>
          <cell r="O557" t="str">
            <v/>
          </cell>
          <cell r="P557" t="str">
            <v/>
          </cell>
          <cell r="Q557" t="str">
            <v/>
          </cell>
          <cell r="R557" t="str">
            <v/>
          </cell>
          <cell r="S557" t="str">
            <v/>
          </cell>
          <cell r="T557" t="str">
            <v/>
          </cell>
          <cell r="U557" t="str">
            <v/>
          </cell>
          <cell r="V557" t="str">
            <v/>
          </cell>
          <cell r="W557" t="str">
            <v/>
          </cell>
          <cell r="X557" t="str">
            <v/>
          </cell>
          <cell r="Y557" t="str">
            <v/>
          </cell>
          <cell r="Z557" t="str">
            <v/>
          </cell>
          <cell r="AA557" t="str">
            <v>ر2</v>
          </cell>
          <cell r="AB557" t="str">
            <v/>
          </cell>
          <cell r="AC557" t="str">
            <v/>
          </cell>
          <cell r="AD557" t="str">
            <v>ر2</v>
          </cell>
          <cell r="AE557" t="str">
            <v>ر2</v>
          </cell>
          <cell r="AF557" t="str">
            <v>ر2</v>
          </cell>
          <cell r="AG557" t="str">
            <v/>
          </cell>
          <cell r="AH557" t="str">
            <v/>
          </cell>
          <cell r="AI557" t="str">
            <v>ر2</v>
          </cell>
          <cell r="AJ557" t="str">
            <v>ر1</v>
          </cell>
          <cell r="AK557" t="str">
            <v>ر1</v>
          </cell>
          <cell r="AL557" t="str">
            <v>ج</v>
          </cell>
          <cell r="AM557" t="str">
            <v>ر1</v>
          </cell>
          <cell r="AN557" t="str">
            <v>ج</v>
          </cell>
          <cell r="AO557" t="str">
            <v>ر1</v>
          </cell>
          <cell r="AP557" t="str">
            <v>ج</v>
          </cell>
          <cell r="AQ557" t="str">
            <v>ج</v>
          </cell>
          <cell r="AR557" t="str">
            <v>ج</v>
          </cell>
          <cell r="AS557"/>
          <cell r="AT557" t="str">
            <v>الرابعة</v>
          </cell>
          <cell r="AU557" t="str">
            <v/>
          </cell>
        </row>
        <row r="558">
          <cell r="A558">
            <v>422526</v>
          </cell>
          <cell r="B558" t="str">
            <v>الرابعة</v>
          </cell>
          <cell r="C558" t="str">
            <v/>
          </cell>
          <cell r="D558" t="str">
            <v/>
          </cell>
          <cell r="E558" t="str">
            <v/>
          </cell>
          <cell r="F558" t="str">
            <v/>
          </cell>
          <cell r="G558" t="str">
            <v/>
          </cell>
          <cell r="H558" t="str">
            <v/>
          </cell>
          <cell r="I558" t="str">
            <v/>
          </cell>
          <cell r="J558" t="str">
            <v/>
          </cell>
          <cell r="K558" t="str">
            <v>ر2</v>
          </cell>
          <cell r="L558" t="str">
            <v/>
          </cell>
          <cell r="M558" t="str">
            <v/>
          </cell>
          <cell r="N558" t="str">
            <v/>
          </cell>
          <cell r="O558" t="str">
            <v/>
          </cell>
          <cell r="P558" t="str">
            <v/>
          </cell>
          <cell r="Q558" t="str">
            <v/>
          </cell>
          <cell r="R558" t="str">
            <v/>
          </cell>
          <cell r="S558" t="str">
            <v/>
          </cell>
          <cell r="T558" t="str">
            <v/>
          </cell>
          <cell r="U558" t="str">
            <v/>
          </cell>
          <cell r="V558" t="str">
            <v/>
          </cell>
          <cell r="W558" t="str">
            <v/>
          </cell>
          <cell r="X558" t="str">
            <v/>
          </cell>
          <cell r="Y558" t="str">
            <v/>
          </cell>
          <cell r="Z558" t="str">
            <v/>
          </cell>
          <cell r="AA558" t="str">
            <v/>
          </cell>
          <cell r="AB558" t="str">
            <v/>
          </cell>
          <cell r="AC558" t="str">
            <v/>
          </cell>
          <cell r="AD558" t="str">
            <v/>
          </cell>
          <cell r="AE558" t="str">
            <v/>
          </cell>
          <cell r="AF558" t="str">
            <v>ر2</v>
          </cell>
          <cell r="AG558" t="str">
            <v>ر2</v>
          </cell>
          <cell r="AH558" t="str">
            <v/>
          </cell>
          <cell r="AI558" t="str">
            <v>ر1</v>
          </cell>
          <cell r="AJ558" t="str">
            <v/>
          </cell>
          <cell r="AK558" t="str">
            <v/>
          </cell>
          <cell r="AL558" t="str">
            <v>ر1</v>
          </cell>
          <cell r="AM558" t="str">
            <v/>
          </cell>
          <cell r="AN558" t="str">
            <v>ر1</v>
          </cell>
          <cell r="AO558" t="str">
            <v>ر1</v>
          </cell>
          <cell r="AP558" t="str">
            <v>ر1</v>
          </cell>
          <cell r="AQ558" t="str">
            <v>ر1</v>
          </cell>
          <cell r="AR558" t="str">
            <v/>
          </cell>
          <cell r="AS558"/>
          <cell r="AT558" t="str">
            <v>الرابعة</v>
          </cell>
          <cell r="AU558" t="str">
            <v/>
          </cell>
        </row>
        <row r="559">
          <cell r="A559">
            <v>422528</v>
          </cell>
          <cell r="B559" t="str">
            <v>الرابعة</v>
          </cell>
          <cell r="C559" t="str">
            <v/>
          </cell>
          <cell r="D559" t="str">
            <v/>
          </cell>
          <cell r="E559" t="str">
            <v/>
          </cell>
          <cell r="F559" t="str">
            <v/>
          </cell>
          <cell r="G559" t="str">
            <v/>
          </cell>
          <cell r="H559" t="str">
            <v/>
          </cell>
          <cell r="I559" t="str">
            <v/>
          </cell>
          <cell r="J559" t="str">
            <v/>
          </cell>
          <cell r="K559" t="str">
            <v/>
          </cell>
          <cell r="L559" t="str">
            <v/>
          </cell>
          <cell r="M559" t="str">
            <v/>
          </cell>
          <cell r="N559" t="str">
            <v/>
          </cell>
          <cell r="O559" t="str">
            <v/>
          </cell>
          <cell r="P559" t="str">
            <v/>
          </cell>
          <cell r="Q559" t="str">
            <v/>
          </cell>
          <cell r="R559" t="str">
            <v/>
          </cell>
          <cell r="S559" t="str">
            <v/>
          </cell>
          <cell r="T559" t="str">
            <v/>
          </cell>
          <cell r="U559" t="str">
            <v/>
          </cell>
          <cell r="V559" t="str">
            <v/>
          </cell>
          <cell r="W559" t="str">
            <v/>
          </cell>
          <cell r="X559" t="str">
            <v/>
          </cell>
          <cell r="Y559" t="str">
            <v/>
          </cell>
          <cell r="Z559" t="str">
            <v/>
          </cell>
          <cell r="AA559" t="str">
            <v/>
          </cell>
          <cell r="AB559" t="str">
            <v>ر2</v>
          </cell>
          <cell r="AC559" t="str">
            <v/>
          </cell>
          <cell r="AD559" t="str">
            <v/>
          </cell>
          <cell r="AE559" t="str">
            <v>ج</v>
          </cell>
          <cell r="AF559" t="str">
            <v>ر2</v>
          </cell>
          <cell r="AG559" t="str">
            <v>ر2</v>
          </cell>
          <cell r="AH559" t="str">
            <v/>
          </cell>
          <cell r="AI559" t="str">
            <v>ر1</v>
          </cell>
          <cell r="AJ559" t="str">
            <v>ر2</v>
          </cell>
          <cell r="AK559" t="str">
            <v>ج</v>
          </cell>
          <cell r="AL559" t="str">
            <v>ج</v>
          </cell>
          <cell r="AM559" t="str">
            <v>ر2</v>
          </cell>
          <cell r="AN559" t="str">
            <v>ج</v>
          </cell>
          <cell r="AO559" t="str">
            <v>ر1</v>
          </cell>
          <cell r="AP559" t="str">
            <v>ر1</v>
          </cell>
          <cell r="AQ559" t="str">
            <v>ج</v>
          </cell>
          <cell r="AR559" t="str">
            <v>ج</v>
          </cell>
          <cell r="AS559"/>
          <cell r="AT559" t="str">
            <v>الرابعة</v>
          </cell>
          <cell r="AU559" t="str">
            <v/>
          </cell>
        </row>
        <row r="560">
          <cell r="A560">
            <v>422535</v>
          </cell>
          <cell r="B560" t="str">
            <v>الرابعة</v>
          </cell>
          <cell r="C560" t="str">
            <v/>
          </cell>
          <cell r="D560" t="str">
            <v/>
          </cell>
          <cell r="E560" t="str">
            <v/>
          </cell>
          <cell r="F560" t="str">
            <v/>
          </cell>
          <cell r="G560" t="str">
            <v/>
          </cell>
          <cell r="H560" t="str">
            <v/>
          </cell>
          <cell r="I560" t="str">
            <v/>
          </cell>
          <cell r="J560" t="str">
            <v/>
          </cell>
          <cell r="K560" t="str">
            <v/>
          </cell>
          <cell r="L560" t="str">
            <v/>
          </cell>
          <cell r="M560" t="str">
            <v/>
          </cell>
          <cell r="N560" t="str">
            <v/>
          </cell>
          <cell r="O560" t="str">
            <v/>
          </cell>
          <cell r="P560" t="str">
            <v/>
          </cell>
          <cell r="Q560" t="str">
            <v/>
          </cell>
          <cell r="R560" t="str">
            <v/>
          </cell>
          <cell r="S560" t="str">
            <v/>
          </cell>
          <cell r="T560" t="str">
            <v/>
          </cell>
          <cell r="U560" t="str">
            <v/>
          </cell>
          <cell r="V560" t="str">
            <v/>
          </cell>
          <cell r="W560" t="str">
            <v/>
          </cell>
          <cell r="X560" t="str">
            <v/>
          </cell>
          <cell r="Y560" t="str">
            <v/>
          </cell>
          <cell r="Z560" t="str">
            <v/>
          </cell>
          <cell r="AA560" t="str">
            <v>ر2</v>
          </cell>
          <cell r="AB560" t="str">
            <v/>
          </cell>
          <cell r="AC560" t="str">
            <v/>
          </cell>
          <cell r="AD560" t="str">
            <v/>
          </cell>
          <cell r="AE560" t="str">
            <v/>
          </cell>
          <cell r="AF560" t="str">
            <v/>
          </cell>
          <cell r="AG560" t="str">
            <v/>
          </cell>
          <cell r="AH560" t="str">
            <v/>
          </cell>
          <cell r="AI560" t="str">
            <v/>
          </cell>
          <cell r="AJ560" t="str">
            <v>ر2</v>
          </cell>
          <cell r="AK560" t="str">
            <v/>
          </cell>
          <cell r="AL560" t="str">
            <v>ر1</v>
          </cell>
          <cell r="AM560" t="str">
            <v>ج</v>
          </cell>
          <cell r="AN560" t="str">
            <v>ج</v>
          </cell>
          <cell r="AO560" t="str">
            <v>ر2</v>
          </cell>
          <cell r="AP560" t="str">
            <v>ج</v>
          </cell>
          <cell r="AQ560" t="str">
            <v>ر2</v>
          </cell>
          <cell r="AR560" t="str">
            <v/>
          </cell>
          <cell r="AS560"/>
          <cell r="AT560" t="str">
            <v>الرابعة</v>
          </cell>
          <cell r="AU560" t="str">
            <v/>
          </cell>
        </row>
        <row r="561">
          <cell r="A561">
            <v>422544</v>
          </cell>
          <cell r="B561" t="str">
            <v>الرابعة</v>
          </cell>
          <cell r="C561" t="str">
            <v/>
          </cell>
          <cell r="D561" t="str">
            <v/>
          </cell>
          <cell r="E561" t="str">
            <v/>
          </cell>
          <cell r="F561" t="str">
            <v/>
          </cell>
          <cell r="G561" t="str">
            <v/>
          </cell>
          <cell r="H561" t="str">
            <v/>
          </cell>
          <cell r="I561" t="str">
            <v/>
          </cell>
          <cell r="J561" t="str">
            <v/>
          </cell>
          <cell r="K561" t="str">
            <v/>
          </cell>
          <cell r="L561" t="str">
            <v/>
          </cell>
          <cell r="M561" t="str">
            <v/>
          </cell>
          <cell r="N561" t="str">
            <v/>
          </cell>
          <cell r="O561" t="str">
            <v/>
          </cell>
          <cell r="P561" t="str">
            <v/>
          </cell>
          <cell r="Q561" t="str">
            <v>A</v>
          </cell>
          <cell r="R561" t="str">
            <v/>
          </cell>
          <cell r="S561" t="str">
            <v/>
          </cell>
          <cell r="T561" t="str">
            <v/>
          </cell>
          <cell r="U561" t="str">
            <v/>
          </cell>
          <cell r="V561" t="str">
            <v/>
          </cell>
          <cell r="W561" t="str">
            <v/>
          </cell>
          <cell r="X561" t="str">
            <v/>
          </cell>
          <cell r="Y561" t="str">
            <v/>
          </cell>
          <cell r="Z561" t="str">
            <v/>
          </cell>
          <cell r="AA561" t="str">
            <v/>
          </cell>
          <cell r="AB561" t="str">
            <v/>
          </cell>
          <cell r="AC561" t="str">
            <v/>
          </cell>
          <cell r="AD561" t="str">
            <v/>
          </cell>
          <cell r="AE561" t="str">
            <v/>
          </cell>
          <cell r="AF561" t="str">
            <v/>
          </cell>
          <cell r="AG561" t="str">
            <v/>
          </cell>
          <cell r="AH561" t="str">
            <v/>
          </cell>
          <cell r="AI561" t="str">
            <v/>
          </cell>
          <cell r="AJ561" t="str">
            <v/>
          </cell>
          <cell r="AK561" t="str">
            <v/>
          </cell>
          <cell r="AL561" t="str">
            <v/>
          </cell>
          <cell r="AM561" t="str">
            <v/>
          </cell>
          <cell r="AN561" t="str">
            <v/>
          </cell>
          <cell r="AO561" t="str">
            <v/>
          </cell>
          <cell r="AP561" t="str">
            <v/>
          </cell>
          <cell r="AQ561" t="str">
            <v/>
          </cell>
          <cell r="AR561" t="str">
            <v>A</v>
          </cell>
          <cell r="AS561" t="str">
            <v>مستنفذ فصل اول 2023-2024</v>
          </cell>
          <cell r="AT561" t="str">
            <v>الرابعة</v>
          </cell>
          <cell r="AU561" t="str">
            <v/>
          </cell>
        </row>
        <row r="562">
          <cell r="A562">
            <v>422549</v>
          </cell>
          <cell r="B562" t="str">
            <v>الرابعة</v>
          </cell>
          <cell r="C562" t="str">
            <v/>
          </cell>
          <cell r="D562" t="str">
            <v/>
          </cell>
          <cell r="E562" t="str">
            <v/>
          </cell>
          <cell r="F562" t="str">
            <v/>
          </cell>
          <cell r="G562" t="str">
            <v/>
          </cell>
          <cell r="H562" t="str">
            <v/>
          </cell>
          <cell r="I562" t="str">
            <v/>
          </cell>
          <cell r="J562" t="str">
            <v/>
          </cell>
          <cell r="K562" t="str">
            <v/>
          </cell>
          <cell r="L562" t="str">
            <v/>
          </cell>
          <cell r="M562" t="str">
            <v/>
          </cell>
          <cell r="N562" t="str">
            <v/>
          </cell>
          <cell r="O562" t="str">
            <v/>
          </cell>
          <cell r="P562" t="str">
            <v/>
          </cell>
          <cell r="Q562" t="str">
            <v/>
          </cell>
          <cell r="R562" t="str">
            <v/>
          </cell>
          <cell r="S562" t="str">
            <v/>
          </cell>
          <cell r="T562" t="str">
            <v/>
          </cell>
          <cell r="U562" t="str">
            <v/>
          </cell>
          <cell r="V562" t="str">
            <v/>
          </cell>
          <cell r="W562" t="str">
            <v/>
          </cell>
          <cell r="X562" t="str">
            <v/>
          </cell>
          <cell r="Y562" t="str">
            <v/>
          </cell>
          <cell r="Z562" t="str">
            <v/>
          </cell>
          <cell r="AA562" t="str">
            <v/>
          </cell>
          <cell r="AB562" t="str">
            <v/>
          </cell>
          <cell r="AC562" t="str">
            <v/>
          </cell>
          <cell r="AD562" t="str">
            <v/>
          </cell>
          <cell r="AE562" t="str">
            <v/>
          </cell>
          <cell r="AF562" t="str">
            <v/>
          </cell>
          <cell r="AG562" t="str">
            <v/>
          </cell>
          <cell r="AH562" t="str">
            <v/>
          </cell>
          <cell r="AI562" t="str">
            <v/>
          </cell>
          <cell r="AJ562" t="str">
            <v/>
          </cell>
          <cell r="AK562" t="str">
            <v/>
          </cell>
          <cell r="AL562" t="str">
            <v/>
          </cell>
          <cell r="AM562" t="str">
            <v/>
          </cell>
          <cell r="AN562" t="str">
            <v>ج</v>
          </cell>
          <cell r="AO562" t="str">
            <v>ر1</v>
          </cell>
          <cell r="AP562" t="str">
            <v/>
          </cell>
          <cell r="AQ562" t="str">
            <v>ج</v>
          </cell>
          <cell r="AR562" t="str">
            <v>ر1</v>
          </cell>
          <cell r="AS562"/>
          <cell r="AT562" t="str">
            <v>الرابعة</v>
          </cell>
          <cell r="AU562" t="str">
            <v/>
          </cell>
        </row>
        <row r="563">
          <cell r="A563">
            <v>422550</v>
          </cell>
          <cell r="B563" t="str">
            <v>الرابعة</v>
          </cell>
          <cell r="C563" t="str">
            <v/>
          </cell>
          <cell r="D563" t="str">
            <v/>
          </cell>
          <cell r="E563" t="str">
            <v/>
          </cell>
          <cell r="F563" t="str">
            <v/>
          </cell>
          <cell r="G563" t="str">
            <v/>
          </cell>
          <cell r="H563" t="str">
            <v/>
          </cell>
          <cell r="I563" t="str">
            <v/>
          </cell>
          <cell r="J563" t="str">
            <v/>
          </cell>
          <cell r="K563" t="str">
            <v/>
          </cell>
          <cell r="L563" t="str">
            <v/>
          </cell>
          <cell r="M563" t="str">
            <v/>
          </cell>
          <cell r="N563" t="str">
            <v/>
          </cell>
          <cell r="O563" t="str">
            <v/>
          </cell>
          <cell r="P563" t="str">
            <v/>
          </cell>
          <cell r="Q563" t="str">
            <v>ر2</v>
          </cell>
          <cell r="R563" t="str">
            <v/>
          </cell>
          <cell r="S563" t="str">
            <v/>
          </cell>
          <cell r="T563" t="str">
            <v/>
          </cell>
          <cell r="U563" t="str">
            <v/>
          </cell>
          <cell r="V563" t="str">
            <v/>
          </cell>
          <cell r="W563" t="str">
            <v/>
          </cell>
          <cell r="X563" t="str">
            <v/>
          </cell>
          <cell r="Y563" t="str">
            <v/>
          </cell>
          <cell r="Z563" t="str">
            <v/>
          </cell>
          <cell r="AA563" t="str">
            <v/>
          </cell>
          <cell r="AB563" t="str">
            <v/>
          </cell>
          <cell r="AC563" t="str">
            <v/>
          </cell>
          <cell r="AD563" t="str">
            <v/>
          </cell>
          <cell r="AE563" t="str">
            <v/>
          </cell>
          <cell r="AF563" t="str">
            <v/>
          </cell>
          <cell r="AG563" t="str">
            <v/>
          </cell>
          <cell r="AH563" t="str">
            <v/>
          </cell>
          <cell r="AI563" t="str">
            <v/>
          </cell>
          <cell r="AJ563" t="str">
            <v/>
          </cell>
          <cell r="AK563" t="str">
            <v/>
          </cell>
          <cell r="AL563" t="str">
            <v/>
          </cell>
          <cell r="AM563" t="str">
            <v/>
          </cell>
          <cell r="AN563" t="str">
            <v/>
          </cell>
          <cell r="AO563" t="str">
            <v>ج</v>
          </cell>
          <cell r="AP563" t="str">
            <v/>
          </cell>
          <cell r="AQ563" t="str">
            <v/>
          </cell>
          <cell r="AR563" t="str">
            <v/>
          </cell>
          <cell r="AS563"/>
          <cell r="AT563" t="str">
            <v>الرابعة</v>
          </cell>
          <cell r="AU563" t="str">
            <v/>
          </cell>
        </row>
        <row r="564">
          <cell r="A564">
            <v>422563</v>
          </cell>
          <cell r="B564" t="str">
            <v>الرابعة</v>
          </cell>
          <cell r="C564" t="str">
            <v/>
          </cell>
          <cell r="D564" t="str">
            <v/>
          </cell>
          <cell r="E564" t="str">
            <v/>
          </cell>
          <cell r="F564" t="str">
            <v/>
          </cell>
          <cell r="G564" t="str">
            <v/>
          </cell>
          <cell r="H564" t="str">
            <v/>
          </cell>
          <cell r="I564" t="str">
            <v/>
          </cell>
          <cell r="J564" t="str">
            <v/>
          </cell>
          <cell r="K564" t="str">
            <v/>
          </cell>
          <cell r="L564" t="str">
            <v/>
          </cell>
          <cell r="M564" t="str">
            <v/>
          </cell>
          <cell r="N564" t="str">
            <v/>
          </cell>
          <cell r="O564" t="str">
            <v/>
          </cell>
          <cell r="P564" t="str">
            <v/>
          </cell>
          <cell r="Q564" t="str">
            <v/>
          </cell>
          <cell r="R564" t="str">
            <v/>
          </cell>
          <cell r="S564" t="str">
            <v/>
          </cell>
          <cell r="T564" t="str">
            <v/>
          </cell>
          <cell r="U564" t="str">
            <v/>
          </cell>
          <cell r="V564" t="str">
            <v/>
          </cell>
          <cell r="W564" t="str">
            <v/>
          </cell>
          <cell r="X564" t="str">
            <v/>
          </cell>
          <cell r="Y564" t="str">
            <v/>
          </cell>
          <cell r="Z564" t="str">
            <v/>
          </cell>
          <cell r="AA564" t="str">
            <v/>
          </cell>
          <cell r="AB564" t="str">
            <v/>
          </cell>
          <cell r="AC564" t="str">
            <v/>
          </cell>
          <cell r="AD564" t="str">
            <v/>
          </cell>
          <cell r="AE564" t="str">
            <v/>
          </cell>
          <cell r="AF564" t="str">
            <v/>
          </cell>
          <cell r="AG564" t="str">
            <v/>
          </cell>
          <cell r="AH564" t="str">
            <v/>
          </cell>
          <cell r="AI564" t="str">
            <v/>
          </cell>
          <cell r="AJ564" t="str">
            <v/>
          </cell>
          <cell r="AK564" t="str">
            <v/>
          </cell>
          <cell r="AL564" t="str">
            <v/>
          </cell>
          <cell r="AM564" t="str">
            <v>ر2</v>
          </cell>
          <cell r="AN564" t="str">
            <v/>
          </cell>
          <cell r="AO564" t="str">
            <v>ر2</v>
          </cell>
          <cell r="AP564" t="str">
            <v/>
          </cell>
          <cell r="AQ564" t="str">
            <v/>
          </cell>
          <cell r="AR564" t="str">
            <v/>
          </cell>
          <cell r="AS564"/>
          <cell r="AT564" t="str">
            <v>الرابعة</v>
          </cell>
          <cell r="AU564" t="str">
            <v/>
          </cell>
        </row>
        <row r="565">
          <cell r="A565">
            <v>422572</v>
          </cell>
          <cell r="B565" t="str">
            <v>الرابعة</v>
          </cell>
          <cell r="C565" t="str">
            <v/>
          </cell>
          <cell r="D565" t="str">
            <v/>
          </cell>
          <cell r="E565" t="str">
            <v/>
          </cell>
          <cell r="F565" t="str">
            <v/>
          </cell>
          <cell r="G565" t="str">
            <v/>
          </cell>
          <cell r="H565" t="str">
            <v/>
          </cell>
          <cell r="I565" t="str">
            <v/>
          </cell>
          <cell r="J565" t="str">
            <v/>
          </cell>
          <cell r="K565" t="str">
            <v/>
          </cell>
          <cell r="L565" t="str">
            <v/>
          </cell>
          <cell r="M565" t="str">
            <v/>
          </cell>
          <cell r="N565" t="str">
            <v/>
          </cell>
          <cell r="O565" t="str">
            <v/>
          </cell>
          <cell r="P565" t="str">
            <v/>
          </cell>
          <cell r="Q565" t="str">
            <v/>
          </cell>
          <cell r="R565" t="str">
            <v/>
          </cell>
          <cell r="S565" t="str">
            <v/>
          </cell>
          <cell r="T565" t="str">
            <v/>
          </cell>
          <cell r="U565" t="str">
            <v/>
          </cell>
          <cell r="V565" t="str">
            <v/>
          </cell>
          <cell r="W565" t="str">
            <v/>
          </cell>
          <cell r="X565" t="str">
            <v/>
          </cell>
          <cell r="Y565" t="str">
            <v/>
          </cell>
          <cell r="Z565" t="str">
            <v/>
          </cell>
          <cell r="AA565" t="str">
            <v>ر2</v>
          </cell>
          <cell r="AB565" t="str">
            <v/>
          </cell>
          <cell r="AC565" t="str">
            <v/>
          </cell>
          <cell r="AD565" t="str">
            <v/>
          </cell>
          <cell r="AE565" t="str">
            <v/>
          </cell>
          <cell r="AF565" t="str">
            <v/>
          </cell>
          <cell r="AG565" t="str">
            <v/>
          </cell>
          <cell r="AH565" t="str">
            <v/>
          </cell>
          <cell r="AI565" t="str">
            <v>ج</v>
          </cell>
          <cell r="AJ565" t="str">
            <v/>
          </cell>
          <cell r="AK565" t="str">
            <v/>
          </cell>
          <cell r="AL565" t="str">
            <v>ج</v>
          </cell>
          <cell r="AM565" t="str">
            <v/>
          </cell>
          <cell r="AN565" t="str">
            <v>ج</v>
          </cell>
          <cell r="AO565" t="str">
            <v>ج</v>
          </cell>
          <cell r="AP565" t="str">
            <v>ج</v>
          </cell>
          <cell r="AQ565" t="str">
            <v>ج</v>
          </cell>
          <cell r="AR565" t="str">
            <v>ج</v>
          </cell>
          <cell r="AS565"/>
          <cell r="AT565" t="str">
            <v>الرابعة</v>
          </cell>
          <cell r="AU565" t="str">
            <v/>
          </cell>
        </row>
        <row r="566">
          <cell r="A566">
            <v>422580</v>
          </cell>
          <cell r="B566" t="str">
            <v>الرابعة</v>
          </cell>
          <cell r="C566" t="str">
            <v/>
          </cell>
          <cell r="D566" t="str">
            <v/>
          </cell>
          <cell r="E566" t="str">
            <v/>
          </cell>
          <cell r="F566" t="str">
            <v/>
          </cell>
          <cell r="G566" t="str">
            <v/>
          </cell>
          <cell r="H566" t="str">
            <v/>
          </cell>
          <cell r="I566" t="str">
            <v/>
          </cell>
          <cell r="J566" t="str">
            <v/>
          </cell>
          <cell r="K566" t="str">
            <v/>
          </cell>
          <cell r="L566" t="str">
            <v/>
          </cell>
          <cell r="M566" t="str">
            <v/>
          </cell>
          <cell r="N566" t="str">
            <v/>
          </cell>
          <cell r="O566" t="str">
            <v/>
          </cell>
          <cell r="P566" t="str">
            <v/>
          </cell>
          <cell r="Q566" t="str">
            <v/>
          </cell>
          <cell r="R566" t="str">
            <v>ر2</v>
          </cell>
          <cell r="S566" t="str">
            <v/>
          </cell>
          <cell r="T566" t="str">
            <v/>
          </cell>
          <cell r="U566" t="str">
            <v/>
          </cell>
          <cell r="V566" t="str">
            <v/>
          </cell>
          <cell r="W566" t="str">
            <v/>
          </cell>
          <cell r="X566" t="str">
            <v/>
          </cell>
          <cell r="Y566" t="str">
            <v>ر2</v>
          </cell>
          <cell r="Z566" t="str">
            <v/>
          </cell>
          <cell r="AA566" t="str">
            <v/>
          </cell>
          <cell r="AB566" t="str">
            <v/>
          </cell>
          <cell r="AC566" t="str">
            <v/>
          </cell>
          <cell r="AD566" t="str">
            <v/>
          </cell>
          <cell r="AE566" t="str">
            <v/>
          </cell>
          <cell r="AF566" t="str">
            <v>ر2</v>
          </cell>
          <cell r="AG566" t="str">
            <v/>
          </cell>
          <cell r="AH566" t="str">
            <v/>
          </cell>
          <cell r="AI566" t="str">
            <v/>
          </cell>
          <cell r="AJ566" t="str">
            <v>ر1</v>
          </cell>
          <cell r="AK566" t="str">
            <v>ر1</v>
          </cell>
          <cell r="AL566" t="str">
            <v/>
          </cell>
          <cell r="AM566" t="str">
            <v>ر1</v>
          </cell>
          <cell r="AN566" t="str">
            <v>ج</v>
          </cell>
          <cell r="AO566" t="str">
            <v>ج</v>
          </cell>
          <cell r="AP566" t="str">
            <v>ج</v>
          </cell>
          <cell r="AQ566" t="str">
            <v>ج</v>
          </cell>
          <cell r="AR566" t="str">
            <v>ج</v>
          </cell>
          <cell r="AS566"/>
          <cell r="AT566"/>
          <cell r="AU566"/>
          <cell r="AV566"/>
        </row>
        <row r="567">
          <cell r="A567">
            <v>422581</v>
          </cell>
          <cell r="B567" t="str">
            <v>الرابعة</v>
          </cell>
          <cell r="C567" t="str">
            <v/>
          </cell>
          <cell r="D567" t="str">
            <v/>
          </cell>
          <cell r="E567" t="str">
            <v/>
          </cell>
          <cell r="F567" t="str">
            <v/>
          </cell>
          <cell r="G567" t="str">
            <v/>
          </cell>
          <cell r="H567" t="str">
            <v/>
          </cell>
          <cell r="I567" t="str">
            <v/>
          </cell>
          <cell r="J567" t="str">
            <v/>
          </cell>
          <cell r="K567" t="str">
            <v/>
          </cell>
          <cell r="L567" t="str">
            <v/>
          </cell>
          <cell r="M567" t="str">
            <v/>
          </cell>
          <cell r="N567" t="str">
            <v/>
          </cell>
          <cell r="O567" t="str">
            <v>ر2</v>
          </cell>
          <cell r="P567" t="str">
            <v/>
          </cell>
          <cell r="Q567" t="str">
            <v>ر2</v>
          </cell>
          <cell r="R567" t="str">
            <v/>
          </cell>
          <cell r="S567" t="str">
            <v/>
          </cell>
          <cell r="T567" t="str">
            <v/>
          </cell>
          <cell r="U567" t="str">
            <v/>
          </cell>
          <cell r="V567" t="str">
            <v/>
          </cell>
          <cell r="W567" t="str">
            <v/>
          </cell>
          <cell r="X567" t="str">
            <v/>
          </cell>
          <cell r="Y567" t="str">
            <v/>
          </cell>
          <cell r="Z567" t="str">
            <v/>
          </cell>
          <cell r="AA567" t="str">
            <v>ر2</v>
          </cell>
          <cell r="AB567" t="str">
            <v>ر2</v>
          </cell>
          <cell r="AC567" t="str">
            <v>ر2</v>
          </cell>
          <cell r="AD567" t="str">
            <v/>
          </cell>
          <cell r="AE567" t="str">
            <v/>
          </cell>
          <cell r="AF567" t="str">
            <v/>
          </cell>
          <cell r="AG567" t="str">
            <v>ر2</v>
          </cell>
          <cell r="AH567" t="str">
            <v/>
          </cell>
          <cell r="AI567" t="str">
            <v>ر1</v>
          </cell>
          <cell r="AJ567" t="str">
            <v>ج</v>
          </cell>
          <cell r="AK567" t="str">
            <v>ج</v>
          </cell>
          <cell r="AL567" t="str">
            <v>ر1</v>
          </cell>
          <cell r="AM567" t="str">
            <v>ج</v>
          </cell>
          <cell r="AN567" t="str">
            <v>ج</v>
          </cell>
          <cell r="AO567" t="str">
            <v>ج</v>
          </cell>
          <cell r="AP567" t="str">
            <v>ج</v>
          </cell>
          <cell r="AQ567" t="str">
            <v>ج</v>
          </cell>
          <cell r="AR567" t="str">
            <v>ج</v>
          </cell>
          <cell r="AS567"/>
          <cell r="AT567" t="str">
            <v>الرابعة</v>
          </cell>
          <cell r="AU567" t="str">
            <v/>
          </cell>
        </row>
        <row r="568">
          <cell r="A568">
            <v>422600</v>
          </cell>
          <cell r="B568" t="str">
            <v>الرابعة</v>
          </cell>
          <cell r="C568" t="str">
            <v/>
          </cell>
          <cell r="D568" t="str">
            <v/>
          </cell>
          <cell r="E568" t="str">
            <v/>
          </cell>
          <cell r="F568" t="str">
            <v/>
          </cell>
          <cell r="G568" t="str">
            <v/>
          </cell>
          <cell r="H568" t="str">
            <v/>
          </cell>
          <cell r="I568" t="str">
            <v/>
          </cell>
          <cell r="J568" t="str">
            <v/>
          </cell>
          <cell r="K568" t="str">
            <v/>
          </cell>
          <cell r="L568" t="str">
            <v/>
          </cell>
          <cell r="M568" t="str">
            <v/>
          </cell>
          <cell r="N568" t="str">
            <v/>
          </cell>
          <cell r="O568" t="str">
            <v/>
          </cell>
          <cell r="P568" t="str">
            <v/>
          </cell>
          <cell r="Q568" t="str">
            <v/>
          </cell>
          <cell r="R568" t="str">
            <v/>
          </cell>
          <cell r="S568" t="str">
            <v/>
          </cell>
          <cell r="T568" t="str">
            <v/>
          </cell>
          <cell r="U568" t="str">
            <v/>
          </cell>
          <cell r="V568" t="str">
            <v/>
          </cell>
          <cell r="W568" t="str">
            <v/>
          </cell>
          <cell r="X568" t="str">
            <v/>
          </cell>
          <cell r="Y568" t="str">
            <v/>
          </cell>
          <cell r="Z568" t="str">
            <v/>
          </cell>
          <cell r="AA568" t="str">
            <v/>
          </cell>
          <cell r="AB568" t="str">
            <v/>
          </cell>
          <cell r="AC568" t="str">
            <v/>
          </cell>
          <cell r="AD568" t="str">
            <v/>
          </cell>
          <cell r="AE568" t="str">
            <v/>
          </cell>
          <cell r="AF568" t="str">
            <v/>
          </cell>
          <cell r="AG568" t="str">
            <v/>
          </cell>
          <cell r="AH568" t="str">
            <v/>
          </cell>
          <cell r="AI568" t="str">
            <v/>
          </cell>
          <cell r="AJ568" t="str">
            <v/>
          </cell>
          <cell r="AK568" t="str">
            <v/>
          </cell>
          <cell r="AL568" t="str">
            <v/>
          </cell>
          <cell r="AM568" t="str">
            <v/>
          </cell>
          <cell r="AN568" t="str">
            <v/>
          </cell>
          <cell r="AO568" t="str">
            <v/>
          </cell>
          <cell r="AP568" t="str">
            <v/>
          </cell>
          <cell r="AQ568" t="str">
            <v>ر2</v>
          </cell>
          <cell r="AR568" t="str">
            <v/>
          </cell>
          <cell r="AS568"/>
          <cell r="AT568" t="str">
            <v>الرابعة</v>
          </cell>
          <cell r="AU568" t="str">
            <v/>
          </cell>
        </row>
        <row r="569">
          <cell r="A569">
            <v>422607</v>
          </cell>
          <cell r="B569" t="str">
            <v>الرابعة</v>
          </cell>
          <cell r="C569" t="str">
            <v/>
          </cell>
          <cell r="D569" t="str">
            <v/>
          </cell>
          <cell r="E569" t="str">
            <v/>
          </cell>
          <cell r="F569" t="str">
            <v/>
          </cell>
          <cell r="G569" t="str">
            <v/>
          </cell>
          <cell r="H569" t="str">
            <v/>
          </cell>
          <cell r="I569" t="str">
            <v/>
          </cell>
          <cell r="J569" t="str">
            <v/>
          </cell>
          <cell r="K569" t="str">
            <v/>
          </cell>
          <cell r="L569" t="str">
            <v/>
          </cell>
          <cell r="M569" t="str">
            <v/>
          </cell>
          <cell r="N569" t="str">
            <v/>
          </cell>
          <cell r="O569" t="str">
            <v/>
          </cell>
          <cell r="P569" t="str">
            <v/>
          </cell>
          <cell r="Q569" t="str">
            <v/>
          </cell>
          <cell r="R569" t="str">
            <v/>
          </cell>
          <cell r="S569" t="str">
            <v/>
          </cell>
          <cell r="T569" t="str">
            <v/>
          </cell>
          <cell r="U569" t="str">
            <v/>
          </cell>
          <cell r="V569" t="str">
            <v/>
          </cell>
          <cell r="W569" t="str">
            <v/>
          </cell>
          <cell r="X569" t="str">
            <v/>
          </cell>
          <cell r="Y569" t="str">
            <v/>
          </cell>
          <cell r="Z569" t="str">
            <v/>
          </cell>
          <cell r="AA569" t="str">
            <v/>
          </cell>
          <cell r="AB569" t="str">
            <v/>
          </cell>
          <cell r="AC569" t="str">
            <v/>
          </cell>
          <cell r="AD569" t="str">
            <v/>
          </cell>
          <cell r="AE569" t="str">
            <v/>
          </cell>
          <cell r="AF569" t="str">
            <v/>
          </cell>
          <cell r="AG569" t="str">
            <v/>
          </cell>
          <cell r="AH569" t="str">
            <v/>
          </cell>
          <cell r="AI569" t="str">
            <v/>
          </cell>
          <cell r="AJ569" t="str">
            <v/>
          </cell>
          <cell r="AK569" t="str">
            <v/>
          </cell>
          <cell r="AL569" t="str">
            <v/>
          </cell>
          <cell r="AM569" t="str">
            <v/>
          </cell>
          <cell r="AN569" t="str">
            <v/>
          </cell>
          <cell r="AO569" t="str">
            <v>ر2</v>
          </cell>
          <cell r="AP569" t="str">
            <v/>
          </cell>
          <cell r="AQ569" t="str">
            <v/>
          </cell>
          <cell r="AR569" t="str">
            <v/>
          </cell>
          <cell r="AS569"/>
          <cell r="AT569" t="str">
            <v>الرابعة</v>
          </cell>
          <cell r="AU569" t="str">
            <v/>
          </cell>
        </row>
        <row r="570">
          <cell r="A570">
            <v>422608</v>
          </cell>
          <cell r="B570" t="str">
            <v>الرابعة</v>
          </cell>
          <cell r="C570" t="str">
            <v/>
          </cell>
          <cell r="D570" t="str">
            <v/>
          </cell>
          <cell r="E570" t="str">
            <v/>
          </cell>
          <cell r="F570" t="str">
            <v/>
          </cell>
          <cell r="G570" t="str">
            <v/>
          </cell>
          <cell r="H570" t="str">
            <v/>
          </cell>
          <cell r="I570" t="str">
            <v/>
          </cell>
          <cell r="J570" t="str">
            <v/>
          </cell>
          <cell r="K570" t="str">
            <v/>
          </cell>
          <cell r="L570" t="str">
            <v>ر2</v>
          </cell>
          <cell r="M570" t="str">
            <v/>
          </cell>
          <cell r="N570" t="str">
            <v/>
          </cell>
          <cell r="O570" t="str">
            <v/>
          </cell>
          <cell r="P570" t="str">
            <v/>
          </cell>
          <cell r="Q570" t="str">
            <v/>
          </cell>
          <cell r="R570" t="str">
            <v/>
          </cell>
          <cell r="S570" t="str">
            <v/>
          </cell>
          <cell r="T570" t="str">
            <v/>
          </cell>
          <cell r="U570" t="str">
            <v/>
          </cell>
          <cell r="V570" t="str">
            <v/>
          </cell>
          <cell r="W570" t="str">
            <v/>
          </cell>
          <cell r="X570" t="str">
            <v/>
          </cell>
          <cell r="Y570" t="str">
            <v/>
          </cell>
          <cell r="Z570" t="str">
            <v/>
          </cell>
          <cell r="AA570" t="str">
            <v/>
          </cell>
          <cell r="AB570" t="str">
            <v/>
          </cell>
          <cell r="AC570" t="str">
            <v/>
          </cell>
          <cell r="AD570" t="str">
            <v/>
          </cell>
          <cell r="AE570" t="str">
            <v>ر1</v>
          </cell>
          <cell r="AF570" t="str">
            <v>ر2</v>
          </cell>
          <cell r="AG570" t="str">
            <v/>
          </cell>
          <cell r="AH570" t="str">
            <v/>
          </cell>
          <cell r="AI570" t="str">
            <v/>
          </cell>
          <cell r="AJ570" t="str">
            <v>ر1</v>
          </cell>
          <cell r="AK570" t="str">
            <v>ر1</v>
          </cell>
          <cell r="AL570" t="str">
            <v>ر2</v>
          </cell>
          <cell r="AM570" t="str">
            <v>ر1</v>
          </cell>
          <cell r="AN570" t="str">
            <v>ر1</v>
          </cell>
          <cell r="AO570" t="str">
            <v>ر1</v>
          </cell>
          <cell r="AP570" t="str">
            <v>ر1</v>
          </cell>
          <cell r="AQ570" t="str">
            <v>ج</v>
          </cell>
          <cell r="AR570" t="str">
            <v>ج</v>
          </cell>
          <cell r="AS570"/>
          <cell r="AT570" t="str">
            <v>الرابعة</v>
          </cell>
          <cell r="AU570" t="str">
            <v/>
          </cell>
        </row>
        <row r="571">
          <cell r="A571">
            <v>422611</v>
          </cell>
          <cell r="B571" t="str">
            <v>الرابعة</v>
          </cell>
          <cell r="C571" t="str">
            <v/>
          </cell>
          <cell r="D571" t="str">
            <v/>
          </cell>
          <cell r="E571" t="str">
            <v/>
          </cell>
          <cell r="F571" t="str">
            <v/>
          </cell>
          <cell r="G571" t="str">
            <v/>
          </cell>
          <cell r="H571" t="str">
            <v/>
          </cell>
          <cell r="I571" t="str">
            <v/>
          </cell>
          <cell r="J571" t="str">
            <v/>
          </cell>
          <cell r="K571" t="str">
            <v/>
          </cell>
          <cell r="L571" t="str">
            <v/>
          </cell>
          <cell r="M571" t="str">
            <v/>
          </cell>
          <cell r="N571" t="str">
            <v/>
          </cell>
          <cell r="O571" t="str">
            <v/>
          </cell>
          <cell r="P571" t="str">
            <v/>
          </cell>
          <cell r="Q571" t="str">
            <v/>
          </cell>
          <cell r="R571" t="str">
            <v/>
          </cell>
          <cell r="S571" t="str">
            <v/>
          </cell>
          <cell r="T571" t="str">
            <v/>
          </cell>
          <cell r="U571" t="str">
            <v/>
          </cell>
          <cell r="V571" t="str">
            <v/>
          </cell>
          <cell r="W571" t="str">
            <v/>
          </cell>
          <cell r="X571" t="str">
            <v/>
          </cell>
          <cell r="Y571" t="str">
            <v/>
          </cell>
          <cell r="Z571" t="str">
            <v/>
          </cell>
          <cell r="AA571" t="str">
            <v/>
          </cell>
          <cell r="AB571" t="str">
            <v/>
          </cell>
          <cell r="AC571" t="str">
            <v/>
          </cell>
          <cell r="AD571" t="str">
            <v/>
          </cell>
          <cell r="AE571" t="str">
            <v/>
          </cell>
          <cell r="AF571" t="str">
            <v/>
          </cell>
          <cell r="AG571" t="str">
            <v/>
          </cell>
          <cell r="AH571" t="str">
            <v/>
          </cell>
          <cell r="AI571" t="str">
            <v/>
          </cell>
          <cell r="AJ571" t="str">
            <v/>
          </cell>
          <cell r="AK571" t="str">
            <v/>
          </cell>
          <cell r="AL571" t="str">
            <v/>
          </cell>
          <cell r="AM571" t="str">
            <v/>
          </cell>
          <cell r="AN571" t="str">
            <v/>
          </cell>
          <cell r="AO571" t="str">
            <v>ر1</v>
          </cell>
          <cell r="AP571" t="str">
            <v>ر1</v>
          </cell>
          <cell r="AQ571" t="str">
            <v>ر1</v>
          </cell>
          <cell r="AR571" t="str">
            <v/>
          </cell>
          <cell r="AS571"/>
          <cell r="AT571"/>
          <cell r="AU571"/>
          <cell r="AV571"/>
        </row>
        <row r="572">
          <cell r="A572">
            <v>422626</v>
          </cell>
          <cell r="B572" t="str">
            <v>الرابعة</v>
          </cell>
          <cell r="C572" t="str">
            <v/>
          </cell>
          <cell r="D572" t="str">
            <v/>
          </cell>
          <cell r="E572" t="str">
            <v/>
          </cell>
          <cell r="F572" t="str">
            <v/>
          </cell>
          <cell r="G572" t="str">
            <v/>
          </cell>
          <cell r="H572" t="str">
            <v/>
          </cell>
          <cell r="I572" t="str">
            <v/>
          </cell>
          <cell r="J572" t="str">
            <v/>
          </cell>
          <cell r="K572" t="str">
            <v/>
          </cell>
          <cell r="L572" t="str">
            <v/>
          </cell>
          <cell r="M572" t="str">
            <v/>
          </cell>
          <cell r="N572" t="str">
            <v/>
          </cell>
          <cell r="O572" t="str">
            <v/>
          </cell>
          <cell r="P572" t="str">
            <v/>
          </cell>
          <cell r="Q572" t="str">
            <v/>
          </cell>
          <cell r="R572" t="str">
            <v/>
          </cell>
          <cell r="S572" t="str">
            <v/>
          </cell>
          <cell r="T572" t="str">
            <v/>
          </cell>
          <cell r="U572" t="str">
            <v/>
          </cell>
          <cell r="V572" t="str">
            <v/>
          </cell>
          <cell r="W572" t="str">
            <v/>
          </cell>
          <cell r="X572" t="str">
            <v/>
          </cell>
          <cell r="Y572" t="str">
            <v/>
          </cell>
          <cell r="Z572" t="str">
            <v/>
          </cell>
          <cell r="AA572" t="str">
            <v/>
          </cell>
          <cell r="AB572" t="str">
            <v/>
          </cell>
          <cell r="AC572" t="str">
            <v/>
          </cell>
          <cell r="AD572" t="str">
            <v/>
          </cell>
          <cell r="AE572" t="str">
            <v/>
          </cell>
          <cell r="AF572" t="str">
            <v/>
          </cell>
          <cell r="AG572" t="str">
            <v/>
          </cell>
          <cell r="AH572" t="str">
            <v/>
          </cell>
          <cell r="AI572" t="str">
            <v/>
          </cell>
          <cell r="AJ572" t="str">
            <v/>
          </cell>
          <cell r="AK572" t="str">
            <v>ر2</v>
          </cell>
          <cell r="AL572" t="str">
            <v>ر1</v>
          </cell>
          <cell r="AM572" t="str">
            <v>ر1</v>
          </cell>
          <cell r="AN572" t="str">
            <v/>
          </cell>
          <cell r="AO572" t="str">
            <v/>
          </cell>
          <cell r="AP572" t="str">
            <v/>
          </cell>
          <cell r="AQ572" t="str">
            <v/>
          </cell>
          <cell r="AR572" t="str">
            <v/>
          </cell>
          <cell r="AS572"/>
          <cell r="AT572" t="str">
            <v>الرابعة</v>
          </cell>
          <cell r="AU572" t="str">
            <v/>
          </cell>
        </row>
        <row r="573">
          <cell r="A573">
            <v>422628</v>
          </cell>
          <cell r="B573" t="str">
            <v>الرابعة</v>
          </cell>
          <cell r="C573" t="str">
            <v/>
          </cell>
          <cell r="D573" t="str">
            <v/>
          </cell>
          <cell r="E573" t="str">
            <v/>
          </cell>
          <cell r="F573" t="str">
            <v/>
          </cell>
          <cell r="G573" t="str">
            <v/>
          </cell>
          <cell r="H573" t="str">
            <v/>
          </cell>
          <cell r="I573" t="str">
            <v/>
          </cell>
          <cell r="J573" t="str">
            <v/>
          </cell>
          <cell r="K573" t="str">
            <v/>
          </cell>
          <cell r="L573" t="str">
            <v/>
          </cell>
          <cell r="M573" t="str">
            <v/>
          </cell>
          <cell r="N573" t="str">
            <v/>
          </cell>
          <cell r="O573" t="str">
            <v/>
          </cell>
          <cell r="P573" t="str">
            <v/>
          </cell>
          <cell r="Q573" t="str">
            <v/>
          </cell>
          <cell r="R573" t="str">
            <v/>
          </cell>
          <cell r="S573" t="str">
            <v/>
          </cell>
          <cell r="T573" t="str">
            <v/>
          </cell>
          <cell r="U573" t="str">
            <v/>
          </cell>
          <cell r="V573" t="str">
            <v/>
          </cell>
          <cell r="W573" t="str">
            <v/>
          </cell>
          <cell r="X573" t="str">
            <v/>
          </cell>
          <cell r="Y573" t="str">
            <v/>
          </cell>
          <cell r="Z573" t="str">
            <v/>
          </cell>
          <cell r="AA573" t="str">
            <v/>
          </cell>
          <cell r="AB573" t="str">
            <v/>
          </cell>
          <cell r="AC573" t="str">
            <v/>
          </cell>
          <cell r="AD573" t="str">
            <v/>
          </cell>
          <cell r="AE573" t="str">
            <v/>
          </cell>
          <cell r="AF573" t="str">
            <v>A</v>
          </cell>
          <cell r="AG573" t="str">
            <v/>
          </cell>
          <cell r="AH573" t="str">
            <v/>
          </cell>
          <cell r="AI573" t="str">
            <v/>
          </cell>
          <cell r="AJ573" t="str">
            <v/>
          </cell>
          <cell r="AK573" t="str">
            <v/>
          </cell>
          <cell r="AL573" t="str">
            <v/>
          </cell>
          <cell r="AM573" t="str">
            <v>A</v>
          </cell>
          <cell r="AN573" t="str">
            <v/>
          </cell>
          <cell r="AO573" t="str">
            <v/>
          </cell>
          <cell r="AP573" t="str">
            <v/>
          </cell>
          <cell r="AQ573" t="str">
            <v/>
          </cell>
          <cell r="AR573" t="str">
            <v/>
          </cell>
          <cell r="AS573" t="str">
            <v>مستنفذ فصل اول 2023-2024</v>
          </cell>
          <cell r="AT573" t="str">
            <v>الرابعة</v>
          </cell>
          <cell r="AU573" t="str">
            <v/>
          </cell>
        </row>
        <row r="574">
          <cell r="A574">
            <v>422636</v>
          </cell>
          <cell r="B574" t="str">
            <v>الرابعة</v>
          </cell>
          <cell r="C574" t="str">
            <v/>
          </cell>
          <cell r="D574" t="str">
            <v/>
          </cell>
          <cell r="E574" t="str">
            <v/>
          </cell>
          <cell r="F574" t="str">
            <v/>
          </cell>
          <cell r="G574" t="str">
            <v/>
          </cell>
          <cell r="H574" t="str">
            <v/>
          </cell>
          <cell r="I574" t="str">
            <v/>
          </cell>
          <cell r="J574" t="str">
            <v/>
          </cell>
          <cell r="K574" t="str">
            <v/>
          </cell>
          <cell r="L574" t="str">
            <v/>
          </cell>
          <cell r="M574" t="str">
            <v/>
          </cell>
          <cell r="N574" t="str">
            <v/>
          </cell>
          <cell r="O574" t="str">
            <v/>
          </cell>
          <cell r="P574" t="str">
            <v/>
          </cell>
          <cell r="Q574" t="str">
            <v/>
          </cell>
          <cell r="R574" t="str">
            <v/>
          </cell>
          <cell r="S574" t="str">
            <v/>
          </cell>
          <cell r="T574" t="str">
            <v/>
          </cell>
          <cell r="U574" t="str">
            <v/>
          </cell>
          <cell r="V574" t="str">
            <v/>
          </cell>
          <cell r="W574" t="str">
            <v/>
          </cell>
          <cell r="X574" t="str">
            <v/>
          </cell>
          <cell r="Y574" t="str">
            <v/>
          </cell>
          <cell r="Z574" t="str">
            <v/>
          </cell>
          <cell r="AA574" t="str">
            <v/>
          </cell>
          <cell r="AB574" t="str">
            <v/>
          </cell>
          <cell r="AC574" t="str">
            <v/>
          </cell>
          <cell r="AD574" t="str">
            <v/>
          </cell>
          <cell r="AE574" t="str">
            <v/>
          </cell>
          <cell r="AF574" t="str">
            <v/>
          </cell>
          <cell r="AG574" t="str">
            <v>ج</v>
          </cell>
          <cell r="AH574" t="str">
            <v/>
          </cell>
          <cell r="AI574" t="str">
            <v>ج</v>
          </cell>
          <cell r="AJ574" t="str">
            <v>ج</v>
          </cell>
          <cell r="AK574" t="str">
            <v>ج</v>
          </cell>
          <cell r="AL574" t="str">
            <v>ج</v>
          </cell>
          <cell r="AM574" t="str">
            <v>ر1</v>
          </cell>
          <cell r="AN574" t="str">
            <v>ج</v>
          </cell>
          <cell r="AO574" t="str">
            <v>ج</v>
          </cell>
          <cell r="AP574" t="str">
            <v>ج</v>
          </cell>
          <cell r="AQ574" t="str">
            <v>ج</v>
          </cell>
          <cell r="AR574" t="str">
            <v>ج</v>
          </cell>
          <cell r="AS574"/>
          <cell r="AT574" t="str">
            <v>الرابعة</v>
          </cell>
          <cell r="AU574" t="str">
            <v/>
          </cell>
        </row>
        <row r="575">
          <cell r="A575">
            <v>422637</v>
          </cell>
          <cell r="B575" t="str">
            <v>الرابعة</v>
          </cell>
          <cell r="C575" t="str">
            <v/>
          </cell>
          <cell r="D575" t="str">
            <v/>
          </cell>
          <cell r="E575" t="str">
            <v/>
          </cell>
          <cell r="F575" t="str">
            <v/>
          </cell>
          <cell r="G575" t="str">
            <v/>
          </cell>
          <cell r="H575" t="str">
            <v/>
          </cell>
          <cell r="I575" t="str">
            <v/>
          </cell>
          <cell r="J575" t="str">
            <v/>
          </cell>
          <cell r="K575" t="str">
            <v/>
          </cell>
          <cell r="L575" t="str">
            <v/>
          </cell>
          <cell r="M575" t="str">
            <v/>
          </cell>
          <cell r="N575" t="str">
            <v/>
          </cell>
          <cell r="O575" t="str">
            <v/>
          </cell>
          <cell r="P575" t="str">
            <v/>
          </cell>
          <cell r="Q575" t="str">
            <v/>
          </cell>
          <cell r="R575" t="str">
            <v/>
          </cell>
          <cell r="S575" t="str">
            <v/>
          </cell>
          <cell r="T575" t="str">
            <v/>
          </cell>
          <cell r="U575" t="str">
            <v/>
          </cell>
          <cell r="V575" t="str">
            <v/>
          </cell>
          <cell r="W575" t="str">
            <v/>
          </cell>
          <cell r="X575" t="str">
            <v/>
          </cell>
          <cell r="Y575" t="str">
            <v/>
          </cell>
          <cell r="Z575" t="str">
            <v/>
          </cell>
          <cell r="AA575" t="str">
            <v/>
          </cell>
          <cell r="AB575" t="str">
            <v/>
          </cell>
          <cell r="AC575" t="str">
            <v/>
          </cell>
          <cell r="AD575" t="str">
            <v/>
          </cell>
          <cell r="AE575" t="str">
            <v>ر1</v>
          </cell>
          <cell r="AF575" t="str">
            <v/>
          </cell>
          <cell r="AG575" t="str">
            <v/>
          </cell>
          <cell r="AH575" t="str">
            <v/>
          </cell>
          <cell r="AI575" t="str">
            <v/>
          </cell>
          <cell r="AJ575" t="str">
            <v/>
          </cell>
          <cell r="AK575" t="str">
            <v/>
          </cell>
          <cell r="AL575" t="str">
            <v>ر2</v>
          </cell>
          <cell r="AM575" t="str">
            <v/>
          </cell>
          <cell r="AN575" t="str">
            <v>ر1</v>
          </cell>
          <cell r="AO575" t="str">
            <v/>
          </cell>
          <cell r="AP575" t="str">
            <v/>
          </cell>
          <cell r="AQ575" t="str">
            <v>ر2</v>
          </cell>
          <cell r="AR575" t="str">
            <v/>
          </cell>
          <cell r="AS575"/>
          <cell r="AT575" t="str">
            <v>الرابعة</v>
          </cell>
          <cell r="AU575" t="str">
            <v/>
          </cell>
        </row>
        <row r="576">
          <cell r="A576">
            <v>422645</v>
          </cell>
          <cell r="B576" t="str">
            <v>الرابعة</v>
          </cell>
          <cell r="C576" t="str">
            <v/>
          </cell>
          <cell r="D576" t="str">
            <v/>
          </cell>
          <cell r="E576" t="str">
            <v/>
          </cell>
          <cell r="F576" t="str">
            <v/>
          </cell>
          <cell r="G576" t="str">
            <v/>
          </cell>
          <cell r="H576" t="str">
            <v/>
          </cell>
          <cell r="I576" t="str">
            <v/>
          </cell>
          <cell r="J576" t="str">
            <v/>
          </cell>
          <cell r="K576" t="str">
            <v/>
          </cell>
          <cell r="L576" t="str">
            <v/>
          </cell>
          <cell r="M576" t="str">
            <v/>
          </cell>
          <cell r="N576" t="str">
            <v/>
          </cell>
          <cell r="O576" t="str">
            <v/>
          </cell>
          <cell r="P576" t="str">
            <v/>
          </cell>
          <cell r="Q576" t="str">
            <v>ر2</v>
          </cell>
          <cell r="R576" t="str">
            <v/>
          </cell>
          <cell r="S576" t="str">
            <v/>
          </cell>
          <cell r="T576" t="str">
            <v/>
          </cell>
          <cell r="U576" t="str">
            <v/>
          </cell>
          <cell r="V576" t="str">
            <v/>
          </cell>
          <cell r="W576" t="str">
            <v/>
          </cell>
          <cell r="X576" t="str">
            <v/>
          </cell>
          <cell r="Y576" t="str">
            <v/>
          </cell>
          <cell r="Z576" t="str">
            <v/>
          </cell>
          <cell r="AA576" t="str">
            <v/>
          </cell>
          <cell r="AB576" t="str">
            <v>ر2</v>
          </cell>
          <cell r="AC576" t="str">
            <v/>
          </cell>
          <cell r="AD576" t="str">
            <v/>
          </cell>
          <cell r="AE576" t="str">
            <v/>
          </cell>
          <cell r="AF576" t="str">
            <v>ر2</v>
          </cell>
          <cell r="AG576" t="str">
            <v>ر2</v>
          </cell>
          <cell r="AH576" t="str">
            <v/>
          </cell>
          <cell r="AI576" t="str">
            <v>ر1</v>
          </cell>
          <cell r="AJ576" t="str">
            <v>ر1</v>
          </cell>
          <cell r="AK576" t="str">
            <v>ر1</v>
          </cell>
          <cell r="AL576" t="str">
            <v>ر1</v>
          </cell>
          <cell r="AM576" t="str">
            <v>ج</v>
          </cell>
          <cell r="AN576" t="str">
            <v>ج</v>
          </cell>
          <cell r="AO576" t="str">
            <v>ج</v>
          </cell>
          <cell r="AP576" t="str">
            <v>ج</v>
          </cell>
          <cell r="AQ576" t="str">
            <v>ج</v>
          </cell>
          <cell r="AR576" t="str">
            <v>ج</v>
          </cell>
          <cell r="AS576"/>
          <cell r="AT576" t="str">
            <v>الرابعة</v>
          </cell>
          <cell r="AU576" t="str">
            <v/>
          </cell>
        </row>
        <row r="577">
          <cell r="A577">
            <v>422646</v>
          </cell>
          <cell r="B577" t="str">
            <v>الرابعة حديث</v>
          </cell>
          <cell r="C577" t="str">
            <v/>
          </cell>
          <cell r="D577" t="str">
            <v/>
          </cell>
          <cell r="E577" t="str">
            <v/>
          </cell>
          <cell r="F577" t="str">
            <v/>
          </cell>
          <cell r="G577" t="str">
            <v/>
          </cell>
          <cell r="H577" t="str">
            <v>ر2</v>
          </cell>
          <cell r="I577" t="str">
            <v/>
          </cell>
          <cell r="J577" t="str">
            <v/>
          </cell>
          <cell r="K577" t="str">
            <v/>
          </cell>
          <cell r="L577" t="str">
            <v/>
          </cell>
          <cell r="M577" t="str">
            <v/>
          </cell>
          <cell r="N577" t="str">
            <v/>
          </cell>
          <cell r="O577" t="str">
            <v/>
          </cell>
          <cell r="P577" t="str">
            <v/>
          </cell>
          <cell r="Q577" t="str">
            <v/>
          </cell>
          <cell r="R577" t="str">
            <v>ج</v>
          </cell>
          <cell r="S577" t="str">
            <v>ر1</v>
          </cell>
          <cell r="T577" t="str">
            <v/>
          </cell>
          <cell r="U577" t="str">
            <v/>
          </cell>
          <cell r="V577" t="str">
            <v/>
          </cell>
          <cell r="W577" t="str">
            <v/>
          </cell>
          <cell r="X577" t="str">
            <v/>
          </cell>
          <cell r="Y577" t="str">
            <v/>
          </cell>
          <cell r="Z577" t="str">
            <v/>
          </cell>
          <cell r="AA577" t="str">
            <v/>
          </cell>
          <cell r="AB577" t="str">
            <v/>
          </cell>
          <cell r="AC577" t="str">
            <v/>
          </cell>
          <cell r="AD577" t="str">
            <v/>
          </cell>
          <cell r="AE577" t="str">
            <v/>
          </cell>
          <cell r="AF577" t="str">
            <v/>
          </cell>
          <cell r="AG577" t="str">
            <v>ر1</v>
          </cell>
          <cell r="AH577" t="str">
            <v/>
          </cell>
          <cell r="AI577" t="str">
            <v>ج</v>
          </cell>
          <cell r="AJ577" t="str">
            <v>ج</v>
          </cell>
          <cell r="AK577" t="str">
            <v>ج</v>
          </cell>
          <cell r="AL577" t="str">
            <v>ج</v>
          </cell>
          <cell r="AM577" t="str">
            <v>ج</v>
          </cell>
          <cell r="AN577" t="str">
            <v/>
          </cell>
          <cell r="AO577" t="str">
            <v/>
          </cell>
          <cell r="AP577" t="str">
            <v/>
          </cell>
          <cell r="AQ577" t="str">
            <v/>
          </cell>
          <cell r="AR577" t="str">
            <v/>
          </cell>
          <cell r="AS577"/>
          <cell r="AT577" t="str">
            <v>الرابعة حديث</v>
          </cell>
          <cell r="AU577" t="str">
            <v/>
          </cell>
        </row>
        <row r="578">
          <cell r="A578">
            <v>422684</v>
          </cell>
          <cell r="B578" t="str">
            <v>الرابعة</v>
          </cell>
          <cell r="C578" t="str">
            <v/>
          </cell>
          <cell r="D578" t="str">
            <v/>
          </cell>
          <cell r="E578" t="str">
            <v/>
          </cell>
          <cell r="F578" t="str">
            <v/>
          </cell>
          <cell r="G578" t="str">
            <v/>
          </cell>
          <cell r="H578" t="str">
            <v/>
          </cell>
          <cell r="I578" t="str">
            <v/>
          </cell>
          <cell r="J578" t="str">
            <v/>
          </cell>
          <cell r="K578" t="str">
            <v/>
          </cell>
          <cell r="L578" t="str">
            <v/>
          </cell>
          <cell r="M578" t="str">
            <v/>
          </cell>
          <cell r="N578" t="str">
            <v/>
          </cell>
          <cell r="O578" t="str">
            <v/>
          </cell>
          <cell r="P578" t="str">
            <v/>
          </cell>
          <cell r="Q578" t="str">
            <v/>
          </cell>
          <cell r="R578" t="str">
            <v/>
          </cell>
          <cell r="S578" t="str">
            <v/>
          </cell>
          <cell r="T578" t="str">
            <v/>
          </cell>
          <cell r="U578" t="str">
            <v/>
          </cell>
          <cell r="V578" t="str">
            <v/>
          </cell>
          <cell r="W578" t="str">
            <v/>
          </cell>
          <cell r="X578" t="str">
            <v/>
          </cell>
          <cell r="Y578" t="str">
            <v/>
          </cell>
          <cell r="Z578" t="str">
            <v/>
          </cell>
          <cell r="AA578" t="str">
            <v/>
          </cell>
          <cell r="AB578" t="str">
            <v/>
          </cell>
          <cell r="AC578" t="str">
            <v/>
          </cell>
          <cell r="AD578" t="str">
            <v/>
          </cell>
          <cell r="AE578" t="str">
            <v/>
          </cell>
          <cell r="AF578" t="str">
            <v/>
          </cell>
          <cell r="AG578" t="str">
            <v/>
          </cell>
          <cell r="AH578" t="str">
            <v/>
          </cell>
          <cell r="AI578" t="str">
            <v/>
          </cell>
          <cell r="AJ578" t="str">
            <v/>
          </cell>
          <cell r="AK578" t="str">
            <v/>
          </cell>
          <cell r="AL578" t="str">
            <v/>
          </cell>
          <cell r="AM578" t="str">
            <v>ر2</v>
          </cell>
          <cell r="AN578" t="str">
            <v/>
          </cell>
          <cell r="AO578" t="str">
            <v>ر2</v>
          </cell>
          <cell r="AP578" t="str">
            <v/>
          </cell>
          <cell r="AQ578" t="str">
            <v/>
          </cell>
          <cell r="AR578" t="str">
            <v/>
          </cell>
          <cell r="AS578"/>
          <cell r="AT578" t="str">
            <v>الرابعة</v>
          </cell>
          <cell r="AU578" t="str">
            <v/>
          </cell>
        </row>
        <row r="579">
          <cell r="A579">
            <v>422690</v>
          </cell>
          <cell r="B579" t="str">
            <v>الرابعة حديث</v>
          </cell>
          <cell r="C579" t="str">
            <v/>
          </cell>
          <cell r="D579" t="str">
            <v/>
          </cell>
          <cell r="E579" t="str">
            <v/>
          </cell>
          <cell r="F579" t="str">
            <v/>
          </cell>
          <cell r="G579" t="str">
            <v/>
          </cell>
          <cell r="H579" t="str">
            <v/>
          </cell>
          <cell r="I579" t="str">
            <v/>
          </cell>
          <cell r="J579" t="str">
            <v/>
          </cell>
          <cell r="K579" t="str">
            <v/>
          </cell>
          <cell r="L579" t="str">
            <v/>
          </cell>
          <cell r="M579" t="str">
            <v/>
          </cell>
          <cell r="N579" t="str">
            <v/>
          </cell>
          <cell r="O579" t="str">
            <v/>
          </cell>
          <cell r="P579" t="str">
            <v/>
          </cell>
          <cell r="Q579" t="str">
            <v/>
          </cell>
          <cell r="R579" t="str">
            <v/>
          </cell>
          <cell r="S579" t="str">
            <v/>
          </cell>
          <cell r="T579" t="str">
            <v/>
          </cell>
          <cell r="U579" t="str">
            <v/>
          </cell>
          <cell r="V579" t="str">
            <v/>
          </cell>
          <cell r="W579" t="str">
            <v>ر1</v>
          </cell>
          <cell r="X579" t="str">
            <v/>
          </cell>
          <cell r="Y579" t="str">
            <v/>
          </cell>
          <cell r="Z579" t="str">
            <v/>
          </cell>
          <cell r="AA579" t="str">
            <v/>
          </cell>
          <cell r="AB579" t="str">
            <v/>
          </cell>
          <cell r="AC579" t="str">
            <v/>
          </cell>
          <cell r="AD579" t="str">
            <v/>
          </cell>
          <cell r="AE579" t="str">
            <v/>
          </cell>
          <cell r="AF579" t="str">
            <v/>
          </cell>
          <cell r="AG579" t="str">
            <v/>
          </cell>
          <cell r="AH579" t="str">
            <v/>
          </cell>
          <cell r="AI579" t="str">
            <v>ج</v>
          </cell>
          <cell r="AJ579" t="str">
            <v>ج</v>
          </cell>
          <cell r="AK579" t="str">
            <v>ج</v>
          </cell>
          <cell r="AL579" t="str">
            <v>ج</v>
          </cell>
          <cell r="AM579" t="str">
            <v>ج</v>
          </cell>
          <cell r="AN579" t="str">
            <v/>
          </cell>
          <cell r="AO579" t="str">
            <v/>
          </cell>
          <cell r="AP579" t="str">
            <v/>
          </cell>
          <cell r="AQ579" t="str">
            <v/>
          </cell>
          <cell r="AR579" t="str">
            <v/>
          </cell>
          <cell r="AS579"/>
          <cell r="AT579" t="str">
            <v>الرابعة حديث</v>
          </cell>
          <cell r="AU579" t="str">
            <v/>
          </cell>
        </row>
        <row r="580">
          <cell r="A580">
            <v>422701</v>
          </cell>
          <cell r="B580" t="str">
            <v>الرابعة</v>
          </cell>
          <cell r="C580" t="str">
            <v/>
          </cell>
          <cell r="D580" t="str">
            <v/>
          </cell>
          <cell r="E580" t="str">
            <v/>
          </cell>
          <cell r="F580" t="str">
            <v/>
          </cell>
          <cell r="G580" t="str">
            <v/>
          </cell>
          <cell r="H580" t="str">
            <v/>
          </cell>
          <cell r="I580" t="str">
            <v/>
          </cell>
          <cell r="J580" t="str">
            <v/>
          </cell>
          <cell r="K580" t="str">
            <v/>
          </cell>
          <cell r="L580" t="str">
            <v/>
          </cell>
          <cell r="M580" t="str">
            <v/>
          </cell>
          <cell r="N580" t="str">
            <v/>
          </cell>
          <cell r="O580" t="str">
            <v/>
          </cell>
          <cell r="P580" t="str">
            <v/>
          </cell>
          <cell r="Q580" t="str">
            <v/>
          </cell>
          <cell r="R580" t="str">
            <v/>
          </cell>
          <cell r="S580" t="str">
            <v/>
          </cell>
          <cell r="T580" t="str">
            <v>ر2</v>
          </cell>
          <cell r="U580" t="str">
            <v/>
          </cell>
          <cell r="V580" t="str">
            <v/>
          </cell>
          <cell r="W580" t="str">
            <v/>
          </cell>
          <cell r="X580" t="str">
            <v/>
          </cell>
          <cell r="Y580" t="str">
            <v/>
          </cell>
          <cell r="Z580" t="str">
            <v>ر1</v>
          </cell>
          <cell r="AA580" t="str">
            <v/>
          </cell>
          <cell r="AB580" t="str">
            <v/>
          </cell>
          <cell r="AC580" t="str">
            <v/>
          </cell>
          <cell r="AD580" t="str">
            <v/>
          </cell>
          <cell r="AE580" t="str">
            <v/>
          </cell>
          <cell r="AF580" t="str">
            <v>ر1</v>
          </cell>
          <cell r="AG580" t="str">
            <v/>
          </cell>
          <cell r="AH580" t="str">
            <v/>
          </cell>
          <cell r="AI580" t="str">
            <v/>
          </cell>
          <cell r="AJ580" t="str">
            <v/>
          </cell>
          <cell r="AK580" t="str">
            <v/>
          </cell>
          <cell r="AL580" t="str">
            <v/>
          </cell>
          <cell r="AM580" t="str">
            <v/>
          </cell>
          <cell r="AN580" t="str">
            <v>ج</v>
          </cell>
          <cell r="AO580" t="str">
            <v>ج</v>
          </cell>
          <cell r="AP580" t="str">
            <v>ج</v>
          </cell>
          <cell r="AQ580" t="str">
            <v>ج</v>
          </cell>
          <cell r="AR580" t="str">
            <v>ج</v>
          </cell>
          <cell r="AS580"/>
          <cell r="AT580" t="str">
            <v>الرابعة</v>
          </cell>
          <cell r="AU580" t="str">
            <v/>
          </cell>
        </row>
        <row r="581">
          <cell r="A581">
            <v>422703</v>
          </cell>
          <cell r="B581" t="str">
            <v>الرابعة</v>
          </cell>
          <cell r="C581" t="str">
            <v/>
          </cell>
          <cell r="D581" t="str">
            <v/>
          </cell>
          <cell r="E581" t="str">
            <v/>
          </cell>
          <cell r="F581" t="str">
            <v/>
          </cell>
          <cell r="G581" t="str">
            <v/>
          </cell>
          <cell r="H581" t="str">
            <v>ر2</v>
          </cell>
          <cell r="I581" t="str">
            <v/>
          </cell>
          <cell r="J581" t="str">
            <v/>
          </cell>
          <cell r="K581" t="str">
            <v/>
          </cell>
          <cell r="L581" t="str">
            <v/>
          </cell>
          <cell r="M581" t="str">
            <v/>
          </cell>
          <cell r="N581" t="str">
            <v/>
          </cell>
          <cell r="O581" t="str">
            <v/>
          </cell>
          <cell r="P581" t="str">
            <v/>
          </cell>
          <cell r="Q581" t="str">
            <v/>
          </cell>
          <cell r="R581" t="str">
            <v/>
          </cell>
          <cell r="S581" t="str">
            <v>ر2</v>
          </cell>
          <cell r="T581" t="str">
            <v/>
          </cell>
          <cell r="U581" t="str">
            <v/>
          </cell>
          <cell r="V581" t="str">
            <v/>
          </cell>
          <cell r="W581" t="str">
            <v/>
          </cell>
          <cell r="X581" t="str">
            <v/>
          </cell>
          <cell r="Y581" t="str">
            <v/>
          </cell>
          <cell r="Z581" t="str">
            <v>ر2</v>
          </cell>
          <cell r="AA581" t="str">
            <v/>
          </cell>
          <cell r="AB581" t="str">
            <v/>
          </cell>
          <cell r="AC581" t="str">
            <v/>
          </cell>
          <cell r="AD581" t="str">
            <v/>
          </cell>
          <cell r="AE581" t="str">
            <v/>
          </cell>
          <cell r="AF581" t="str">
            <v/>
          </cell>
          <cell r="AG581" t="str">
            <v>ر2</v>
          </cell>
          <cell r="AH581" t="str">
            <v/>
          </cell>
          <cell r="AI581" t="str">
            <v>ر1</v>
          </cell>
          <cell r="AJ581" t="str">
            <v>ر1</v>
          </cell>
          <cell r="AK581" t="str">
            <v>ر1</v>
          </cell>
          <cell r="AL581" t="str">
            <v>ر1</v>
          </cell>
          <cell r="AM581" t="str">
            <v>ر1</v>
          </cell>
          <cell r="AN581" t="str">
            <v>ج</v>
          </cell>
          <cell r="AO581" t="str">
            <v>ج</v>
          </cell>
          <cell r="AP581" t="str">
            <v>ج</v>
          </cell>
          <cell r="AQ581" t="str">
            <v>ج</v>
          </cell>
          <cell r="AR581" t="str">
            <v>ج</v>
          </cell>
          <cell r="AS581"/>
          <cell r="AT581" t="str">
            <v>الرابعة</v>
          </cell>
          <cell r="AU581" t="str">
            <v/>
          </cell>
        </row>
        <row r="582">
          <cell r="A582">
            <v>422705</v>
          </cell>
          <cell r="B582" t="str">
            <v>الرابعة</v>
          </cell>
          <cell r="C582" t="str">
            <v/>
          </cell>
          <cell r="D582" t="str">
            <v/>
          </cell>
          <cell r="E582" t="str">
            <v/>
          </cell>
          <cell r="F582" t="str">
            <v/>
          </cell>
          <cell r="G582" t="str">
            <v/>
          </cell>
          <cell r="H582" t="str">
            <v/>
          </cell>
          <cell r="I582" t="str">
            <v/>
          </cell>
          <cell r="J582" t="str">
            <v/>
          </cell>
          <cell r="K582" t="str">
            <v/>
          </cell>
          <cell r="L582" t="str">
            <v/>
          </cell>
          <cell r="M582" t="str">
            <v/>
          </cell>
          <cell r="N582" t="str">
            <v/>
          </cell>
          <cell r="O582" t="str">
            <v/>
          </cell>
          <cell r="P582" t="str">
            <v/>
          </cell>
          <cell r="Q582" t="str">
            <v/>
          </cell>
          <cell r="R582" t="str">
            <v/>
          </cell>
          <cell r="S582" t="str">
            <v/>
          </cell>
          <cell r="T582" t="str">
            <v/>
          </cell>
          <cell r="U582" t="str">
            <v/>
          </cell>
          <cell r="V582" t="str">
            <v/>
          </cell>
          <cell r="W582" t="str">
            <v/>
          </cell>
          <cell r="X582" t="str">
            <v/>
          </cell>
          <cell r="Y582" t="str">
            <v>ر2</v>
          </cell>
          <cell r="Z582" t="str">
            <v/>
          </cell>
          <cell r="AA582" t="str">
            <v/>
          </cell>
          <cell r="AB582" t="str">
            <v/>
          </cell>
          <cell r="AC582" t="str">
            <v/>
          </cell>
          <cell r="AD582" t="str">
            <v>ر2</v>
          </cell>
          <cell r="AE582" t="str">
            <v/>
          </cell>
          <cell r="AF582" t="str">
            <v/>
          </cell>
          <cell r="AG582" t="str">
            <v/>
          </cell>
          <cell r="AH582" t="str">
            <v/>
          </cell>
          <cell r="AI582" t="str">
            <v/>
          </cell>
          <cell r="AJ582" t="str">
            <v/>
          </cell>
          <cell r="AK582" t="str">
            <v/>
          </cell>
          <cell r="AL582" t="str">
            <v>ر1</v>
          </cell>
          <cell r="AM582" t="str">
            <v/>
          </cell>
          <cell r="AN582" t="str">
            <v>ج</v>
          </cell>
          <cell r="AO582" t="str">
            <v/>
          </cell>
          <cell r="AP582" t="str">
            <v>ر1</v>
          </cell>
          <cell r="AQ582" t="str">
            <v>ج</v>
          </cell>
          <cell r="AR582" t="str">
            <v>ج</v>
          </cell>
          <cell r="AS582"/>
          <cell r="AT582" t="str">
            <v>الرابعة</v>
          </cell>
          <cell r="AU582" t="str">
            <v/>
          </cell>
        </row>
        <row r="583">
          <cell r="A583">
            <v>422717</v>
          </cell>
          <cell r="B583" t="str">
            <v>الرابعة</v>
          </cell>
          <cell r="C583" t="str">
            <v>ر2</v>
          </cell>
          <cell r="D583" t="str">
            <v/>
          </cell>
          <cell r="E583" t="str">
            <v/>
          </cell>
          <cell r="F583" t="str">
            <v/>
          </cell>
          <cell r="G583" t="str">
            <v/>
          </cell>
          <cell r="H583" t="str">
            <v/>
          </cell>
          <cell r="I583" t="str">
            <v/>
          </cell>
          <cell r="J583" t="str">
            <v/>
          </cell>
          <cell r="K583" t="str">
            <v/>
          </cell>
          <cell r="L583" t="str">
            <v/>
          </cell>
          <cell r="M583" t="str">
            <v/>
          </cell>
          <cell r="N583" t="str">
            <v/>
          </cell>
          <cell r="O583" t="str">
            <v/>
          </cell>
          <cell r="P583" t="str">
            <v/>
          </cell>
          <cell r="Q583" t="str">
            <v>ر2</v>
          </cell>
          <cell r="R583" t="str">
            <v/>
          </cell>
          <cell r="S583" t="str">
            <v/>
          </cell>
          <cell r="T583" t="str">
            <v/>
          </cell>
          <cell r="U583" t="str">
            <v/>
          </cell>
          <cell r="V583" t="str">
            <v/>
          </cell>
          <cell r="W583" t="str">
            <v/>
          </cell>
          <cell r="X583" t="str">
            <v/>
          </cell>
          <cell r="Y583" t="str">
            <v/>
          </cell>
          <cell r="Z583" t="str">
            <v/>
          </cell>
          <cell r="AA583" t="str">
            <v>ر2</v>
          </cell>
          <cell r="AB583" t="str">
            <v/>
          </cell>
          <cell r="AC583" t="str">
            <v/>
          </cell>
          <cell r="AD583" t="str">
            <v/>
          </cell>
          <cell r="AE583" t="str">
            <v/>
          </cell>
          <cell r="AF583" t="str">
            <v/>
          </cell>
          <cell r="AG583" t="str">
            <v/>
          </cell>
          <cell r="AH583" t="str">
            <v/>
          </cell>
          <cell r="AI583" t="str">
            <v>ر2</v>
          </cell>
          <cell r="AJ583" t="str">
            <v/>
          </cell>
          <cell r="AK583" t="str">
            <v>ر2</v>
          </cell>
          <cell r="AL583" t="str">
            <v>ر2</v>
          </cell>
          <cell r="AM583" t="str">
            <v>ر2</v>
          </cell>
          <cell r="AN583" t="str">
            <v>ر1</v>
          </cell>
          <cell r="AO583" t="str">
            <v>ر1</v>
          </cell>
          <cell r="AP583" t="str">
            <v>ر1</v>
          </cell>
          <cell r="AQ583" t="str">
            <v>ر1</v>
          </cell>
          <cell r="AR583" t="str">
            <v>ر1</v>
          </cell>
          <cell r="AS583"/>
          <cell r="AT583" t="str">
            <v>الرابعة</v>
          </cell>
          <cell r="AU583" t="str">
            <v/>
          </cell>
        </row>
        <row r="584">
          <cell r="A584">
            <v>422719</v>
          </cell>
          <cell r="B584" t="str">
            <v>الرابعة</v>
          </cell>
          <cell r="C584" t="str">
            <v/>
          </cell>
          <cell r="D584" t="str">
            <v/>
          </cell>
          <cell r="E584" t="str">
            <v/>
          </cell>
          <cell r="F584" t="str">
            <v/>
          </cell>
          <cell r="G584" t="str">
            <v/>
          </cell>
          <cell r="H584" t="str">
            <v/>
          </cell>
          <cell r="I584" t="str">
            <v/>
          </cell>
          <cell r="J584" t="str">
            <v/>
          </cell>
          <cell r="K584" t="str">
            <v/>
          </cell>
          <cell r="L584" t="str">
            <v/>
          </cell>
          <cell r="M584" t="str">
            <v/>
          </cell>
          <cell r="N584" t="str">
            <v/>
          </cell>
          <cell r="O584" t="str">
            <v/>
          </cell>
          <cell r="P584" t="str">
            <v/>
          </cell>
          <cell r="Q584" t="str">
            <v/>
          </cell>
          <cell r="R584" t="str">
            <v/>
          </cell>
          <cell r="S584" t="str">
            <v/>
          </cell>
          <cell r="T584" t="str">
            <v/>
          </cell>
          <cell r="U584" t="str">
            <v/>
          </cell>
          <cell r="V584" t="str">
            <v/>
          </cell>
          <cell r="W584" t="str">
            <v/>
          </cell>
          <cell r="X584" t="str">
            <v/>
          </cell>
          <cell r="Y584" t="str">
            <v/>
          </cell>
          <cell r="Z584" t="str">
            <v/>
          </cell>
          <cell r="AA584" t="str">
            <v/>
          </cell>
          <cell r="AB584" t="str">
            <v/>
          </cell>
          <cell r="AC584" t="str">
            <v/>
          </cell>
          <cell r="AD584" t="str">
            <v/>
          </cell>
          <cell r="AE584" t="str">
            <v/>
          </cell>
          <cell r="AF584" t="str">
            <v/>
          </cell>
          <cell r="AG584" t="str">
            <v/>
          </cell>
          <cell r="AH584" t="str">
            <v/>
          </cell>
          <cell r="AI584" t="str">
            <v>ر2</v>
          </cell>
          <cell r="AJ584" t="str">
            <v/>
          </cell>
          <cell r="AK584" t="str">
            <v/>
          </cell>
          <cell r="AL584" t="str">
            <v>ر1</v>
          </cell>
          <cell r="AM584" t="str">
            <v>ر2</v>
          </cell>
          <cell r="AN584" t="str">
            <v>ر1</v>
          </cell>
          <cell r="AO584" t="str">
            <v>ج</v>
          </cell>
          <cell r="AP584" t="str">
            <v>ر2</v>
          </cell>
          <cell r="AQ584" t="str">
            <v>ر2</v>
          </cell>
          <cell r="AR584" t="str">
            <v/>
          </cell>
          <cell r="AS584"/>
          <cell r="AT584" t="str">
            <v>الرابعة</v>
          </cell>
          <cell r="AU584" t="str">
            <v/>
          </cell>
        </row>
        <row r="585">
          <cell r="A585">
            <v>422721</v>
          </cell>
          <cell r="B585" t="str">
            <v>الرابعة</v>
          </cell>
          <cell r="C585" t="str">
            <v/>
          </cell>
          <cell r="D585" t="str">
            <v/>
          </cell>
          <cell r="E585" t="str">
            <v/>
          </cell>
          <cell r="F585" t="str">
            <v/>
          </cell>
          <cell r="G585" t="str">
            <v/>
          </cell>
          <cell r="H585" t="str">
            <v/>
          </cell>
          <cell r="I585" t="str">
            <v/>
          </cell>
          <cell r="J585" t="str">
            <v/>
          </cell>
          <cell r="K585" t="str">
            <v/>
          </cell>
          <cell r="L585" t="str">
            <v/>
          </cell>
          <cell r="M585" t="str">
            <v/>
          </cell>
          <cell r="N585" t="str">
            <v/>
          </cell>
          <cell r="O585" t="str">
            <v/>
          </cell>
          <cell r="P585" t="str">
            <v/>
          </cell>
          <cell r="Q585" t="str">
            <v/>
          </cell>
          <cell r="R585" t="str">
            <v/>
          </cell>
          <cell r="S585" t="str">
            <v/>
          </cell>
          <cell r="T585" t="str">
            <v/>
          </cell>
          <cell r="U585" t="str">
            <v/>
          </cell>
          <cell r="V585" t="str">
            <v/>
          </cell>
          <cell r="W585" t="str">
            <v/>
          </cell>
          <cell r="X585" t="str">
            <v/>
          </cell>
          <cell r="Y585" t="str">
            <v/>
          </cell>
          <cell r="Z585" t="str">
            <v/>
          </cell>
          <cell r="AA585" t="str">
            <v/>
          </cell>
          <cell r="AB585" t="str">
            <v/>
          </cell>
          <cell r="AC585" t="str">
            <v>ر2</v>
          </cell>
          <cell r="AD585" t="str">
            <v/>
          </cell>
          <cell r="AE585" t="str">
            <v/>
          </cell>
          <cell r="AF585" t="str">
            <v/>
          </cell>
          <cell r="AG585" t="str">
            <v/>
          </cell>
          <cell r="AH585" t="str">
            <v/>
          </cell>
          <cell r="AI585" t="str">
            <v/>
          </cell>
          <cell r="AJ585" t="str">
            <v/>
          </cell>
          <cell r="AK585" t="str">
            <v/>
          </cell>
          <cell r="AL585" t="str">
            <v/>
          </cell>
          <cell r="AM585" t="str">
            <v/>
          </cell>
          <cell r="AN585" t="str">
            <v>ج</v>
          </cell>
          <cell r="AO585" t="str">
            <v>ج</v>
          </cell>
          <cell r="AP585" t="str">
            <v>ج</v>
          </cell>
          <cell r="AQ585" t="str">
            <v>ج</v>
          </cell>
          <cell r="AR585" t="str">
            <v>ج</v>
          </cell>
          <cell r="AS585"/>
          <cell r="AT585" t="str">
            <v>الرابعة</v>
          </cell>
          <cell r="AU585" t="str">
            <v/>
          </cell>
        </row>
        <row r="586">
          <cell r="A586">
            <v>422724</v>
          </cell>
          <cell r="B586" t="str">
            <v>الرابعة</v>
          </cell>
          <cell r="C586" t="str">
            <v/>
          </cell>
          <cell r="D586" t="str">
            <v/>
          </cell>
          <cell r="E586" t="str">
            <v>ر2</v>
          </cell>
          <cell r="F586" t="str">
            <v/>
          </cell>
          <cell r="G586" t="str">
            <v/>
          </cell>
          <cell r="H586" t="str">
            <v/>
          </cell>
          <cell r="I586" t="str">
            <v/>
          </cell>
          <cell r="J586" t="str">
            <v/>
          </cell>
          <cell r="K586" t="str">
            <v>ر2</v>
          </cell>
          <cell r="L586" t="str">
            <v/>
          </cell>
          <cell r="M586" t="str">
            <v/>
          </cell>
          <cell r="N586" t="str">
            <v/>
          </cell>
          <cell r="O586" t="str">
            <v/>
          </cell>
          <cell r="P586" t="str">
            <v/>
          </cell>
          <cell r="Q586" t="str">
            <v/>
          </cell>
          <cell r="R586" t="str">
            <v/>
          </cell>
          <cell r="S586" t="str">
            <v/>
          </cell>
          <cell r="T586" t="str">
            <v/>
          </cell>
          <cell r="U586" t="str">
            <v/>
          </cell>
          <cell r="V586" t="str">
            <v/>
          </cell>
          <cell r="W586" t="str">
            <v/>
          </cell>
          <cell r="X586" t="str">
            <v/>
          </cell>
          <cell r="Y586" t="str">
            <v/>
          </cell>
          <cell r="Z586" t="str">
            <v/>
          </cell>
          <cell r="AA586" t="str">
            <v/>
          </cell>
          <cell r="AB586" t="str">
            <v/>
          </cell>
          <cell r="AC586" t="str">
            <v/>
          </cell>
          <cell r="AD586" t="str">
            <v/>
          </cell>
          <cell r="AE586" t="str">
            <v/>
          </cell>
          <cell r="AF586" t="str">
            <v/>
          </cell>
          <cell r="AG586" t="str">
            <v/>
          </cell>
          <cell r="AH586" t="str">
            <v/>
          </cell>
          <cell r="AI586" t="str">
            <v/>
          </cell>
          <cell r="AJ586" t="str">
            <v/>
          </cell>
          <cell r="AK586" t="str">
            <v/>
          </cell>
          <cell r="AL586" t="str">
            <v/>
          </cell>
          <cell r="AM586" t="str">
            <v>ر1</v>
          </cell>
          <cell r="AN586" t="str">
            <v>ج</v>
          </cell>
          <cell r="AO586" t="str">
            <v>ج</v>
          </cell>
          <cell r="AP586" t="str">
            <v>ج</v>
          </cell>
          <cell r="AQ586" t="str">
            <v>ج</v>
          </cell>
          <cell r="AR586" t="str">
            <v>ج</v>
          </cell>
          <cell r="AS586"/>
          <cell r="AT586" t="str">
            <v>الرابعة</v>
          </cell>
          <cell r="AU586" t="str">
            <v/>
          </cell>
        </row>
        <row r="587">
          <cell r="A587">
            <v>422725</v>
          </cell>
          <cell r="B587" t="str">
            <v>الرابعة</v>
          </cell>
          <cell r="C587" t="str">
            <v/>
          </cell>
          <cell r="D587" t="str">
            <v/>
          </cell>
          <cell r="E587" t="str">
            <v/>
          </cell>
          <cell r="F587" t="str">
            <v/>
          </cell>
          <cell r="G587" t="str">
            <v/>
          </cell>
          <cell r="H587" t="str">
            <v/>
          </cell>
          <cell r="I587" t="str">
            <v/>
          </cell>
          <cell r="J587" t="str">
            <v/>
          </cell>
          <cell r="K587" t="str">
            <v/>
          </cell>
          <cell r="L587" t="str">
            <v>ج</v>
          </cell>
          <cell r="M587" t="str">
            <v/>
          </cell>
          <cell r="N587" t="str">
            <v/>
          </cell>
          <cell r="O587" t="str">
            <v/>
          </cell>
          <cell r="P587" t="str">
            <v/>
          </cell>
          <cell r="Q587" t="str">
            <v/>
          </cell>
          <cell r="R587" t="str">
            <v>ر2</v>
          </cell>
          <cell r="S587" t="str">
            <v/>
          </cell>
          <cell r="T587" t="str">
            <v/>
          </cell>
          <cell r="U587" t="str">
            <v/>
          </cell>
          <cell r="V587" t="str">
            <v>ر2</v>
          </cell>
          <cell r="W587" t="str">
            <v/>
          </cell>
          <cell r="X587" t="str">
            <v/>
          </cell>
          <cell r="Y587" t="str">
            <v/>
          </cell>
          <cell r="Z587" t="str">
            <v/>
          </cell>
          <cell r="AA587" t="str">
            <v/>
          </cell>
          <cell r="AB587" t="str">
            <v/>
          </cell>
          <cell r="AC587" t="str">
            <v/>
          </cell>
          <cell r="AD587" t="str">
            <v/>
          </cell>
          <cell r="AE587" t="str">
            <v>ج</v>
          </cell>
          <cell r="AF587" t="str">
            <v>ج</v>
          </cell>
          <cell r="AG587" t="str">
            <v/>
          </cell>
          <cell r="AH587" t="str">
            <v/>
          </cell>
          <cell r="AI587" t="str">
            <v/>
          </cell>
          <cell r="AJ587" t="str">
            <v/>
          </cell>
          <cell r="AK587" t="str">
            <v>ج</v>
          </cell>
          <cell r="AL587" t="str">
            <v>ر1</v>
          </cell>
          <cell r="AM587" t="str">
            <v>ج</v>
          </cell>
          <cell r="AN587" t="str">
            <v>ج</v>
          </cell>
          <cell r="AO587" t="str">
            <v>ج</v>
          </cell>
          <cell r="AP587" t="str">
            <v>ج</v>
          </cell>
          <cell r="AQ587" t="str">
            <v>ج</v>
          </cell>
          <cell r="AR587" t="str">
            <v>ج</v>
          </cell>
          <cell r="AS587"/>
          <cell r="AT587" t="str">
            <v>الرابعة</v>
          </cell>
          <cell r="AU587" t="str">
            <v/>
          </cell>
        </row>
        <row r="588">
          <cell r="A588">
            <v>422730</v>
          </cell>
          <cell r="B588" t="str">
            <v>الرابعة</v>
          </cell>
          <cell r="C588" t="str">
            <v/>
          </cell>
          <cell r="D588" t="str">
            <v/>
          </cell>
          <cell r="E588" t="str">
            <v/>
          </cell>
          <cell r="F588" t="str">
            <v/>
          </cell>
          <cell r="G588" t="str">
            <v/>
          </cell>
          <cell r="H588" t="str">
            <v/>
          </cell>
          <cell r="I588" t="str">
            <v/>
          </cell>
          <cell r="J588" t="str">
            <v/>
          </cell>
          <cell r="K588" t="str">
            <v/>
          </cell>
          <cell r="L588" t="str">
            <v>A</v>
          </cell>
          <cell r="M588" t="str">
            <v/>
          </cell>
          <cell r="N588" t="str">
            <v/>
          </cell>
          <cell r="O588" t="str">
            <v/>
          </cell>
          <cell r="P588" t="str">
            <v/>
          </cell>
          <cell r="Q588" t="str">
            <v/>
          </cell>
          <cell r="R588" t="str">
            <v/>
          </cell>
          <cell r="S588" t="str">
            <v/>
          </cell>
          <cell r="T588" t="str">
            <v/>
          </cell>
          <cell r="U588" t="str">
            <v/>
          </cell>
          <cell r="V588" t="str">
            <v/>
          </cell>
          <cell r="W588" t="str">
            <v/>
          </cell>
          <cell r="X588" t="str">
            <v/>
          </cell>
          <cell r="Y588" t="str">
            <v/>
          </cell>
          <cell r="Z588" t="str">
            <v/>
          </cell>
          <cell r="AA588" t="str">
            <v/>
          </cell>
          <cell r="AB588" t="str">
            <v/>
          </cell>
          <cell r="AC588" t="str">
            <v/>
          </cell>
          <cell r="AD588" t="str">
            <v/>
          </cell>
          <cell r="AE588" t="str">
            <v>A</v>
          </cell>
          <cell r="AF588" t="str">
            <v/>
          </cell>
          <cell r="AG588" t="str">
            <v/>
          </cell>
          <cell r="AH588" t="str">
            <v/>
          </cell>
          <cell r="AI588" t="str">
            <v/>
          </cell>
          <cell r="AJ588" t="str">
            <v>A</v>
          </cell>
          <cell r="AK588" t="str">
            <v/>
          </cell>
          <cell r="AL588" t="str">
            <v/>
          </cell>
          <cell r="AM588" t="str">
            <v>A</v>
          </cell>
          <cell r="AN588" t="str">
            <v>A</v>
          </cell>
          <cell r="AO588" t="str">
            <v>A</v>
          </cell>
          <cell r="AP588" t="str">
            <v>A</v>
          </cell>
          <cell r="AQ588" t="str">
            <v>A</v>
          </cell>
          <cell r="AR588" t="str">
            <v>A</v>
          </cell>
          <cell r="AS588" t="str">
            <v>مستنفذ فصل ثاني 2022-2023</v>
          </cell>
          <cell r="AT588" t="str">
            <v>الرابعة</v>
          </cell>
          <cell r="AU588" t="str">
            <v/>
          </cell>
        </row>
        <row r="589">
          <cell r="A589">
            <v>422752</v>
          </cell>
          <cell r="B589" t="str">
            <v>الرابعة</v>
          </cell>
          <cell r="C589" t="str">
            <v/>
          </cell>
          <cell r="D589" t="str">
            <v/>
          </cell>
          <cell r="E589" t="str">
            <v/>
          </cell>
          <cell r="F589" t="str">
            <v/>
          </cell>
          <cell r="G589" t="str">
            <v/>
          </cell>
          <cell r="H589" t="str">
            <v/>
          </cell>
          <cell r="I589" t="str">
            <v/>
          </cell>
          <cell r="J589" t="str">
            <v/>
          </cell>
          <cell r="K589" t="str">
            <v/>
          </cell>
          <cell r="L589" t="str">
            <v>ر2</v>
          </cell>
          <cell r="M589" t="str">
            <v/>
          </cell>
          <cell r="N589" t="str">
            <v/>
          </cell>
          <cell r="O589" t="str">
            <v/>
          </cell>
          <cell r="P589" t="str">
            <v/>
          </cell>
          <cell r="Q589" t="str">
            <v/>
          </cell>
          <cell r="R589" t="str">
            <v>ج</v>
          </cell>
          <cell r="S589" t="str">
            <v/>
          </cell>
          <cell r="T589" t="str">
            <v>ج</v>
          </cell>
          <cell r="U589" t="str">
            <v/>
          </cell>
          <cell r="V589" t="str">
            <v/>
          </cell>
          <cell r="W589" t="str">
            <v/>
          </cell>
          <cell r="X589" t="str">
            <v/>
          </cell>
          <cell r="Y589" t="str">
            <v>ر2</v>
          </cell>
          <cell r="Z589" t="str">
            <v/>
          </cell>
          <cell r="AA589" t="str">
            <v/>
          </cell>
          <cell r="AB589" t="str">
            <v/>
          </cell>
          <cell r="AC589" t="str">
            <v/>
          </cell>
          <cell r="AD589" t="str">
            <v/>
          </cell>
          <cell r="AE589" t="str">
            <v>ج</v>
          </cell>
          <cell r="AF589" t="str">
            <v>ر2</v>
          </cell>
          <cell r="AG589" t="str">
            <v/>
          </cell>
          <cell r="AH589" t="str">
            <v/>
          </cell>
          <cell r="AI589" t="str">
            <v>ج</v>
          </cell>
          <cell r="AJ589" t="str">
            <v>ج</v>
          </cell>
          <cell r="AK589" t="str">
            <v>ج</v>
          </cell>
          <cell r="AL589" t="str">
            <v>ج</v>
          </cell>
          <cell r="AM589" t="str">
            <v>ج</v>
          </cell>
          <cell r="AN589" t="str">
            <v>ج</v>
          </cell>
          <cell r="AO589" t="str">
            <v>ج</v>
          </cell>
          <cell r="AP589" t="str">
            <v>ج</v>
          </cell>
          <cell r="AQ589" t="str">
            <v>ج</v>
          </cell>
          <cell r="AR589" t="str">
            <v>ج</v>
          </cell>
          <cell r="AS589"/>
          <cell r="AT589"/>
          <cell r="AU589"/>
        </row>
        <row r="590">
          <cell r="A590">
            <v>422756</v>
          </cell>
          <cell r="B590" t="str">
            <v>الرابعة</v>
          </cell>
          <cell r="C590" t="str">
            <v/>
          </cell>
          <cell r="D590" t="str">
            <v/>
          </cell>
          <cell r="E590" t="str">
            <v/>
          </cell>
          <cell r="F590" t="str">
            <v/>
          </cell>
          <cell r="G590" t="str">
            <v/>
          </cell>
          <cell r="H590" t="str">
            <v/>
          </cell>
          <cell r="I590" t="str">
            <v/>
          </cell>
          <cell r="J590" t="str">
            <v/>
          </cell>
          <cell r="K590" t="str">
            <v/>
          </cell>
          <cell r="L590" t="str">
            <v/>
          </cell>
          <cell r="M590" t="str">
            <v/>
          </cell>
          <cell r="N590" t="str">
            <v/>
          </cell>
          <cell r="O590" t="str">
            <v/>
          </cell>
          <cell r="P590" t="str">
            <v/>
          </cell>
          <cell r="Q590" t="str">
            <v/>
          </cell>
          <cell r="R590" t="str">
            <v/>
          </cell>
          <cell r="S590" t="str">
            <v/>
          </cell>
          <cell r="T590" t="str">
            <v/>
          </cell>
          <cell r="U590" t="str">
            <v/>
          </cell>
          <cell r="V590" t="str">
            <v/>
          </cell>
          <cell r="W590" t="str">
            <v/>
          </cell>
          <cell r="X590" t="str">
            <v/>
          </cell>
          <cell r="Y590" t="str">
            <v/>
          </cell>
          <cell r="Z590" t="str">
            <v/>
          </cell>
          <cell r="AA590" t="str">
            <v>ر2</v>
          </cell>
          <cell r="AB590" t="str">
            <v/>
          </cell>
          <cell r="AC590" t="str">
            <v/>
          </cell>
          <cell r="AD590" t="str">
            <v/>
          </cell>
          <cell r="AE590" t="str">
            <v>ر2</v>
          </cell>
          <cell r="AF590" t="str">
            <v/>
          </cell>
          <cell r="AG590" t="str">
            <v/>
          </cell>
          <cell r="AH590" t="str">
            <v/>
          </cell>
          <cell r="AI590" t="str">
            <v/>
          </cell>
          <cell r="AJ590" t="str">
            <v/>
          </cell>
          <cell r="AK590" t="str">
            <v/>
          </cell>
          <cell r="AL590" t="str">
            <v/>
          </cell>
          <cell r="AM590" t="str">
            <v>ر1</v>
          </cell>
          <cell r="AN590" t="str">
            <v/>
          </cell>
          <cell r="AO590" t="str">
            <v>ر1</v>
          </cell>
          <cell r="AP590" t="str">
            <v>ج</v>
          </cell>
          <cell r="AQ590" t="str">
            <v/>
          </cell>
          <cell r="AR590" t="str">
            <v/>
          </cell>
          <cell r="AS590"/>
          <cell r="AT590" t="str">
            <v>الرابعة</v>
          </cell>
          <cell r="AU590" t="str">
            <v/>
          </cell>
        </row>
        <row r="591">
          <cell r="A591">
            <v>422763</v>
          </cell>
          <cell r="B591" t="str">
            <v>الرابعة</v>
          </cell>
          <cell r="C591" t="str">
            <v/>
          </cell>
          <cell r="D591" t="str">
            <v/>
          </cell>
          <cell r="E591" t="str">
            <v/>
          </cell>
          <cell r="F591" t="str">
            <v/>
          </cell>
          <cell r="G591" t="str">
            <v/>
          </cell>
          <cell r="H591" t="str">
            <v/>
          </cell>
          <cell r="I591" t="str">
            <v/>
          </cell>
          <cell r="J591" t="str">
            <v/>
          </cell>
          <cell r="K591" t="str">
            <v/>
          </cell>
          <cell r="L591" t="str">
            <v/>
          </cell>
          <cell r="M591" t="str">
            <v/>
          </cell>
          <cell r="N591" t="str">
            <v/>
          </cell>
          <cell r="O591" t="str">
            <v/>
          </cell>
          <cell r="P591" t="str">
            <v/>
          </cell>
          <cell r="Q591" t="str">
            <v/>
          </cell>
          <cell r="R591" t="str">
            <v/>
          </cell>
          <cell r="S591" t="str">
            <v/>
          </cell>
          <cell r="T591" t="str">
            <v/>
          </cell>
          <cell r="U591" t="str">
            <v/>
          </cell>
          <cell r="V591" t="str">
            <v/>
          </cell>
          <cell r="W591" t="str">
            <v/>
          </cell>
          <cell r="X591" t="str">
            <v/>
          </cell>
          <cell r="Y591" t="str">
            <v/>
          </cell>
          <cell r="Z591" t="str">
            <v/>
          </cell>
          <cell r="AA591" t="str">
            <v>ر2</v>
          </cell>
          <cell r="AB591" t="str">
            <v/>
          </cell>
          <cell r="AC591" t="str">
            <v/>
          </cell>
          <cell r="AD591" t="str">
            <v/>
          </cell>
          <cell r="AE591" t="str">
            <v>ر1</v>
          </cell>
          <cell r="AF591" t="str">
            <v/>
          </cell>
          <cell r="AG591" t="str">
            <v/>
          </cell>
          <cell r="AH591" t="str">
            <v/>
          </cell>
          <cell r="AI591" t="str">
            <v>ج</v>
          </cell>
          <cell r="AJ591" t="str">
            <v>ر1</v>
          </cell>
          <cell r="AK591" t="str">
            <v>ج</v>
          </cell>
          <cell r="AL591" t="str">
            <v>ج</v>
          </cell>
          <cell r="AM591" t="str">
            <v>ر1</v>
          </cell>
          <cell r="AN591" t="str">
            <v>ج</v>
          </cell>
          <cell r="AO591" t="str">
            <v>ج</v>
          </cell>
          <cell r="AP591" t="str">
            <v>ج</v>
          </cell>
          <cell r="AQ591" t="str">
            <v>ج</v>
          </cell>
          <cell r="AR591" t="str">
            <v>ج</v>
          </cell>
          <cell r="AS591"/>
          <cell r="AT591" t="str">
            <v>الرابعة</v>
          </cell>
          <cell r="AU591" t="str">
            <v/>
          </cell>
        </row>
        <row r="592">
          <cell r="A592">
            <v>422770</v>
          </cell>
          <cell r="B592" t="str">
            <v>الرابعة</v>
          </cell>
          <cell r="C592" t="str">
            <v/>
          </cell>
          <cell r="D592" t="str">
            <v/>
          </cell>
          <cell r="E592" t="str">
            <v/>
          </cell>
          <cell r="F592" t="str">
            <v/>
          </cell>
          <cell r="G592" t="str">
            <v/>
          </cell>
          <cell r="H592" t="str">
            <v/>
          </cell>
          <cell r="I592" t="str">
            <v/>
          </cell>
          <cell r="J592" t="str">
            <v/>
          </cell>
          <cell r="K592" t="str">
            <v/>
          </cell>
          <cell r="L592" t="str">
            <v/>
          </cell>
          <cell r="M592" t="str">
            <v/>
          </cell>
          <cell r="N592" t="str">
            <v/>
          </cell>
          <cell r="O592" t="str">
            <v/>
          </cell>
          <cell r="P592" t="str">
            <v/>
          </cell>
          <cell r="Q592" t="str">
            <v/>
          </cell>
          <cell r="R592" t="str">
            <v>ر1</v>
          </cell>
          <cell r="S592" t="str">
            <v/>
          </cell>
          <cell r="T592" t="str">
            <v/>
          </cell>
          <cell r="U592" t="str">
            <v/>
          </cell>
          <cell r="V592" t="str">
            <v/>
          </cell>
          <cell r="W592" t="str">
            <v/>
          </cell>
          <cell r="X592" t="str">
            <v/>
          </cell>
          <cell r="Y592" t="str">
            <v/>
          </cell>
          <cell r="Z592" t="str">
            <v/>
          </cell>
          <cell r="AA592" t="str">
            <v>ر2</v>
          </cell>
          <cell r="AB592" t="str">
            <v/>
          </cell>
          <cell r="AC592" t="str">
            <v/>
          </cell>
          <cell r="AD592" t="str">
            <v/>
          </cell>
          <cell r="AE592" t="str">
            <v/>
          </cell>
          <cell r="AF592" t="str">
            <v>ج</v>
          </cell>
          <cell r="AG592" t="str">
            <v/>
          </cell>
          <cell r="AH592" t="str">
            <v/>
          </cell>
          <cell r="AI592" t="str">
            <v>ج</v>
          </cell>
          <cell r="AJ592" t="str">
            <v>ج</v>
          </cell>
          <cell r="AK592" t="str">
            <v>ج</v>
          </cell>
          <cell r="AL592" t="str">
            <v>ج</v>
          </cell>
          <cell r="AM592" t="str">
            <v>ج</v>
          </cell>
          <cell r="AN592" t="str">
            <v>ج</v>
          </cell>
          <cell r="AO592" t="str">
            <v>ج</v>
          </cell>
          <cell r="AP592" t="str">
            <v>ج</v>
          </cell>
          <cell r="AQ592" t="str">
            <v>ج</v>
          </cell>
          <cell r="AR592" t="str">
            <v>ج</v>
          </cell>
          <cell r="AS592"/>
          <cell r="AT592" t="str">
            <v>الرابعة</v>
          </cell>
          <cell r="AU592" t="str">
            <v/>
          </cell>
        </row>
        <row r="593">
          <cell r="A593">
            <v>422772</v>
          </cell>
          <cell r="B593" t="str">
            <v>الرابعة</v>
          </cell>
          <cell r="C593" t="str">
            <v/>
          </cell>
          <cell r="D593" t="str">
            <v/>
          </cell>
          <cell r="E593" t="str">
            <v/>
          </cell>
          <cell r="F593" t="str">
            <v/>
          </cell>
          <cell r="G593" t="str">
            <v/>
          </cell>
          <cell r="H593" t="str">
            <v/>
          </cell>
          <cell r="I593" t="str">
            <v/>
          </cell>
          <cell r="J593" t="str">
            <v/>
          </cell>
          <cell r="K593" t="str">
            <v/>
          </cell>
          <cell r="L593" t="str">
            <v/>
          </cell>
          <cell r="M593" t="str">
            <v/>
          </cell>
          <cell r="N593" t="str">
            <v/>
          </cell>
          <cell r="O593" t="str">
            <v/>
          </cell>
          <cell r="P593" t="str">
            <v/>
          </cell>
          <cell r="Q593" t="str">
            <v/>
          </cell>
          <cell r="R593" t="str">
            <v>ر2</v>
          </cell>
          <cell r="S593" t="str">
            <v>ر1</v>
          </cell>
          <cell r="T593" t="str">
            <v/>
          </cell>
          <cell r="U593" t="str">
            <v/>
          </cell>
          <cell r="V593" t="str">
            <v/>
          </cell>
          <cell r="W593" t="str">
            <v/>
          </cell>
          <cell r="X593" t="str">
            <v/>
          </cell>
          <cell r="Y593" t="str">
            <v/>
          </cell>
          <cell r="Z593" t="str">
            <v/>
          </cell>
          <cell r="AA593" t="str">
            <v>ر2</v>
          </cell>
          <cell r="AB593" t="str">
            <v/>
          </cell>
          <cell r="AC593" t="str">
            <v/>
          </cell>
          <cell r="AD593" t="str">
            <v/>
          </cell>
          <cell r="AE593" t="str">
            <v/>
          </cell>
          <cell r="AF593" t="str">
            <v>ر1</v>
          </cell>
          <cell r="AG593" t="str">
            <v/>
          </cell>
          <cell r="AH593" t="str">
            <v/>
          </cell>
          <cell r="AI593" t="str">
            <v>ر1</v>
          </cell>
          <cell r="AJ593" t="str">
            <v/>
          </cell>
          <cell r="AK593" t="str">
            <v>ج</v>
          </cell>
          <cell r="AL593" t="str">
            <v/>
          </cell>
          <cell r="AM593" t="str">
            <v>ر1</v>
          </cell>
          <cell r="AN593" t="str">
            <v>ج</v>
          </cell>
          <cell r="AO593" t="str">
            <v>ج</v>
          </cell>
          <cell r="AP593" t="str">
            <v>ج</v>
          </cell>
          <cell r="AQ593" t="str">
            <v>ج</v>
          </cell>
          <cell r="AR593" t="str">
            <v>ج</v>
          </cell>
          <cell r="AS593"/>
          <cell r="AT593" t="str">
            <v>الرابعة</v>
          </cell>
          <cell r="AU593" t="str">
            <v/>
          </cell>
        </row>
        <row r="594">
          <cell r="A594">
            <v>422776</v>
          </cell>
          <cell r="B594" t="str">
            <v>الرابعة</v>
          </cell>
          <cell r="C594" t="str">
            <v/>
          </cell>
          <cell r="D594" t="str">
            <v/>
          </cell>
          <cell r="E594" t="str">
            <v/>
          </cell>
          <cell r="F594" t="str">
            <v/>
          </cell>
          <cell r="G594" t="str">
            <v/>
          </cell>
          <cell r="H594" t="str">
            <v/>
          </cell>
          <cell r="I594" t="str">
            <v/>
          </cell>
          <cell r="J594" t="str">
            <v/>
          </cell>
          <cell r="K594" t="str">
            <v/>
          </cell>
          <cell r="L594" t="str">
            <v/>
          </cell>
          <cell r="M594" t="str">
            <v/>
          </cell>
          <cell r="N594" t="str">
            <v/>
          </cell>
          <cell r="O594" t="str">
            <v/>
          </cell>
          <cell r="P594" t="str">
            <v/>
          </cell>
          <cell r="Q594" t="str">
            <v/>
          </cell>
          <cell r="R594" t="str">
            <v/>
          </cell>
          <cell r="S594" t="str">
            <v/>
          </cell>
          <cell r="T594" t="str">
            <v/>
          </cell>
          <cell r="U594" t="str">
            <v/>
          </cell>
          <cell r="V594" t="str">
            <v/>
          </cell>
          <cell r="W594" t="str">
            <v/>
          </cell>
          <cell r="X594" t="str">
            <v/>
          </cell>
          <cell r="Y594" t="str">
            <v/>
          </cell>
          <cell r="Z594" t="str">
            <v/>
          </cell>
          <cell r="AA594" t="str">
            <v/>
          </cell>
          <cell r="AB594" t="str">
            <v/>
          </cell>
          <cell r="AC594" t="str">
            <v/>
          </cell>
          <cell r="AD594" t="str">
            <v/>
          </cell>
          <cell r="AE594" t="str">
            <v/>
          </cell>
          <cell r="AF594" t="str">
            <v/>
          </cell>
          <cell r="AG594" t="str">
            <v/>
          </cell>
          <cell r="AH594" t="str">
            <v/>
          </cell>
          <cell r="AI594" t="str">
            <v/>
          </cell>
          <cell r="AJ594" t="str">
            <v/>
          </cell>
          <cell r="AK594" t="str">
            <v/>
          </cell>
          <cell r="AL594" t="str">
            <v/>
          </cell>
          <cell r="AM594" t="str">
            <v>ر2</v>
          </cell>
          <cell r="AN594" t="str">
            <v/>
          </cell>
          <cell r="AO594" t="str">
            <v/>
          </cell>
          <cell r="AP594" t="str">
            <v/>
          </cell>
          <cell r="AQ594" t="str">
            <v/>
          </cell>
          <cell r="AR594" t="str">
            <v/>
          </cell>
          <cell r="AS594"/>
          <cell r="AT594" t="str">
            <v>الرابعة</v>
          </cell>
          <cell r="AU594" t="str">
            <v/>
          </cell>
        </row>
        <row r="595">
          <cell r="A595">
            <v>422782</v>
          </cell>
          <cell r="B595" t="str">
            <v>الرابعة</v>
          </cell>
          <cell r="C595" t="str">
            <v/>
          </cell>
          <cell r="D595" t="str">
            <v/>
          </cell>
          <cell r="E595" t="str">
            <v/>
          </cell>
          <cell r="F595" t="str">
            <v/>
          </cell>
          <cell r="G595" t="str">
            <v/>
          </cell>
          <cell r="H595" t="str">
            <v/>
          </cell>
          <cell r="I595" t="str">
            <v/>
          </cell>
          <cell r="J595" t="str">
            <v/>
          </cell>
          <cell r="K595" t="str">
            <v/>
          </cell>
          <cell r="L595" t="str">
            <v/>
          </cell>
          <cell r="M595" t="str">
            <v/>
          </cell>
          <cell r="N595" t="str">
            <v/>
          </cell>
          <cell r="O595" t="str">
            <v/>
          </cell>
          <cell r="P595" t="str">
            <v/>
          </cell>
          <cell r="Q595" t="str">
            <v/>
          </cell>
          <cell r="R595" t="str">
            <v/>
          </cell>
          <cell r="S595" t="str">
            <v/>
          </cell>
          <cell r="T595" t="str">
            <v/>
          </cell>
          <cell r="U595" t="str">
            <v/>
          </cell>
          <cell r="V595" t="str">
            <v/>
          </cell>
          <cell r="W595" t="str">
            <v/>
          </cell>
          <cell r="X595" t="str">
            <v/>
          </cell>
          <cell r="Y595" t="str">
            <v/>
          </cell>
          <cell r="Z595" t="str">
            <v/>
          </cell>
          <cell r="AA595" t="str">
            <v/>
          </cell>
          <cell r="AB595" t="str">
            <v/>
          </cell>
          <cell r="AC595" t="str">
            <v/>
          </cell>
          <cell r="AD595" t="str">
            <v/>
          </cell>
          <cell r="AE595" t="str">
            <v/>
          </cell>
          <cell r="AF595" t="str">
            <v/>
          </cell>
          <cell r="AG595" t="str">
            <v/>
          </cell>
          <cell r="AH595" t="str">
            <v/>
          </cell>
          <cell r="AI595" t="str">
            <v/>
          </cell>
          <cell r="AJ595" t="str">
            <v/>
          </cell>
          <cell r="AK595" t="str">
            <v/>
          </cell>
          <cell r="AL595" t="str">
            <v/>
          </cell>
          <cell r="AM595" t="str">
            <v/>
          </cell>
          <cell r="AN595" t="str">
            <v/>
          </cell>
          <cell r="AO595" t="str">
            <v>ر1</v>
          </cell>
          <cell r="AP595" t="str">
            <v/>
          </cell>
          <cell r="AQ595" t="str">
            <v/>
          </cell>
          <cell r="AR595" t="str">
            <v/>
          </cell>
          <cell r="AS595"/>
          <cell r="AT595" t="str">
            <v>الرابعة</v>
          </cell>
          <cell r="AU595" t="str">
            <v/>
          </cell>
        </row>
        <row r="596">
          <cell r="A596">
            <v>422784</v>
          </cell>
          <cell r="B596" t="str">
            <v>الرابعة</v>
          </cell>
          <cell r="C596" t="str">
            <v/>
          </cell>
          <cell r="D596" t="str">
            <v/>
          </cell>
          <cell r="E596" t="str">
            <v/>
          </cell>
          <cell r="F596" t="str">
            <v/>
          </cell>
          <cell r="G596" t="str">
            <v/>
          </cell>
          <cell r="H596" t="str">
            <v/>
          </cell>
          <cell r="I596" t="str">
            <v/>
          </cell>
          <cell r="J596" t="str">
            <v/>
          </cell>
          <cell r="K596" t="str">
            <v/>
          </cell>
          <cell r="L596" t="str">
            <v/>
          </cell>
          <cell r="M596" t="str">
            <v/>
          </cell>
          <cell r="N596" t="str">
            <v/>
          </cell>
          <cell r="O596" t="str">
            <v/>
          </cell>
          <cell r="P596" t="str">
            <v/>
          </cell>
          <cell r="Q596" t="str">
            <v/>
          </cell>
          <cell r="R596" t="str">
            <v>ر2</v>
          </cell>
          <cell r="S596" t="str">
            <v/>
          </cell>
          <cell r="T596" t="str">
            <v/>
          </cell>
          <cell r="U596" t="str">
            <v/>
          </cell>
          <cell r="V596" t="str">
            <v/>
          </cell>
          <cell r="W596" t="str">
            <v/>
          </cell>
          <cell r="X596" t="str">
            <v/>
          </cell>
          <cell r="Y596" t="str">
            <v/>
          </cell>
          <cell r="Z596" t="str">
            <v/>
          </cell>
          <cell r="AA596" t="str">
            <v/>
          </cell>
          <cell r="AB596" t="str">
            <v/>
          </cell>
          <cell r="AC596" t="str">
            <v/>
          </cell>
          <cell r="AD596" t="str">
            <v>ر2</v>
          </cell>
          <cell r="AE596" t="str">
            <v/>
          </cell>
          <cell r="AF596" t="str">
            <v/>
          </cell>
          <cell r="AG596" t="str">
            <v/>
          </cell>
          <cell r="AH596" t="str">
            <v>ر2</v>
          </cell>
          <cell r="AI596" t="str">
            <v/>
          </cell>
          <cell r="AJ596" t="str">
            <v/>
          </cell>
          <cell r="AK596" t="str">
            <v>ج</v>
          </cell>
          <cell r="AL596" t="str">
            <v>ج</v>
          </cell>
          <cell r="AM596" t="str">
            <v>ر1</v>
          </cell>
          <cell r="AN596" t="str">
            <v>ج</v>
          </cell>
          <cell r="AO596" t="str">
            <v>ج</v>
          </cell>
          <cell r="AP596" t="str">
            <v>ج</v>
          </cell>
          <cell r="AQ596" t="str">
            <v>ج</v>
          </cell>
          <cell r="AR596" t="str">
            <v>ج</v>
          </cell>
          <cell r="AS596"/>
          <cell r="AT596" t="str">
            <v>الرابعة</v>
          </cell>
          <cell r="AU596" t="str">
            <v/>
          </cell>
        </row>
        <row r="597">
          <cell r="A597">
            <v>422795</v>
          </cell>
          <cell r="B597" t="str">
            <v>الرابعة حديث</v>
          </cell>
          <cell r="C597" t="str">
            <v/>
          </cell>
          <cell r="D597" t="str">
            <v/>
          </cell>
          <cell r="E597" t="str">
            <v/>
          </cell>
          <cell r="F597" t="str">
            <v/>
          </cell>
          <cell r="G597" t="str">
            <v/>
          </cell>
          <cell r="H597" t="str">
            <v/>
          </cell>
          <cell r="I597" t="str">
            <v/>
          </cell>
          <cell r="J597" t="str">
            <v/>
          </cell>
          <cell r="K597" t="str">
            <v>ر2</v>
          </cell>
          <cell r="L597" t="str">
            <v/>
          </cell>
          <cell r="M597" t="str">
            <v/>
          </cell>
          <cell r="N597" t="str">
            <v/>
          </cell>
          <cell r="O597" t="str">
            <v/>
          </cell>
          <cell r="P597" t="str">
            <v/>
          </cell>
          <cell r="Q597" t="str">
            <v/>
          </cell>
          <cell r="R597" t="str">
            <v/>
          </cell>
          <cell r="S597" t="str">
            <v/>
          </cell>
          <cell r="T597" t="str">
            <v/>
          </cell>
          <cell r="U597" t="str">
            <v/>
          </cell>
          <cell r="V597" t="str">
            <v/>
          </cell>
          <cell r="W597" t="str">
            <v/>
          </cell>
          <cell r="X597" t="str">
            <v/>
          </cell>
          <cell r="Y597" t="str">
            <v/>
          </cell>
          <cell r="Z597" t="str">
            <v>ر1</v>
          </cell>
          <cell r="AA597" t="str">
            <v/>
          </cell>
          <cell r="AB597" t="str">
            <v/>
          </cell>
          <cell r="AC597" t="str">
            <v/>
          </cell>
          <cell r="AD597" t="str">
            <v/>
          </cell>
          <cell r="AE597" t="str">
            <v>ر1</v>
          </cell>
          <cell r="AF597" t="str">
            <v/>
          </cell>
          <cell r="AG597" t="str">
            <v/>
          </cell>
          <cell r="AH597" t="str">
            <v/>
          </cell>
          <cell r="AI597" t="str">
            <v>ج</v>
          </cell>
          <cell r="AJ597" t="str">
            <v>ج</v>
          </cell>
          <cell r="AK597" t="str">
            <v>ج</v>
          </cell>
          <cell r="AL597" t="str">
            <v>ج</v>
          </cell>
          <cell r="AM597" t="str">
            <v>ج</v>
          </cell>
          <cell r="AN597" t="str">
            <v/>
          </cell>
          <cell r="AO597" t="str">
            <v/>
          </cell>
          <cell r="AP597" t="str">
            <v/>
          </cell>
          <cell r="AQ597" t="str">
            <v/>
          </cell>
          <cell r="AR597" t="str">
            <v/>
          </cell>
          <cell r="AS597"/>
          <cell r="AT597" t="str">
            <v>الرابعة حديث</v>
          </cell>
          <cell r="AU597" t="str">
            <v/>
          </cell>
        </row>
        <row r="598">
          <cell r="A598">
            <v>422822</v>
          </cell>
          <cell r="B598" t="str">
            <v>الرابعة</v>
          </cell>
          <cell r="C598" t="str">
            <v/>
          </cell>
          <cell r="D598" t="str">
            <v/>
          </cell>
          <cell r="E598" t="str">
            <v/>
          </cell>
          <cell r="F598" t="str">
            <v/>
          </cell>
          <cell r="G598" t="str">
            <v/>
          </cell>
          <cell r="H598" t="str">
            <v/>
          </cell>
          <cell r="I598" t="str">
            <v/>
          </cell>
          <cell r="J598" t="str">
            <v/>
          </cell>
          <cell r="K598" t="str">
            <v/>
          </cell>
          <cell r="L598" t="str">
            <v/>
          </cell>
          <cell r="M598" t="str">
            <v/>
          </cell>
          <cell r="N598" t="str">
            <v/>
          </cell>
          <cell r="O598" t="str">
            <v/>
          </cell>
          <cell r="P598" t="str">
            <v/>
          </cell>
          <cell r="Q598" t="str">
            <v/>
          </cell>
          <cell r="R598" t="str">
            <v>ر2</v>
          </cell>
          <cell r="S598" t="str">
            <v/>
          </cell>
          <cell r="T598" t="str">
            <v/>
          </cell>
          <cell r="U598" t="str">
            <v/>
          </cell>
          <cell r="V598" t="str">
            <v/>
          </cell>
          <cell r="W598" t="str">
            <v/>
          </cell>
          <cell r="X598" t="str">
            <v/>
          </cell>
          <cell r="Y598" t="str">
            <v/>
          </cell>
          <cell r="Z598" t="str">
            <v/>
          </cell>
          <cell r="AA598" t="str">
            <v/>
          </cell>
          <cell r="AB598" t="str">
            <v/>
          </cell>
          <cell r="AC598" t="str">
            <v/>
          </cell>
          <cell r="AD598" t="str">
            <v/>
          </cell>
          <cell r="AE598" t="str">
            <v>ر2</v>
          </cell>
          <cell r="AF598" t="str">
            <v/>
          </cell>
          <cell r="AG598" t="str">
            <v/>
          </cell>
          <cell r="AH598" t="str">
            <v/>
          </cell>
          <cell r="AI598" t="str">
            <v/>
          </cell>
          <cell r="AJ598" t="str">
            <v/>
          </cell>
          <cell r="AK598" t="str">
            <v/>
          </cell>
          <cell r="AL598" t="str">
            <v/>
          </cell>
          <cell r="AM598" t="str">
            <v>ر1</v>
          </cell>
          <cell r="AN598" t="str">
            <v>ج</v>
          </cell>
          <cell r="AO598" t="str">
            <v>ج</v>
          </cell>
          <cell r="AP598" t="str">
            <v>ج</v>
          </cell>
          <cell r="AQ598" t="str">
            <v>ج</v>
          </cell>
          <cell r="AR598" t="str">
            <v>ج</v>
          </cell>
          <cell r="AS598"/>
          <cell r="AT598" t="str">
            <v>الرابعة</v>
          </cell>
          <cell r="AU598" t="str">
            <v/>
          </cell>
        </row>
        <row r="599">
          <cell r="A599">
            <v>422833</v>
          </cell>
          <cell r="B599" t="str">
            <v>الرابعة</v>
          </cell>
          <cell r="C599" t="str">
            <v/>
          </cell>
          <cell r="D599" t="str">
            <v/>
          </cell>
          <cell r="E599" t="str">
            <v/>
          </cell>
          <cell r="F599" t="str">
            <v/>
          </cell>
          <cell r="G599" t="str">
            <v/>
          </cell>
          <cell r="H599" t="str">
            <v/>
          </cell>
          <cell r="I599" t="str">
            <v/>
          </cell>
          <cell r="J599" t="str">
            <v/>
          </cell>
          <cell r="K599" t="str">
            <v/>
          </cell>
          <cell r="L599" t="str">
            <v/>
          </cell>
          <cell r="M599" t="str">
            <v/>
          </cell>
          <cell r="N599" t="str">
            <v/>
          </cell>
          <cell r="O599" t="str">
            <v/>
          </cell>
          <cell r="P599" t="str">
            <v/>
          </cell>
          <cell r="Q599" t="str">
            <v/>
          </cell>
          <cell r="R599" t="str">
            <v/>
          </cell>
          <cell r="S599" t="str">
            <v>ر2</v>
          </cell>
          <cell r="T599" t="str">
            <v/>
          </cell>
          <cell r="U599" t="str">
            <v/>
          </cell>
          <cell r="V599" t="str">
            <v/>
          </cell>
          <cell r="W599" t="str">
            <v/>
          </cell>
          <cell r="X599" t="str">
            <v/>
          </cell>
          <cell r="Y599" t="str">
            <v/>
          </cell>
          <cell r="Z599" t="str">
            <v/>
          </cell>
          <cell r="AA599" t="str">
            <v/>
          </cell>
          <cell r="AB599" t="str">
            <v/>
          </cell>
          <cell r="AC599" t="str">
            <v/>
          </cell>
          <cell r="AD599" t="str">
            <v/>
          </cell>
          <cell r="AE599" t="str">
            <v>ر1</v>
          </cell>
          <cell r="AF599" t="str">
            <v/>
          </cell>
          <cell r="AG599" t="str">
            <v/>
          </cell>
          <cell r="AH599" t="str">
            <v/>
          </cell>
          <cell r="AI599" t="str">
            <v/>
          </cell>
          <cell r="AJ599" t="str">
            <v/>
          </cell>
          <cell r="AK599" t="str">
            <v/>
          </cell>
          <cell r="AL599" t="str">
            <v/>
          </cell>
          <cell r="AM599" t="str">
            <v>ر2</v>
          </cell>
          <cell r="AN599" t="str">
            <v/>
          </cell>
          <cell r="AO599" t="str">
            <v>ر2</v>
          </cell>
          <cell r="AP599" t="str">
            <v/>
          </cell>
          <cell r="AQ599" t="str">
            <v/>
          </cell>
          <cell r="AR599" t="str">
            <v/>
          </cell>
          <cell r="AS599"/>
          <cell r="AT599" t="str">
            <v>الرابعة</v>
          </cell>
          <cell r="AU599" t="str">
            <v/>
          </cell>
        </row>
        <row r="600">
          <cell r="A600">
            <v>422840</v>
          </cell>
          <cell r="B600" t="str">
            <v>الرابعة</v>
          </cell>
          <cell r="C600" t="str">
            <v/>
          </cell>
          <cell r="D600" t="str">
            <v/>
          </cell>
          <cell r="E600" t="str">
            <v/>
          </cell>
          <cell r="F600" t="str">
            <v/>
          </cell>
          <cell r="G600" t="str">
            <v/>
          </cell>
          <cell r="H600" t="str">
            <v/>
          </cell>
          <cell r="I600" t="str">
            <v>ر2</v>
          </cell>
          <cell r="J600" t="str">
            <v/>
          </cell>
          <cell r="K600" t="str">
            <v/>
          </cell>
          <cell r="L600" t="str">
            <v/>
          </cell>
          <cell r="M600" t="str">
            <v/>
          </cell>
          <cell r="N600" t="str">
            <v/>
          </cell>
          <cell r="O600" t="str">
            <v/>
          </cell>
          <cell r="P600" t="str">
            <v/>
          </cell>
          <cell r="Q600" t="str">
            <v/>
          </cell>
          <cell r="R600" t="str">
            <v/>
          </cell>
          <cell r="S600" t="str">
            <v/>
          </cell>
          <cell r="T600" t="str">
            <v/>
          </cell>
          <cell r="U600" t="str">
            <v/>
          </cell>
          <cell r="V600" t="str">
            <v/>
          </cell>
          <cell r="W600" t="str">
            <v/>
          </cell>
          <cell r="X600" t="str">
            <v/>
          </cell>
          <cell r="Y600" t="str">
            <v/>
          </cell>
          <cell r="Z600" t="str">
            <v/>
          </cell>
          <cell r="AA600" t="str">
            <v>ر1</v>
          </cell>
          <cell r="AB600" t="str">
            <v>ر2</v>
          </cell>
          <cell r="AC600" t="str">
            <v/>
          </cell>
          <cell r="AD600" t="str">
            <v/>
          </cell>
          <cell r="AE600" t="str">
            <v>ر2</v>
          </cell>
          <cell r="AF600" t="str">
            <v>ج</v>
          </cell>
          <cell r="AG600" t="str">
            <v/>
          </cell>
          <cell r="AH600" t="str">
            <v/>
          </cell>
          <cell r="AI600" t="str">
            <v/>
          </cell>
          <cell r="AJ600" t="str">
            <v/>
          </cell>
          <cell r="AK600" t="str">
            <v/>
          </cell>
          <cell r="AL600" t="str">
            <v>ر1</v>
          </cell>
          <cell r="AM600" t="str">
            <v>ر1</v>
          </cell>
          <cell r="AN600" t="str">
            <v>ج</v>
          </cell>
          <cell r="AO600" t="str">
            <v>ج</v>
          </cell>
          <cell r="AP600" t="str">
            <v>ج</v>
          </cell>
          <cell r="AQ600" t="str">
            <v>ج</v>
          </cell>
          <cell r="AR600" t="str">
            <v>ج</v>
          </cell>
          <cell r="AS600"/>
          <cell r="AT600" t="str">
            <v>الرابعة</v>
          </cell>
          <cell r="AU600" t="str">
            <v/>
          </cell>
        </row>
        <row r="601">
          <cell r="A601">
            <v>422842</v>
          </cell>
          <cell r="B601" t="str">
            <v>الرابعة</v>
          </cell>
          <cell r="C601" t="str">
            <v/>
          </cell>
          <cell r="D601" t="str">
            <v/>
          </cell>
          <cell r="E601" t="str">
            <v/>
          </cell>
          <cell r="F601" t="str">
            <v/>
          </cell>
          <cell r="G601" t="str">
            <v/>
          </cell>
          <cell r="H601" t="str">
            <v/>
          </cell>
          <cell r="I601" t="str">
            <v/>
          </cell>
          <cell r="J601" t="str">
            <v/>
          </cell>
          <cell r="K601" t="str">
            <v/>
          </cell>
          <cell r="L601" t="str">
            <v/>
          </cell>
          <cell r="M601" t="str">
            <v/>
          </cell>
          <cell r="N601" t="str">
            <v/>
          </cell>
          <cell r="O601" t="str">
            <v/>
          </cell>
          <cell r="P601" t="str">
            <v/>
          </cell>
          <cell r="Q601" t="str">
            <v/>
          </cell>
          <cell r="R601" t="str">
            <v/>
          </cell>
          <cell r="S601" t="str">
            <v/>
          </cell>
          <cell r="T601" t="str">
            <v/>
          </cell>
          <cell r="U601" t="str">
            <v/>
          </cell>
          <cell r="V601" t="str">
            <v/>
          </cell>
          <cell r="W601" t="str">
            <v/>
          </cell>
          <cell r="X601" t="str">
            <v/>
          </cell>
          <cell r="Y601" t="str">
            <v/>
          </cell>
          <cell r="Z601" t="str">
            <v/>
          </cell>
          <cell r="AA601" t="str">
            <v/>
          </cell>
          <cell r="AB601" t="str">
            <v/>
          </cell>
          <cell r="AC601" t="str">
            <v/>
          </cell>
          <cell r="AD601" t="str">
            <v/>
          </cell>
          <cell r="AE601" t="str">
            <v/>
          </cell>
          <cell r="AF601" t="str">
            <v/>
          </cell>
          <cell r="AG601" t="str">
            <v/>
          </cell>
          <cell r="AH601" t="str">
            <v/>
          </cell>
          <cell r="AI601" t="str">
            <v/>
          </cell>
          <cell r="AJ601" t="str">
            <v/>
          </cell>
          <cell r="AK601" t="str">
            <v/>
          </cell>
          <cell r="AL601" t="str">
            <v/>
          </cell>
          <cell r="AM601" t="str">
            <v>ر2</v>
          </cell>
          <cell r="AN601" t="str">
            <v/>
          </cell>
          <cell r="AO601" t="str">
            <v/>
          </cell>
          <cell r="AP601" t="str">
            <v/>
          </cell>
          <cell r="AQ601" t="str">
            <v/>
          </cell>
          <cell r="AR601" t="str">
            <v/>
          </cell>
          <cell r="AS601"/>
          <cell r="AT601" t="str">
            <v>الرابعة</v>
          </cell>
          <cell r="AU601" t="str">
            <v>م</v>
          </cell>
          <cell r="AV601"/>
        </row>
        <row r="602">
          <cell r="A602">
            <v>422845</v>
          </cell>
          <cell r="B602" t="str">
            <v>الرابعة</v>
          </cell>
          <cell r="C602" t="str">
            <v/>
          </cell>
          <cell r="D602" t="str">
            <v/>
          </cell>
          <cell r="E602" t="str">
            <v/>
          </cell>
          <cell r="F602" t="str">
            <v/>
          </cell>
          <cell r="G602" t="str">
            <v/>
          </cell>
          <cell r="H602" t="str">
            <v/>
          </cell>
          <cell r="I602" t="str">
            <v/>
          </cell>
          <cell r="J602" t="str">
            <v/>
          </cell>
          <cell r="K602" t="str">
            <v/>
          </cell>
          <cell r="L602" t="str">
            <v/>
          </cell>
          <cell r="M602" t="str">
            <v/>
          </cell>
          <cell r="N602" t="str">
            <v/>
          </cell>
          <cell r="O602" t="str">
            <v/>
          </cell>
          <cell r="P602" t="str">
            <v/>
          </cell>
          <cell r="Q602" t="str">
            <v/>
          </cell>
          <cell r="R602" t="str">
            <v/>
          </cell>
          <cell r="S602" t="str">
            <v/>
          </cell>
          <cell r="T602" t="str">
            <v/>
          </cell>
          <cell r="U602" t="str">
            <v/>
          </cell>
          <cell r="V602" t="str">
            <v/>
          </cell>
          <cell r="W602" t="str">
            <v/>
          </cell>
          <cell r="X602" t="str">
            <v/>
          </cell>
          <cell r="Y602" t="str">
            <v/>
          </cell>
          <cell r="Z602" t="str">
            <v/>
          </cell>
          <cell r="AA602" t="str">
            <v>ر2</v>
          </cell>
          <cell r="AB602" t="str">
            <v>ر1</v>
          </cell>
          <cell r="AC602" t="str">
            <v/>
          </cell>
          <cell r="AD602" t="str">
            <v/>
          </cell>
          <cell r="AE602" t="str">
            <v>ر1</v>
          </cell>
          <cell r="AF602" t="str">
            <v>ج</v>
          </cell>
          <cell r="AG602" t="str">
            <v/>
          </cell>
          <cell r="AH602" t="str">
            <v/>
          </cell>
          <cell r="AI602" t="str">
            <v>ج</v>
          </cell>
          <cell r="AJ602" t="str">
            <v/>
          </cell>
          <cell r="AK602" t="str">
            <v/>
          </cell>
          <cell r="AL602" t="str">
            <v/>
          </cell>
          <cell r="AM602" t="str">
            <v>ج</v>
          </cell>
          <cell r="AN602" t="str">
            <v>ج</v>
          </cell>
          <cell r="AO602" t="str">
            <v>ج</v>
          </cell>
          <cell r="AP602" t="str">
            <v>ج</v>
          </cell>
          <cell r="AQ602" t="str">
            <v>ج</v>
          </cell>
          <cell r="AR602" t="str">
            <v>ج</v>
          </cell>
          <cell r="AS602"/>
          <cell r="AT602" t="str">
            <v>الرابعة</v>
          </cell>
          <cell r="AU602" t="str">
            <v/>
          </cell>
        </row>
        <row r="603">
          <cell r="A603">
            <v>422846</v>
          </cell>
          <cell r="B603" t="str">
            <v>الرابعة</v>
          </cell>
          <cell r="C603" t="str">
            <v/>
          </cell>
          <cell r="D603" t="str">
            <v/>
          </cell>
          <cell r="E603" t="str">
            <v/>
          </cell>
          <cell r="F603" t="str">
            <v/>
          </cell>
          <cell r="G603" t="str">
            <v/>
          </cell>
          <cell r="H603" t="str">
            <v/>
          </cell>
          <cell r="I603" t="str">
            <v/>
          </cell>
          <cell r="J603" t="str">
            <v/>
          </cell>
          <cell r="K603" t="str">
            <v/>
          </cell>
          <cell r="L603" t="str">
            <v/>
          </cell>
          <cell r="M603" t="str">
            <v/>
          </cell>
          <cell r="N603" t="str">
            <v/>
          </cell>
          <cell r="O603" t="str">
            <v/>
          </cell>
          <cell r="P603" t="str">
            <v/>
          </cell>
          <cell r="Q603" t="str">
            <v/>
          </cell>
          <cell r="R603" t="str">
            <v/>
          </cell>
          <cell r="S603" t="str">
            <v/>
          </cell>
          <cell r="T603" t="str">
            <v/>
          </cell>
          <cell r="U603" t="str">
            <v/>
          </cell>
          <cell r="V603" t="str">
            <v/>
          </cell>
          <cell r="W603" t="str">
            <v/>
          </cell>
          <cell r="X603" t="str">
            <v/>
          </cell>
          <cell r="Y603" t="str">
            <v/>
          </cell>
          <cell r="Z603" t="str">
            <v/>
          </cell>
          <cell r="AA603" t="str">
            <v/>
          </cell>
          <cell r="AB603" t="str">
            <v/>
          </cell>
          <cell r="AC603" t="str">
            <v/>
          </cell>
          <cell r="AD603" t="str">
            <v/>
          </cell>
          <cell r="AE603" t="str">
            <v/>
          </cell>
          <cell r="AF603" t="str">
            <v/>
          </cell>
          <cell r="AG603" t="str">
            <v/>
          </cell>
          <cell r="AH603" t="str">
            <v/>
          </cell>
          <cell r="AI603" t="str">
            <v/>
          </cell>
          <cell r="AJ603" t="str">
            <v/>
          </cell>
          <cell r="AK603" t="str">
            <v/>
          </cell>
          <cell r="AL603" t="str">
            <v/>
          </cell>
          <cell r="AM603" t="str">
            <v>A</v>
          </cell>
          <cell r="AN603" t="str">
            <v/>
          </cell>
          <cell r="AO603" t="str">
            <v/>
          </cell>
          <cell r="AP603" t="str">
            <v/>
          </cell>
          <cell r="AQ603" t="str">
            <v/>
          </cell>
          <cell r="AR603" t="str">
            <v/>
          </cell>
          <cell r="AS603" t="str">
            <v>مستنفذ فصل اول 2023-2024</v>
          </cell>
          <cell r="AT603" t="str">
            <v>الرابعة</v>
          </cell>
          <cell r="AU603" t="str">
            <v/>
          </cell>
        </row>
        <row r="604">
          <cell r="A604">
            <v>422859</v>
          </cell>
          <cell r="B604" t="str">
            <v>الرابعة</v>
          </cell>
          <cell r="C604" t="str">
            <v/>
          </cell>
          <cell r="D604" t="str">
            <v/>
          </cell>
          <cell r="E604" t="str">
            <v/>
          </cell>
          <cell r="F604" t="str">
            <v/>
          </cell>
          <cell r="G604" t="str">
            <v/>
          </cell>
          <cell r="H604" t="str">
            <v/>
          </cell>
          <cell r="I604" t="str">
            <v/>
          </cell>
          <cell r="J604" t="str">
            <v/>
          </cell>
          <cell r="K604" t="str">
            <v/>
          </cell>
          <cell r="L604" t="str">
            <v/>
          </cell>
          <cell r="M604" t="str">
            <v/>
          </cell>
          <cell r="N604" t="str">
            <v/>
          </cell>
          <cell r="O604" t="str">
            <v/>
          </cell>
          <cell r="P604" t="str">
            <v>ر2</v>
          </cell>
          <cell r="Q604" t="str">
            <v/>
          </cell>
          <cell r="R604" t="str">
            <v>ر2</v>
          </cell>
          <cell r="S604" t="str">
            <v/>
          </cell>
          <cell r="T604" t="str">
            <v/>
          </cell>
          <cell r="U604" t="str">
            <v/>
          </cell>
          <cell r="V604" t="str">
            <v/>
          </cell>
          <cell r="W604" t="str">
            <v/>
          </cell>
          <cell r="X604" t="str">
            <v/>
          </cell>
          <cell r="Y604" t="str">
            <v/>
          </cell>
          <cell r="Z604" t="str">
            <v>ر1</v>
          </cell>
          <cell r="AA604" t="str">
            <v/>
          </cell>
          <cell r="AB604" t="str">
            <v/>
          </cell>
          <cell r="AC604" t="str">
            <v/>
          </cell>
          <cell r="AD604" t="str">
            <v/>
          </cell>
          <cell r="AE604" t="str">
            <v/>
          </cell>
          <cell r="AF604" t="str">
            <v/>
          </cell>
          <cell r="AG604" t="str">
            <v/>
          </cell>
          <cell r="AH604" t="str">
            <v/>
          </cell>
          <cell r="AI604" t="str">
            <v>ج</v>
          </cell>
          <cell r="AJ604" t="str">
            <v>ج</v>
          </cell>
          <cell r="AK604" t="str">
            <v>ج</v>
          </cell>
          <cell r="AL604" t="str">
            <v>ج</v>
          </cell>
          <cell r="AM604" t="str">
            <v>ج</v>
          </cell>
          <cell r="AN604" t="str">
            <v>ج</v>
          </cell>
          <cell r="AO604" t="str">
            <v>ج</v>
          </cell>
          <cell r="AP604" t="str">
            <v>ج</v>
          </cell>
          <cell r="AQ604" t="str">
            <v>ج</v>
          </cell>
          <cell r="AR604" t="str">
            <v>ج</v>
          </cell>
          <cell r="AS604"/>
          <cell r="AT604" t="str">
            <v>الرابعة</v>
          </cell>
          <cell r="AU604" t="str">
            <v/>
          </cell>
        </row>
        <row r="605">
          <cell r="A605">
            <v>422888</v>
          </cell>
          <cell r="B605" t="str">
            <v>الرابعة</v>
          </cell>
          <cell r="C605" t="str">
            <v/>
          </cell>
          <cell r="D605" t="str">
            <v/>
          </cell>
          <cell r="E605" t="str">
            <v/>
          </cell>
          <cell r="F605" t="str">
            <v/>
          </cell>
          <cell r="G605" t="str">
            <v/>
          </cell>
          <cell r="H605" t="str">
            <v/>
          </cell>
          <cell r="I605" t="str">
            <v/>
          </cell>
          <cell r="J605" t="str">
            <v/>
          </cell>
          <cell r="K605" t="str">
            <v/>
          </cell>
          <cell r="L605" t="str">
            <v/>
          </cell>
          <cell r="M605" t="str">
            <v/>
          </cell>
          <cell r="N605" t="str">
            <v/>
          </cell>
          <cell r="O605" t="str">
            <v/>
          </cell>
          <cell r="P605" t="str">
            <v/>
          </cell>
          <cell r="Q605" t="str">
            <v/>
          </cell>
          <cell r="R605" t="str">
            <v/>
          </cell>
          <cell r="S605" t="str">
            <v/>
          </cell>
          <cell r="T605" t="str">
            <v/>
          </cell>
          <cell r="U605" t="str">
            <v/>
          </cell>
          <cell r="V605" t="str">
            <v/>
          </cell>
          <cell r="W605" t="str">
            <v/>
          </cell>
          <cell r="X605" t="str">
            <v/>
          </cell>
          <cell r="Y605" t="str">
            <v/>
          </cell>
          <cell r="Z605" t="str">
            <v/>
          </cell>
          <cell r="AA605" t="str">
            <v/>
          </cell>
          <cell r="AB605" t="str">
            <v/>
          </cell>
          <cell r="AC605" t="str">
            <v/>
          </cell>
          <cell r="AD605" t="str">
            <v/>
          </cell>
          <cell r="AE605" t="str">
            <v/>
          </cell>
          <cell r="AF605" t="str">
            <v>ر2</v>
          </cell>
          <cell r="AG605" t="str">
            <v/>
          </cell>
          <cell r="AH605" t="str">
            <v/>
          </cell>
          <cell r="AI605" t="str">
            <v/>
          </cell>
          <cell r="AJ605" t="str">
            <v/>
          </cell>
          <cell r="AK605" t="str">
            <v/>
          </cell>
          <cell r="AL605" t="str">
            <v>ر2</v>
          </cell>
          <cell r="AM605" t="str">
            <v/>
          </cell>
          <cell r="AN605" t="str">
            <v/>
          </cell>
          <cell r="AO605" t="str">
            <v/>
          </cell>
          <cell r="AP605" t="str">
            <v/>
          </cell>
          <cell r="AQ605" t="str">
            <v>ر2</v>
          </cell>
          <cell r="AR605" t="str">
            <v/>
          </cell>
          <cell r="AS605"/>
          <cell r="AT605" t="str">
            <v>الرابعة</v>
          </cell>
          <cell r="AU605" t="str">
            <v/>
          </cell>
        </row>
        <row r="606">
          <cell r="A606">
            <v>422897</v>
          </cell>
          <cell r="B606" t="str">
            <v>الرابعة</v>
          </cell>
          <cell r="C606" t="str">
            <v/>
          </cell>
          <cell r="D606" t="str">
            <v/>
          </cell>
          <cell r="E606" t="str">
            <v/>
          </cell>
          <cell r="F606" t="str">
            <v/>
          </cell>
          <cell r="G606" t="str">
            <v/>
          </cell>
          <cell r="H606" t="str">
            <v/>
          </cell>
          <cell r="I606" t="str">
            <v/>
          </cell>
          <cell r="J606" t="str">
            <v/>
          </cell>
          <cell r="K606" t="str">
            <v/>
          </cell>
          <cell r="L606" t="str">
            <v/>
          </cell>
          <cell r="M606" t="str">
            <v/>
          </cell>
          <cell r="N606" t="str">
            <v/>
          </cell>
          <cell r="O606" t="str">
            <v>ر2</v>
          </cell>
          <cell r="P606" t="str">
            <v/>
          </cell>
          <cell r="Q606" t="str">
            <v>ر2</v>
          </cell>
          <cell r="R606" t="str">
            <v/>
          </cell>
          <cell r="S606" t="str">
            <v/>
          </cell>
          <cell r="T606" t="str">
            <v/>
          </cell>
          <cell r="U606" t="str">
            <v/>
          </cell>
          <cell r="V606" t="str">
            <v/>
          </cell>
          <cell r="W606" t="str">
            <v/>
          </cell>
          <cell r="X606" t="str">
            <v/>
          </cell>
          <cell r="Y606" t="str">
            <v/>
          </cell>
          <cell r="Z606" t="str">
            <v/>
          </cell>
          <cell r="AA606" t="str">
            <v/>
          </cell>
          <cell r="AB606" t="str">
            <v/>
          </cell>
          <cell r="AC606" t="str">
            <v/>
          </cell>
          <cell r="AD606" t="str">
            <v/>
          </cell>
          <cell r="AE606" t="str">
            <v>ر2</v>
          </cell>
          <cell r="AF606" t="str">
            <v>ر1</v>
          </cell>
          <cell r="AG606" t="str">
            <v/>
          </cell>
          <cell r="AH606" t="str">
            <v/>
          </cell>
          <cell r="AI606" t="str">
            <v>ج</v>
          </cell>
          <cell r="AJ606" t="str">
            <v>ج</v>
          </cell>
          <cell r="AK606" t="str">
            <v>ج</v>
          </cell>
          <cell r="AL606" t="str">
            <v>ج</v>
          </cell>
          <cell r="AM606" t="str">
            <v>ج</v>
          </cell>
          <cell r="AN606" t="str">
            <v>ج</v>
          </cell>
          <cell r="AO606" t="str">
            <v>ج</v>
          </cell>
          <cell r="AP606" t="str">
            <v>ج</v>
          </cell>
          <cell r="AQ606" t="str">
            <v>ج</v>
          </cell>
          <cell r="AR606" t="str">
            <v>ج</v>
          </cell>
          <cell r="AS606"/>
          <cell r="AT606" t="str">
            <v>الرابعة</v>
          </cell>
          <cell r="AU606" t="str">
            <v/>
          </cell>
        </row>
        <row r="607">
          <cell r="A607">
            <v>422907</v>
          </cell>
          <cell r="B607" t="str">
            <v>الرابعة</v>
          </cell>
          <cell r="C607" t="str">
            <v/>
          </cell>
          <cell r="D607" t="str">
            <v/>
          </cell>
          <cell r="E607" t="str">
            <v/>
          </cell>
          <cell r="F607" t="str">
            <v/>
          </cell>
          <cell r="G607" t="str">
            <v/>
          </cell>
          <cell r="H607" t="str">
            <v/>
          </cell>
          <cell r="I607" t="str">
            <v/>
          </cell>
          <cell r="J607" t="str">
            <v/>
          </cell>
          <cell r="K607" t="str">
            <v/>
          </cell>
          <cell r="L607" t="str">
            <v/>
          </cell>
          <cell r="M607" t="str">
            <v/>
          </cell>
          <cell r="N607" t="str">
            <v>ر2</v>
          </cell>
          <cell r="O607" t="str">
            <v/>
          </cell>
          <cell r="P607" t="str">
            <v/>
          </cell>
          <cell r="Q607" t="str">
            <v/>
          </cell>
          <cell r="R607" t="str">
            <v>ر2</v>
          </cell>
          <cell r="S607" t="str">
            <v/>
          </cell>
          <cell r="T607" t="str">
            <v/>
          </cell>
          <cell r="U607" t="str">
            <v/>
          </cell>
          <cell r="V607" t="str">
            <v/>
          </cell>
          <cell r="W607" t="str">
            <v/>
          </cell>
          <cell r="X607" t="str">
            <v/>
          </cell>
          <cell r="Y607" t="str">
            <v/>
          </cell>
          <cell r="Z607" t="str">
            <v/>
          </cell>
          <cell r="AA607" t="str">
            <v/>
          </cell>
          <cell r="AB607" t="str">
            <v/>
          </cell>
          <cell r="AC607" t="str">
            <v/>
          </cell>
          <cell r="AD607" t="str">
            <v/>
          </cell>
          <cell r="AE607" t="str">
            <v>ر2</v>
          </cell>
          <cell r="AF607" t="str">
            <v>ر2</v>
          </cell>
          <cell r="AG607" t="str">
            <v/>
          </cell>
          <cell r="AH607" t="str">
            <v>ر2</v>
          </cell>
          <cell r="AI607" t="str">
            <v>ج</v>
          </cell>
          <cell r="AJ607" t="str">
            <v>ج</v>
          </cell>
          <cell r="AK607" t="str">
            <v>ج</v>
          </cell>
          <cell r="AL607" t="str">
            <v>ج</v>
          </cell>
          <cell r="AM607" t="str">
            <v>ج</v>
          </cell>
          <cell r="AN607" t="str">
            <v>ج</v>
          </cell>
          <cell r="AO607" t="str">
            <v>ج</v>
          </cell>
          <cell r="AP607" t="str">
            <v>ج</v>
          </cell>
          <cell r="AQ607" t="str">
            <v>ج</v>
          </cell>
          <cell r="AR607" t="str">
            <v>ج</v>
          </cell>
          <cell r="AS607"/>
          <cell r="AT607" t="str">
            <v>الرابعة</v>
          </cell>
          <cell r="AU607" t="str">
            <v/>
          </cell>
        </row>
        <row r="608">
          <cell r="A608">
            <v>422917</v>
          </cell>
          <cell r="B608" t="str">
            <v>الرابعة</v>
          </cell>
          <cell r="C608" t="str">
            <v/>
          </cell>
          <cell r="D608" t="str">
            <v/>
          </cell>
          <cell r="E608" t="str">
            <v/>
          </cell>
          <cell r="F608" t="str">
            <v/>
          </cell>
          <cell r="G608" t="str">
            <v/>
          </cell>
          <cell r="H608" t="str">
            <v/>
          </cell>
          <cell r="I608" t="str">
            <v/>
          </cell>
          <cell r="J608" t="str">
            <v/>
          </cell>
          <cell r="K608" t="str">
            <v/>
          </cell>
          <cell r="L608" t="str">
            <v/>
          </cell>
          <cell r="M608" t="str">
            <v/>
          </cell>
          <cell r="N608" t="str">
            <v/>
          </cell>
          <cell r="O608" t="str">
            <v/>
          </cell>
          <cell r="P608" t="str">
            <v/>
          </cell>
          <cell r="Q608" t="str">
            <v/>
          </cell>
          <cell r="R608" t="str">
            <v/>
          </cell>
          <cell r="S608" t="str">
            <v/>
          </cell>
          <cell r="T608" t="str">
            <v/>
          </cell>
          <cell r="U608" t="str">
            <v/>
          </cell>
          <cell r="V608" t="str">
            <v/>
          </cell>
          <cell r="W608" t="str">
            <v/>
          </cell>
          <cell r="X608" t="str">
            <v/>
          </cell>
          <cell r="Y608" t="str">
            <v/>
          </cell>
          <cell r="Z608" t="str">
            <v/>
          </cell>
          <cell r="AA608" t="str">
            <v/>
          </cell>
          <cell r="AB608" t="str">
            <v/>
          </cell>
          <cell r="AC608" t="str">
            <v/>
          </cell>
          <cell r="AD608" t="str">
            <v/>
          </cell>
          <cell r="AE608" t="str">
            <v/>
          </cell>
          <cell r="AF608" t="str">
            <v>ر2</v>
          </cell>
          <cell r="AG608" t="str">
            <v/>
          </cell>
          <cell r="AH608" t="str">
            <v/>
          </cell>
          <cell r="AI608" t="str">
            <v/>
          </cell>
          <cell r="AJ608" t="str">
            <v/>
          </cell>
          <cell r="AK608" t="str">
            <v/>
          </cell>
          <cell r="AL608" t="str">
            <v/>
          </cell>
          <cell r="AM608" t="str">
            <v/>
          </cell>
          <cell r="AN608" t="str">
            <v/>
          </cell>
          <cell r="AO608" t="str">
            <v/>
          </cell>
          <cell r="AP608" t="str">
            <v/>
          </cell>
          <cell r="AQ608" t="str">
            <v/>
          </cell>
          <cell r="AR608" t="str">
            <v/>
          </cell>
          <cell r="AS608"/>
          <cell r="AT608" t="str">
            <v>الرابعة</v>
          </cell>
          <cell r="AU608" t="str">
            <v/>
          </cell>
        </row>
        <row r="609">
          <cell r="A609">
            <v>422918</v>
          </cell>
          <cell r="B609" t="str">
            <v>الرابعة</v>
          </cell>
          <cell r="C609" t="str">
            <v/>
          </cell>
          <cell r="D609" t="str">
            <v/>
          </cell>
          <cell r="E609" t="str">
            <v/>
          </cell>
          <cell r="F609" t="str">
            <v/>
          </cell>
          <cell r="G609" t="str">
            <v/>
          </cell>
          <cell r="H609" t="str">
            <v/>
          </cell>
          <cell r="I609" t="str">
            <v/>
          </cell>
          <cell r="J609" t="str">
            <v/>
          </cell>
          <cell r="K609" t="str">
            <v/>
          </cell>
          <cell r="L609" t="str">
            <v/>
          </cell>
          <cell r="M609" t="str">
            <v/>
          </cell>
          <cell r="N609" t="str">
            <v/>
          </cell>
          <cell r="O609" t="str">
            <v/>
          </cell>
          <cell r="P609" t="str">
            <v/>
          </cell>
          <cell r="Q609" t="str">
            <v/>
          </cell>
          <cell r="R609" t="str">
            <v/>
          </cell>
          <cell r="S609" t="str">
            <v>ر1</v>
          </cell>
          <cell r="T609" t="str">
            <v/>
          </cell>
          <cell r="U609" t="str">
            <v/>
          </cell>
          <cell r="V609" t="str">
            <v/>
          </cell>
          <cell r="W609" t="str">
            <v/>
          </cell>
          <cell r="X609" t="str">
            <v/>
          </cell>
          <cell r="Y609" t="str">
            <v/>
          </cell>
          <cell r="Z609" t="str">
            <v>ر1</v>
          </cell>
          <cell r="AA609" t="str">
            <v/>
          </cell>
          <cell r="AB609" t="str">
            <v/>
          </cell>
          <cell r="AC609" t="str">
            <v/>
          </cell>
          <cell r="AD609" t="str">
            <v>ر2</v>
          </cell>
          <cell r="AE609" t="str">
            <v/>
          </cell>
          <cell r="AF609" t="str">
            <v/>
          </cell>
          <cell r="AG609" t="str">
            <v/>
          </cell>
          <cell r="AH609" t="str">
            <v>ر2</v>
          </cell>
          <cell r="AI609" t="str">
            <v>ر1</v>
          </cell>
          <cell r="AJ609" t="str">
            <v>ر1</v>
          </cell>
          <cell r="AK609" t="str">
            <v>ر1</v>
          </cell>
          <cell r="AL609" t="str">
            <v>ج</v>
          </cell>
          <cell r="AM609" t="str">
            <v>ر1</v>
          </cell>
          <cell r="AN609" t="str">
            <v>ج</v>
          </cell>
          <cell r="AO609" t="str">
            <v>ج</v>
          </cell>
          <cell r="AP609" t="str">
            <v>ج</v>
          </cell>
          <cell r="AQ609" t="str">
            <v>ج</v>
          </cell>
          <cell r="AR609" t="str">
            <v>ج</v>
          </cell>
          <cell r="AS609"/>
          <cell r="AT609" t="str">
            <v>الرابعة</v>
          </cell>
          <cell r="AU609" t="str">
            <v/>
          </cell>
        </row>
        <row r="610">
          <cell r="A610">
            <v>422927</v>
          </cell>
          <cell r="B610" t="str">
            <v>الرابعة</v>
          </cell>
          <cell r="C610" t="str">
            <v/>
          </cell>
          <cell r="D610" t="str">
            <v/>
          </cell>
          <cell r="E610" t="str">
            <v/>
          </cell>
          <cell r="F610" t="str">
            <v/>
          </cell>
          <cell r="G610" t="str">
            <v/>
          </cell>
          <cell r="H610" t="str">
            <v/>
          </cell>
          <cell r="I610" t="str">
            <v/>
          </cell>
          <cell r="J610" t="str">
            <v/>
          </cell>
          <cell r="K610" t="str">
            <v/>
          </cell>
          <cell r="L610" t="str">
            <v/>
          </cell>
          <cell r="M610" t="str">
            <v/>
          </cell>
          <cell r="N610" t="str">
            <v/>
          </cell>
          <cell r="O610" t="str">
            <v/>
          </cell>
          <cell r="P610" t="str">
            <v/>
          </cell>
          <cell r="Q610" t="str">
            <v/>
          </cell>
          <cell r="R610" t="str">
            <v/>
          </cell>
          <cell r="S610" t="str">
            <v>ر2</v>
          </cell>
          <cell r="T610" t="str">
            <v/>
          </cell>
          <cell r="U610" t="str">
            <v/>
          </cell>
          <cell r="V610" t="str">
            <v/>
          </cell>
          <cell r="W610" t="str">
            <v/>
          </cell>
          <cell r="X610" t="str">
            <v/>
          </cell>
          <cell r="Y610" t="str">
            <v/>
          </cell>
          <cell r="Z610" t="str">
            <v/>
          </cell>
          <cell r="AA610" t="str">
            <v/>
          </cell>
          <cell r="AB610" t="str">
            <v/>
          </cell>
          <cell r="AC610" t="str">
            <v/>
          </cell>
          <cell r="AD610" t="str">
            <v/>
          </cell>
          <cell r="AE610" t="str">
            <v/>
          </cell>
          <cell r="AF610" t="str">
            <v/>
          </cell>
          <cell r="AG610" t="str">
            <v/>
          </cell>
          <cell r="AH610" t="str">
            <v/>
          </cell>
          <cell r="AI610" t="str">
            <v/>
          </cell>
          <cell r="AJ610" t="str">
            <v/>
          </cell>
          <cell r="AK610" t="str">
            <v/>
          </cell>
          <cell r="AL610" t="str">
            <v/>
          </cell>
          <cell r="AM610" t="str">
            <v/>
          </cell>
          <cell r="AN610" t="str">
            <v/>
          </cell>
          <cell r="AO610" t="str">
            <v/>
          </cell>
          <cell r="AP610" t="str">
            <v/>
          </cell>
          <cell r="AQ610" t="str">
            <v/>
          </cell>
          <cell r="AR610" t="str">
            <v/>
          </cell>
          <cell r="AS610"/>
          <cell r="AT610" t="str">
            <v>الرابعة</v>
          </cell>
          <cell r="AU610" t="str">
            <v/>
          </cell>
        </row>
        <row r="611">
          <cell r="A611">
            <v>422947</v>
          </cell>
          <cell r="B611" t="str">
            <v>الرابعة</v>
          </cell>
          <cell r="C611" t="str">
            <v/>
          </cell>
          <cell r="D611" t="str">
            <v/>
          </cell>
          <cell r="E611" t="str">
            <v/>
          </cell>
          <cell r="F611" t="str">
            <v/>
          </cell>
          <cell r="G611" t="str">
            <v/>
          </cell>
          <cell r="H611" t="str">
            <v/>
          </cell>
          <cell r="I611" t="str">
            <v/>
          </cell>
          <cell r="J611" t="str">
            <v/>
          </cell>
          <cell r="K611" t="str">
            <v/>
          </cell>
          <cell r="L611" t="str">
            <v/>
          </cell>
          <cell r="M611" t="str">
            <v/>
          </cell>
          <cell r="N611" t="str">
            <v/>
          </cell>
          <cell r="O611" t="str">
            <v/>
          </cell>
          <cell r="P611" t="str">
            <v/>
          </cell>
          <cell r="Q611" t="str">
            <v/>
          </cell>
          <cell r="R611" t="str">
            <v/>
          </cell>
          <cell r="S611" t="str">
            <v/>
          </cell>
          <cell r="T611" t="str">
            <v/>
          </cell>
          <cell r="U611" t="str">
            <v/>
          </cell>
          <cell r="V611" t="str">
            <v/>
          </cell>
          <cell r="W611" t="str">
            <v/>
          </cell>
          <cell r="X611" t="str">
            <v/>
          </cell>
          <cell r="Y611" t="str">
            <v/>
          </cell>
          <cell r="Z611" t="str">
            <v/>
          </cell>
          <cell r="AA611" t="str">
            <v>ر2</v>
          </cell>
          <cell r="AB611" t="str">
            <v/>
          </cell>
          <cell r="AC611" t="str">
            <v/>
          </cell>
          <cell r="AD611" t="str">
            <v>ر2</v>
          </cell>
          <cell r="AE611" t="str">
            <v/>
          </cell>
          <cell r="AF611" t="str">
            <v/>
          </cell>
          <cell r="AG611" t="str">
            <v/>
          </cell>
          <cell r="AH611" t="str">
            <v/>
          </cell>
          <cell r="AI611" t="str">
            <v/>
          </cell>
          <cell r="AJ611" t="str">
            <v/>
          </cell>
          <cell r="AK611" t="str">
            <v/>
          </cell>
          <cell r="AL611" t="str">
            <v/>
          </cell>
          <cell r="AM611" t="str">
            <v>ر2</v>
          </cell>
          <cell r="AN611" t="str">
            <v/>
          </cell>
          <cell r="AO611" t="str">
            <v/>
          </cell>
          <cell r="AP611" t="str">
            <v/>
          </cell>
          <cell r="AQ611" t="str">
            <v/>
          </cell>
          <cell r="AR611" t="str">
            <v/>
          </cell>
          <cell r="AS611"/>
          <cell r="AT611" t="str">
            <v>الرابعة</v>
          </cell>
          <cell r="AU611" t="str">
            <v/>
          </cell>
        </row>
        <row r="612">
          <cell r="A612">
            <v>422949</v>
          </cell>
          <cell r="B612" t="str">
            <v>الرابعة</v>
          </cell>
          <cell r="C612" t="str">
            <v/>
          </cell>
          <cell r="D612" t="str">
            <v/>
          </cell>
          <cell r="E612" t="str">
            <v/>
          </cell>
          <cell r="F612" t="str">
            <v/>
          </cell>
          <cell r="G612" t="str">
            <v/>
          </cell>
          <cell r="H612" t="str">
            <v/>
          </cell>
          <cell r="I612" t="str">
            <v/>
          </cell>
          <cell r="J612" t="str">
            <v/>
          </cell>
          <cell r="K612" t="str">
            <v/>
          </cell>
          <cell r="L612" t="str">
            <v/>
          </cell>
          <cell r="M612" t="str">
            <v/>
          </cell>
          <cell r="N612" t="str">
            <v/>
          </cell>
          <cell r="O612" t="str">
            <v/>
          </cell>
          <cell r="P612" t="str">
            <v/>
          </cell>
          <cell r="Q612" t="str">
            <v/>
          </cell>
          <cell r="R612" t="str">
            <v/>
          </cell>
          <cell r="S612" t="str">
            <v/>
          </cell>
          <cell r="T612" t="str">
            <v/>
          </cell>
          <cell r="U612" t="str">
            <v/>
          </cell>
          <cell r="V612" t="str">
            <v>ر2</v>
          </cell>
          <cell r="W612" t="str">
            <v/>
          </cell>
          <cell r="X612" t="str">
            <v/>
          </cell>
          <cell r="Y612" t="str">
            <v/>
          </cell>
          <cell r="Z612" t="str">
            <v/>
          </cell>
          <cell r="AA612" t="str">
            <v>ر2</v>
          </cell>
          <cell r="AB612" t="str">
            <v>ر2</v>
          </cell>
          <cell r="AC612" t="str">
            <v/>
          </cell>
          <cell r="AD612" t="str">
            <v/>
          </cell>
          <cell r="AE612" t="str">
            <v/>
          </cell>
          <cell r="AF612" t="str">
            <v>ر2</v>
          </cell>
          <cell r="AG612" t="str">
            <v/>
          </cell>
          <cell r="AH612" t="str">
            <v/>
          </cell>
          <cell r="AI612" t="str">
            <v>ر1</v>
          </cell>
          <cell r="AJ612" t="str">
            <v>ر1</v>
          </cell>
          <cell r="AK612" t="str">
            <v>ر1</v>
          </cell>
          <cell r="AL612" t="str">
            <v>ر1</v>
          </cell>
          <cell r="AM612" t="str">
            <v>ر1</v>
          </cell>
          <cell r="AN612" t="str">
            <v>ج</v>
          </cell>
          <cell r="AO612" t="str">
            <v>ج</v>
          </cell>
          <cell r="AP612" t="str">
            <v>ج</v>
          </cell>
          <cell r="AQ612" t="str">
            <v>ج</v>
          </cell>
          <cell r="AR612" t="str">
            <v>ج</v>
          </cell>
          <cell r="AS612"/>
          <cell r="AT612" t="str">
            <v>الرابعة</v>
          </cell>
          <cell r="AU612" t="str">
            <v/>
          </cell>
        </row>
        <row r="613">
          <cell r="A613">
            <v>422950</v>
          </cell>
          <cell r="B613" t="str">
            <v>الرابعة</v>
          </cell>
          <cell r="C613" t="str">
            <v/>
          </cell>
          <cell r="D613" t="str">
            <v/>
          </cell>
          <cell r="E613" t="str">
            <v/>
          </cell>
          <cell r="F613" t="str">
            <v/>
          </cell>
          <cell r="G613" t="str">
            <v/>
          </cell>
          <cell r="H613" t="str">
            <v/>
          </cell>
          <cell r="I613" t="str">
            <v/>
          </cell>
          <cell r="J613" t="str">
            <v/>
          </cell>
          <cell r="K613" t="str">
            <v/>
          </cell>
          <cell r="L613" t="str">
            <v/>
          </cell>
          <cell r="M613" t="str">
            <v/>
          </cell>
          <cell r="N613" t="str">
            <v/>
          </cell>
          <cell r="O613" t="str">
            <v/>
          </cell>
          <cell r="P613" t="str">
            <v/>
          </cell>
          <cell r="Q613" t="str">
            <v/>
          </cell>
          <cell r="R613" t="str">
            <v>ر1</v>
          </cell>
          <cell r="S613" t="str">
            <v/>
          </cell>
          <cell r="T613" t="str">
            <v/>
          </cell>
          <cell r="U613" t="str">
            <v/>
          </cell>
          <cell r="V613" t="str">
            <v/>
          </cell>
          <cell r="W613" t="str">
            <v/>
          </cell>
          <cell r="X613" t="str">
            <v/>
          </cell>
          <cell r="Y613" t="str">
            <v/>
          </cell>
          <cell r="Z613" t="str">
            <v/>
          </cell>
          <cell r="AA613" t="str">
            <v/>
          </cell>
          <cell r="AB613" t="str">
            <v/>
          </cell>
          <cell r="AC613" t="str">
            <v/>
          </cell>
          <cell r="AD613" t="str">
            <v/>
          </cell>
          <cell r="AE613" t="str">
            <v>ج</v>
          </cell>
          <cell r="AF613" t="str">
            <v/>
          </cell>
          <cell r="AG613" t="str">
            <v/>
          </cell>
          <cell r="AH613" t="str">
            <v/>
          </cell>
          <cell r="AI613" t="str">
            <v/>
          </cell>
          <cell r="AJ613" t="str">
            <v/>
          </cell>
          <cell r="AK613" t="str">
            <v>ج</v>
          </cell>
          <cell r="AL613" t="str">
            <v>ج</v>
          </cell>
          <cell r="AM613" t="str">
            <v>ر1</v>
          </cell>
          <cell r="AN613" t="str">
            <v>ج</v>
          </cell>
          <cell r="AO613" t="str">
            <v>ر1</v>
          </cell>
          <cell r="AP613" t="str">
            <v/>
          </cell>
          <cell r="AQ613" t="str">
            <v/>
          </cell>
          <cell r="AR613" t="str">
            <v>ج</v>
          </cell>
          <cell r="AS613"/>
          <cell r="AT613" t="str">
            <v>الرابعة</v>
          </cell>
          <cell r="AU613" t="str">
            <v/>
          </cell>
        </row>
        <row r="614">
          <cell r="A614">
            <v>422956</v>
          </cell>
          <cell r="B614" t="str">
            <v>الرابعة</v>
          </cell>
          <cell r="C614" t="str">
            <v/>
          </cell>
          <cell r="D614" t="str">
            <v/>
          </cell>
          <cell r="E614" t="str">
            <v/>
          </cell>
          <cell r="F614" t="str">
            <v/>
          </cell>
          <cell r="G614" t="str">
            <v/>
          </cell>
          <cell r="H614" t="str">
            <v/>
          </cell>
          <cell r="I614" t="str">
            <v/>
          </cell>
          <cell r="J614" t="str">
            <v/>
          </cell>
          <cell r="K614" t="str">
            <v>ر2</v>
          </cell>
          <cell r="L614" t="str">
            <v/>
          </cell>
          <cell r="M614" t="str">
            <v/>
          </cell>
          <cell r="N614" t="str">
            <v/>
          </cell>
          <cell r="O614" t="str">
            <v/>
          </cell>
          <cell r="P614" t="str">
            <v/>
          </cell>
          <cell r="Q614" t="str">
            <v/>
          </cell>
          <cell r="R614" t="str">
            <v/>
          </cell>
          <cell r="S614" t="str">
            <v/>
          </cell>
          <cell r="T614" t="str">
            <v/>
          </cell>
          <cell r="U614" t="str">
            <v/>
          </cell>
          <cell r="V614" t="str">
            <v/>
          </cell>
          <cell r="W614" t="str">
            <v/>
          </cell>
          <cell r="X614" t="str">
            <v/>
          </cell>
          <cell r="Y614" t="str">
            <v/>
          </cell>
          <cell r="Z614" t="str">
            <v/>
          </cell>
          <cell r="AA614" t="str">
            <v/>
          </cell>
          <cell r="AB614" t="str">
            <v/>
          </cell>
          <cell r="AC614" t="str">
            <v/>
          </cell>
          <cell r="AD614" t="str">
            <v/>
          </cell>
          <cell r="AE614" t="str">
            <v/>
          </cell>
          <cell r="AF614" t="str">
            <v/>
          </cell>
          <cell r="AG614" t="str">
            <v/>
          </cell>
          <cell r="AH614" t="str">
            <v/>
          </cell>
          <cell r="AI614" t="str">
            <v>ر2</v>
          </cell>
          <cell r="AJ614" t="str">
            <v/>
          </cell>
          <cell r="AK614" t="str">
            <v>ر1</v>
          </cell>
          <cell r="AL614" t="str">
            <v/>
          </cell>
          <cell r="AM614" t="str">
            <v/>
          </cell>
          <cell r="AN614" t="str">
            <v>ج</v>
          </cell>
          <cell r="AO614" t="str">
            <v/>
          </cell>
          <cell r="AP614" t="str">
            <v/>
          </cell>
          <cell r="AQ614" t="str">
            <v/>
          </cell>
          <cell r="AR614" t="str">
            <v>ر1</v>
          </cell>
          <cell r="AS614"/>
          <cell r="AT614"/>
          <cell r="AU614"/>
        </row>
        <row r="615">
          <cell r="A615">
            <v>422965</v>
          </cell>
          <cell r="B615" t="str">
            <v>الرابعة</v>
          </cell>
          <cell r="C615" t="str">
            <v/>
          </cell>
          <cell r="D615" t="str">
            <v/>
          </cell>
          <cell r="E615" t="str">
            <v/>
          </cell>
          <cell r="F615" t="str">
            <v/>
          </cell>
          <cell r="G615" t="str">
            <v/>
          </cell>
          <cell r="H615" t="str">
            <v/>
          </cell>
          <cell r="I615" t="str">
            <v/>
          </cell>
          <cell r="J615" t="str">
            <v/>
          </cell>
          <cell r="K615" t="str">
            <v/>
          </cell>
          <cell r="L615" t="str">
            <v/>
          </cell>
          <cell r="M615" t="str">
            <v/>
          </cell>
          <cell r="N615" t="str">
            <v/>
          </cell>
          <cell r="O615" t="str">
            <v/>
          </cell>
          <cell r="P615" t="str">
            <v/>
          </cell>
          <cell r="Q615" t="str">
            <v/>
          </cell>
          <cell r="R615" t="str">
            <v/>
          </cell>
          <cell r="S615" t="str">
            <v/>
          </cell>
          <cell r="T615" t="str">
            <v/>
          </cell>
          <cell r="U615" t="str">
            <v/>
          </cell>
          <cell r="V615" t="str">
            <v/>
          </cell>
          <cell r="W615" t="str">
            <v/>
          </cell>
          <cell r="X615" t="str">
            <v/>
          </cell>
          <cell r="Y615" t="str">
            <v/>
          </cell>
          <cell r="Z615" t="str">
            <v/>
          </cell>
          <cell r="AA615" t="str">
            <v/>
          </cell>
          <cell r="AB615" t="str">
            <v/>
          </cell>
          <cell r="AC615" t="str">
            <v/>
          </cell>
          <cell r="AD615" t="str">
            <v/>
          </cell>
          <cell r="AE615" t="str">
            <v>ر2</v>
          </cell>
          <cell r="AF615" t="str">
            <v/>
          </cell>
          <cell r="AG615" t="str">
            <v/>
          </cell>
          <cell r="AH615" t="str">
            <v/>
          </cell>
          <cell r="AI615" t="str">
            <v/>
          </cell>
          <cell r="AJ615" t="str">
            <v/>
          </cell>
          <cell r="AK615" t="str">
            <v>ر1</v>
          </cell>
          <cell r="AL615" t="str">
            <v/>
          </cell>
          <cell r="AM615" t="str">
            <v/>
          </cell>
          <cell r="AN615" t="str">
            <v/>
          </cell>
          <cell r="AO615" t="str">
            <v/>
          </cell>
          <cell r="AP615" t="str">
            <v/>
          </cell>
          <cell r="AQ615" t="str">
            <v/>
          </cell>
          <cell r="AR615" t="str">
            <v/>
          </cell>
          <cell r="AS615"/>
          <cell r="AT615" t="str">
            <v>الرابعة</v>
          </cell>
          <cell r="AU615" t="str">
            <v/>
          </cell>
        </row>
        <row r="616">
          <cell r="A616">
            <v>422968</v>
          </cell>
          <cell r="B616" t="str">
            <v>الرابعة</v>
          </cell>
          <cell r="C616" t="str">
            <v/>
          </cell>
          <cell r="D616" t="str">
            <v/>
          </cell>
          <cell r="E616" t="str">
            <v/>
          </cell>
          <cell r="F616" t="str">
            <v/>
          </cell>
          <cell r="G616" t="str">
            <v/>
          </cell>
          <cell r="H616" t="str">
            <v/>
          </cell>
          <cell r="I616" t="str">
            <v/>
          </cell>
          <cell r="J616" t="str">
            <v/>
          </cell>
          <cell r="K616" t="str">
            <v/>
          </cell>
          <cell r="L616" t="str">
            <v/>
          </cell>
          <cell r="M616" t="str">
            <v/>
          </cell>
          <cell r="N616" t="str">
            <v/>
          </cell>
          <cell r="O616" t="str">
            <v/>
          </cell>
          <cell r="P616" t="str">
            <v>ر2</v>
          </cell>
          <cell r="Q616" t="str">
            <v>ر2</v>
          </cell>
          <cell r="R616" t="str">
            <v/>
          </cell>
          <cell r="S616" t="str">
            <v/>
          </cell>
          <cell r="T616" t="str">
            <v/>
          </cell>
          <cell r="U616" t="str">
            <v/>
          </cell>
          <cell r="V616" t="str">
            <v/>
          </cell>
          <cell r="W616" t="str">
            <v/>
          </cell>
          <cell r="X616" t="str">
            <v/>
          </cell>
          <cell r="Y616" t="str">
            <v/>
          </cell>
          <cell r="Z616" t="str">
            <v/>
          </cell>
          <cell r="AA616" t="str">
            <v>ر2</v>
          </cell>
          <cell r="AB616" t="str">
            <v/>
          </cell>
          <cell r="AC616" t="str">
            <v/>
          </cell>
          <cell r="AD616" t="str">
            <v/>
          </cell>
          <cell r="AE616" t="str">
            <v/>
          </cell>
          <cell r="AF616" t="str">
            <v>ر2</v>
          </cell>
          <cell r="AG616" t="str">
            <v>ر2</v>
          </cell>
          <cell r="AH616" t="str">
            <v/>
          </cell>
          <cell r="AI616" t="str">
            <v/>
          </cell>
          <cell r="AJ616" t="str">
            <v>ر1</v>
          </cell>
          <cell r="AK616" t="str">
            <v/>
          </cell>
          <cell r="AL616" t="str">
            <v/>
          </cell>
          <cell r="AM616" t="str">
            <v>ر1</v>
          </cell>
          <cell r="AN616" t="str">
            <v>ج</v>
          </cell>
          <cell r="AO616" t="str">
            <v>ج</v>
          </cell>
          <cell r="AP616" t="str">
            <v>ج</v>
          </cell>
          <cell r="AQ616" t="str">
            <v>ج</v>
          </cell>
          <cell r="AR616" t="str">
            <v>ج</v>
          </cell>
          <cell r="AS616"/>
          <cell r="AT616" t="str">
            <v>الرابعة</v>
          </cell>
          <cell r="AU616" t="str">
            <v/>
          </cell>
        </row>
        <row r="617">
          <cell r="A617">
            <v>422970</v>
          </cell>
          <cell r="B617" t="str">
            <v>الرابعة</v>
          </cell>
          <cell r="C617" t="str">
            <v/>
          </cell>
          <cell r="D617" t="str">
            <v/>
          </cell>
          <cell r="E617" t="str">
            <v/>
          </cell>
          <cell r="F617" t="str">
            <v/>
          </cell>
          <cell r="G617" t="str">
            <v/>
          </cell>
          <cell r="H617" t="str">
            <v/>
          </cell>
          <cell r="I617" t="str">
            <v/>
          </cell>
          <cell r="J617" t="str">
            <v/>
          </cell>
          <cell r="K617" t="str">
            <v>ر2</v>
          </cell>
          <cell r="L617" t="str">
            <v/>
          </cell>
          <cell r="M617" t="str">
            <v/>
          </cell>
          <cell r="N617" t="str">
            <v/>
          </cell>
          <cell r="O617" t="str">
            <v/>
          </cell>
          <cell r="P617" t="str">
            <v/>
          </cell>
          <cell r="Q617" t="str">
            <v/>
          </cell>
          <cell r="R617" t="str">
            <v/>
          </cell>
          <cell r="S617" t="str">
            <v/>
          </cell>
          <cell r="T617" t="str">
            <v/>
          </cell>
          <cell r="U617" t="str">
            <v/>
          </cell>
          <cell r="V617" t="str">
            <v/>
          </cell>
          <cell r="W617" t="str">
            <v/>
          </cell>
          <cell r="X617" t="str">
            <v/>
          </cell>
          <cell r="Y617" t="str">
            <v/>
          </cell>
          <cell r="Z617" t="str">
            <v/>
          </cell>
          <cell r="AA617" t="str">
            <v/>
          </cell>
          <cell r="AB617" t="str">
            <v/>
          </cell>
          <cell r="AC617" t="str">
            <v/>
          </cell>
          <cell r="AD617" t="str">
            <v/>
          </cell>
          <cell r="AE617" t="str">
            <v/>
          </cell>
          <cell r="AF617" t="str">
            <v/>
          </cell>
          <cell r="AG617" t="str">
            <v/>
          </cell>
          <cell r="AH617" t="str">
            <v/>
          </cell>
          <cell r="AI617" t="str">
            <v>ر2</v>
          </cell>
          <cell r="AJ617" t="str">
            <v>ر1</v>
          </cell>
          <cell r="AK617" t="str">
            <v>ر1</v>
          </cell>
          <cell r="AL617" t="str">
            <v>ر1</v>
          </cell>
          <cell r="AM617" t="str">
            <v>ر2</v>
          </cell>
          <cell r="AN617" t="str">
            <v>ج</v>
          </cell>
          <cell r="AO617" t="str">
            <v>ج</v>
          </cell>
          <cell r="AP617" t="str">
            <v>ج</v>
          </cell>
          <cell r="AQ617" t="str">
            <v>ج</v>
          </cell>
          <cell r="AR617" t="str">
            <v>ج</v>
          </cell>
          <cell r="AS617"/>
          <cell r="AT617" t="str">
            <v>الرابعة</v>
          </cell>
          <cell r="AU617" t="str">
            <v/>
          </cell>
        </row>
        <row r="618">
          <cell r="A618">
            <v>422979</v>
          </cell>
          <cell r="B618" t="str">
            <v>الرابعة</v>
          </cell>
          <cell r="C618" t="str">
            <v/>
          </cell>
          <cell r="D618" t="str">
            <v/>
          </cell>
          <cell r="E618" t="str">
            <v/>
          </cell>
          <cell r="F618" t="str">
            <v/>
          </cell>
          <cell r="G618" t="str">
            <v/>
          </cell>
          <cell r="H618" t="str">
            <v/>
          </cell>
          <cell r="I618" t="str">
            <v/>
          </cell>
          <cell r="J618" t="str">
            <v/>
          </cell>
          <cell r="K618" t="str">
            <v/>
          </cell>
          <cell r="L618" t="str">
            <v/>
          </cell>
          <cell r="M618" t="str">
            <v/>
          </cell>
          <cell r="N618" t="str">
            <v/>
          </cell>
          <cell r="O618" t="str">
            <v/>
          </cell>
          <cell r="P618" t="str">
            <v/>
          </cell>
          <cell r="Q618" t="str">
            <v>ر2</v>
          </cell>
          <cell r="R618" t="str">
            <v/>
          </cell>
          <cell r="S618" t="str">
            <v/>
          </cell>
          <cell r="T618" t="str">
            <v/>
          </cell>
          <cell r="U618" t="str">
            <v/>
          </cell>
          <cell r="V618" t="str">
            <v/>
          </cell>
          <cell r="W618" t="str">
            <v/>
          </cell>
          <cell r="X618" t="str">
            <v/>
          </cell>
          <cell r="Y618" t="str">
            <v/>
          </cell>
          <cell r="Z618" t="str">
            <v/>
          </cell>
          <cell r="AA618" t="str">
            <v>ر2</v>
          </cell>
          <cell r="AB618" t="str">
            <v/>
          </cell>
          <cell r="AC618" t="str">
            <v/>
          </cell>
          <cell r="AD618" t="str">
            <v/>
          </cell>
          <cell r="AE618" t="str">
            <v/>
          </cell>
          <cell r="AF618" t="str">
            <v>ر1</v>
          </cell>
          <cell r="AG618" t="str">
            <v/>
          </cell>
          <cell r="AH618" t="str">
            <v/>
          </cell>
          <cell r="AI618" t="str">
            <v>ج</v>
          </cell>
          <cell r="AJ618" t="str">
            <v/>
          </cell>
          <cell r="AK618" t="str">
            <v/>
          </cell>
          <cell r="AL618" t="str">
            <v>ر1</v>
          </cell>
          <cell r="AM618" t="str">
            <v>ج</v>
          </cell>
          <cell r="AN618" t="str">
            <v>ج</v>
          </cell>
          <cell r="AO618" t="str">
            <v>ج</v>
          </cell>
          <cell r="AP618" t="str">
            <v>ر1</v>
          </cell>
          <cell r="AQ618" t="str">
            <v>ج</v>
          </cell>
          <cell r="AR618" t="str">
            <v/>
          </cell>
          <cell r="AS618"/>
          <cell r="AT618" t="str">
            <v>الرابعة</v>
          </cell>
          <cell r="AU618" t="str">
            <v/>
          </cell>
        </row>
        <row r="619">
          <cell r="A619">
            <v>422986</v>
          </cell>
          <cell r="B619" t="str">
            <v>الرابعة</v>
          </cell>
          <cell r="C619" t="str">
            <v/>
          </cell>
          <cell r="D619" t="str">
            <v/>
          </cell>
          <cell r="E619" t="str">
            <v/>
          </cell>
          <cell r="F619" t="str">
            <v/>
          </cell>
          <cell r="G619" t="str">
            <v/>
          </cell>
          <cell r="H619" t="str">
            <v/>
          </cell>
          <cell r="I619" t="str">
            <v/>
          </cell>
          <cell r="J619" t="str">
            <v/>
          </cell>
          <cell r="K619" t="str">
            <v/>
          </cell>
          <cell r="L619" t="str">
            <v/>
          </cell>
          <cell r="M619" t="str">
            <v/>
          </cell>
          <cell r="N619" t="str">
            <v/>
          </cell>
          <cell r="O619" t="str">
            <v/>
          </cell>
          <cell r="P619" t="str">
            <v/>
          </cell>
          <cell r="Q619" t="str">
            <v/>
          </cell>
          <cell r="R619" t="str">
            <v/>
          </cell>
          <cell r="S619" t="str">
            <v/>
          </cell>
          <cell r="T619" t="str">
            <v/>
          </cell>
          <cell r="U619" t="str">
            <v/>
          </cell>
          <cell r="V619" t="str">
            <v/>
          </cell>
          <cell r="W619" t="str">
            <v/>
          </cell>
          <cell r="X619" t="str">
            <v/>
          </cell>
          <cell r="Y619" t="str">
            <v/>
          </cell>
          <cell r="Z619" t="str">
            <v/>
          </cell>
          <cell r="AA619" t="str">
            <v>ر2</v>
          </cell>
          <cell r="AB619" t="str">
            <v/>
          </cell>
          <cell r="AC619" t="str">
            <v/>
          </cell>
          <cell r="AD619" t="str">
            <v/>
          </cell>
          <cell r="AE619" t="str">
            <v/>
          </cell>
          <cell r="AF619" t="str">
            <v/>
          </cell>
          <cell r="AG619" t="str">
            <v/>
          </cell>
          <cell r="AH619" t="str">
            <v/>
          </cell>
          <cell r="AI619" t="str">
            <v/>
          </cell>
          <cell r="AJ619" t="str">
            <v/>
          </cell>
          <cell r="AK619" t="str">
            <v>ر2</v>
          </cell>
          <cell r="AL619" t="str">
            <v/>
          </cell>
          <cell r="AM619" t="str">
            <v/>
          </cell>
          <cell r="AN619" t="str">
            <v/>
          </cell>
          <cell r="AO619" t="str">
            <v/>
          </cell>
          <cell r="AP619" t="str">
            <v/>
          </cell>
          <cell r="AQ619" t="str">
            <v/>
          </cell>
          <cell r="AR619" t="str">
            <v/>
          </cell>
          <cell r="AS619"/>
          <cell r="AT619" t="str">
            <v>الرابعة</v>
          </cell>
          <cell r="AU619" t="str">
            <v/>
          </cell>
        </row>
        <row r="620">
          <cell r="A620">
            <v>422990</v>
          </cell>
          <cell r="B620" t="str">
            <v>الرابعة</v>
          </cell>
          <cell r="C620" t="str">
            <v/>
          </cell>
          <cell r="D620" t="str">
            <v/>
          </cell>
          <cell r="E620" t="str">
            <v/>
          </cell>
          <cell r="F620" t="str">
            <v/>
          </cell>
          <cell r="G620" t="str">
            <v/>
          </cell>
          <cell r="H620" t="str">
            <v/>
          </cell>
          <cell r="I620" t="str">
            <v/>
          </cell>
          <cell r="J620" t="str">
            <v/>
          </cell>
          <cell r="K620" t="str">
            <v/>
          </cell>
          <cell r="L620" t="str">
            <v/>
          </cell>
          <cell r="M620" t="str">
            <v/>
          </cell>
          <cell r="N620" t="str">
            <v/>
          </cell>
          <cell r="O620" t="str">
            <v/>
          </cell>
          <cell r="P620" t="str">
            <v/>
          </cell>
          <cell r="Q620" t="str">
            <v/>
          </cell>
          <cell r="R620" t="str">
            <v/>
          </cell>
          <cell r="S620" t="str">
            <v/>
          </cell>
          <cell r="T620" t="str">
            <v/>
          </cell>
          <cell r="U620" t="str">
            <v/>
          </cell>
          <cell r="V620" t="str">
            <v/>
          </cell>
          <cell r="W620" t="str">
            <v/>
          </cell>
          <cell r="X620" t="str">
            <v/>
          </cell>
          <cell r="Y620" t="str">
            <v/>
          </cell>
          <cell r="Z620" t="str">
            <v/>
          </cell>
          <cell r="AA620" t="str">
            <v/>
          </cell>
          <cell r="AB620" t="str">
            <v/>
          </cell>
          <cell r="AC620" t="str">
            <v/>
          </cell>
          <cell r="AD620" t="str">
            <v/>
          </cell>
          <cell r="AE620" t="str">
            <v/>
          </cell>
          <cell r="AF620" t="str">
            <v/>
          </cell>
          <cell r="AG620" t="str">
            <v/>
          </cell>
          <cell r="AH620" t="str">
            <v/>
          </cell>
          <cell r="AI620" t="str">
            <v/>
          </cell>
          <cell r="AJ620" t="str">
            <v/>
          </cell>
          <cell r="AK620" t="str">
            <v/>
          </cell>
          <cell r="AL620" t="str">
            <v/>
          </cell>
          <cell r="AM620" t="str">
            <v/>
          </cell>
          <cell r="AN620" t="str">
            <v>ج</v>
          </cell>
          <cell r="AO620" t="str">
            <v/>
          </cell>
          <cell r="AP620" t="str">
            <v>ج</v>
          </cell>
          <cell r="AQ620" t="str">
            <v>ج</v>
          </cell>
          <cell r="AR620" t="str">
            <v>ج</v>
          </cell>
          <cell r="AS620"/>
          <cell r="AT620" t="str">
            <v>الرابعة</v>
          </cell>
          <cell r="AU620" t="str">
            <v/>
          </cell>
        </row>
        <row r="621">
          <cell r="A621">
            <v>422996</v>
          </cell>
          <cell r="B621" t="str">
            <v>الرابعة</v>
          </cell>
          <cell r="C621" t="str">
            <v/>
          </cell>
          <cell r="D621" t="str">
            <v/>
          </cell>
          <cell r="E621" t="str">
            <v/>
          </cell>
          <cell r="F621" t="str">
            <v/>
          </cell>
          <cell r="G621" t="str">
            <v/>
          </cell>
          <cell r="H621" t="str">
            <v/>
          </cell>
          <cell r="I621" t="str">
            <v/>
          </cell>
          <cell r="J621" t="str">
            <v/>
          </cell>
          <cell r="K621" t="str">
            <v/>
          </cell>
          <cell r="L621" t="str">
            <v/>
          </cell>
          <cell r="M621" t="str">
            <v/>
          </cell>
          <cell r="N621" t="str">
            <v/>
          </cell>
          <cell r="O621" t="str">
            <v/>
          </cell>
          <cell r="P621" t="str">
            <v/>
          </cell>
          <cell r="Q621" t="str">
            <v/>
          </cell>
          <cell r="R621" t="str">
            <v/>
          </cell>
          <cell r="S621" t="str">
            <v/>
          </cell>
          <cell r="T621" t="str">
            <v/>
          </cell>
          <cell r="U621" t="str">
            <v/>
          </cell>
          <cell r="V621" t="str">
            <v/>
          </cell>
          <cell r="W621" t="str">
            <v/>
          </cell>
          <cell r="X621" t="str">
            <v/>
          </cell>
          <cell r="Y621" t="str">
            <v/>
          </cell>
          <cell r="Z621" t="str">
            <v/>
          </cell>
          <cell r="AA621" t="str">
            <v/>
          </cell>
          <cell r="AB621" t="str">
            <v/>
          </cell>
          <cell r="AC621" t="str">
            <v/>
          </cell>
          <cell r="AD621" t="str">
            <v/>
          </cell>
          <cell r="AE621" t="str">
            <v/>
          </cell>
          <cell r="AF621" t="str">
            <v>A</v>
          </cell>
          <cell r="AG621" t="str">
            <v/>
          </cell>
          <cell r="AH621" t="str">
            <v/>
          </cell>
          <cell r="AI621" t="str">
            <v/>
          </cell>
          <cell r="AJ621" t="str">
            <v/>
          </cell>
          <cell r="AK621" t="str">
            <v/>
          </cell>
          <cell r="AL621" t="str">
            <v/>
          </cell>
          <cell r="AM621" t="str">
            <v/>
          </cell>
          <cell r="AN621" t="str">
            <v/>
          </cell>
          <cell r="AO621" t="str">
            <v/>
          </cell>
          <cell r="AP621" t="str">
            <v/>
          </cell>
          <cell r="AQ621" t="str">
            <v/>
          </cell>
          <cell r="AR621" t="str">
            <v/>
          </cell>
          <cell r="AS621" t="str">
            <v>مستنفذ فصل ثاني 2022-2023</v>
          </cell>
          <cell r="AT621" t="str">
            <v>الرابعة</v>
          </cell>
          <cell r="AU621" t="str">
            <v/>
          </cell>
        </row>
        <row r="622">
          <cell r="A622">
            <v>422998</v>
          </cell>
          <cell r="B622" t="str">
            <v>الرابعة</v>
          </cell>
          <cell r="C622" t="str">
            <v/>
          </cell>
          <cell r="D622" t="str">
            <v/>
          </cell>
          <cell r="E622" t="str">
            <v/>
          </cell>
          <cell r="F622" t="str">
            <v/>
          </cell>
          <cell r="G622" t="str">
            <v/>
          </cell>
          <cell r="H622" t="str">
            <v/>
          </cell>
          <cell r="I622" t="str">
            <v/>
          </cell>
          <cell r="J622" t="str">
            <v/>
          </cell>
          <cell r="K622" t="str">
            <v/>
          </cell>
          <cell r="L622" t="str">
            <v/>
          </cell>
          <cell r="M622" t="str">
            <v/>
          </cell>
          <cell r="N622" t="str">
            <v/>
          </cell>
          <cell r="O622" t="str">
            <v/>
          </cell>
          <cell r="P622" t="str">
            <v/>
          </cell>
          <cell r="Q622" t="str">
            <v/>
          </cell>
          <cell r="R622" t="str">
            <v/>
          </cell>
          <cell r="S622" t="str">
            <v/>
          </cell>
          <cell r="T622" t="str">
            <v/>
          </cell>
          <cell r="U622" t="str">
            <v>ر2</v>
          </cell>
          <cell r="V622" t="str">
            <v/>
          </cell>
          <cell r="W622" t="str">
            <v/>
          </cell>
          <cell r="X622" t="str">
            <v/>
          </cell>
          <cell r="Y622" t="str">
            <v/>
          </cell>
          <cell r="Z622" t="str">
            <v/>
          </cell>
          <cell r="AA622" t="str">
            <v/>
          </cell>
          <cell r="AB622" t="str">
            <v/>
          </cell>
          <cell r="AC622" t="str">
            <v/>
          </cell>
          <cell r="AD622" t="str">
            <v/>
          </cell>
          <cell r="AE622" t="str">
            <v>ج</v>
          </cell>
          <cell r="AF622" t="str">
            <v/>
          </cell>
          <cell r="AG622" t="str">
            <v/>
          </cell>
          <cell r="AH622" t="str">
            <v/>
          </cell>
          <cell r="AI622" t="str">
            <v>ج</v>
          </cell>
          <cell r="AJ622" t="str">
            <v/>
          </cell>
          <cell r="AK622" t="str">
            <v/>
          </cell>
          <cell r="AL622" t="str">
            <v>ج</v>
          </cell>
          <cell r="AM622" t="str">
            <v/>
          </cell>
          <cell r="AN622" t="str">
            <v/>
          </cell>
          <cell r="AO622" t="str">
            <v/>
          </cell>
          <cell r="AP622" t="str">
            <v/>
          </cell>
          <cell r="AQ622" t="str">
            <v/>
          </cell>
          <cell r="AR622" t="str">
            <v/>
          </cell>
          <cell r="AS622"/>
          <cell r="AT622" t="str">
            <v>الرابعة</v>
          </cell>
          <cell r="AU622" t="str">
            <v/>
          </cell>
        </row>
        <row r="623">
          <cell r="A623">
            <v>423005</v>
          </cell>
          <cell r="B623" t="str">
            <v>الرابعة</v>
          </cell>
          <cell r="C623" t="str">
            <v/>
          </cell>
          <cell r="D623" t="str">
            <v/>
          </cell>
          <cell r="E623" t="str">
            <v/>
          </cell>
          <cell r="F623" t="str">
            <v/>
          </cell>
          <cell r="G623" t="str">
            <v/>
          </cell>
          <cell r="H623" t="str">
            <v/>
          </cell>
          <cell r="I623" t="str">
            <v/>
          </cell>
          <cell r="J623" t="str">
            <v/>
          </cell>
          <cell r="K623" t="str">
            <v>ر2</v>
          </cell>
          <cell r="L623" t="str">
            <v>ر2</v>
          </cell>
          <cell r="M623" t="str">
            <v/>
          </cell>
          <cell r="N623" t="str">
            <v/>
          </cell>
          <cell r="O623" t="str">
            <v/>
          </cell>
          <cell r="P623" t="str">
            <v/>
          </cell>
          <cell r="Q623" t="str">
            <v/>
          </cell>
          <cell r="R623" t="str">
            <v/>
          </cell>
          <cell r="S623" t="str">
            <v/>
          </cell>
          <cell r="T623" t="str">
            <v/>
          </cell>
          <cell r="U623" t="str">
            <v/>
          </cell>
          <cell r="V623" t="str">
            <v/>
          </cell>
          <cell r="W623" t="str">
            <v/>
          </cell>
          <cell r="X623" t="str">
            <v/>
          </cell>
          <cell r="Y623" t="str">
            <v>ر2</v>
          </cell>
          <cell r="Z623" t="str">
            <v/>
          </cell>
          <cell r="AA623" t="str">
            <v/>
          </cell>
          <cell r="AB623" t="str">
            <v/>
          </cell>
          <cell r="AC623" t="str">
            <v>ر2</v>
          </cell>
          <cell r="AD623" t="str">
            <v/>
          </cell>
          <cell r="AE623" t="str">
            <v>ر2</v>
          </cell>
          <cell r="AF623" t="str">
            <v/>
          </cell>
          <cell r="AG623" t="str">
            <v>ر2</v>
          </cell>
          <cell r="AH623" t="str">
            <v/>
          </cell>
          <cell r="AI623" t="str">
            <v>ج</v>
          </cell>
          <cell r="AJ623" t="str">
            <v>ج</v>
          </cell>
          <cell r="AK623" t="str">
            <v>ج</v>
          </cell>
          <cell r="AL623" t="str">
            <v>ج</v>
          </cell>
          <cell r="AM623" t="str">
            <v>ج</v>
          </cell>
          <cell r="AN623" t="str">
            <v>ج</v>
          </cell>
          <cell r="AO623" t="str">
            <v>ج</v>
          </cell>
          <cell r="AP623" t="str">
            <v>ج</v>
          </cell>
          <cell r="AQ623" t="str">
            <v>ج</v>
          </cell>
          <cell r="AR623" t="str">
            <v>ج</v>
          </cell>
          <cell r="AS623"/>
          <cell r="AT623"/>
          <cell r="AU623"/>
        </row>
        <row r="624">
          <cell r="A624">
            <v>423008</v>
          </cell>
          <cell r="B624" t="str">
            <v>الرابعة</v>
          </cell>
          <cell r="C624" t="str">
            <v/>
          </cell>
          <cell r="D624" t="str">
            <v/>
          </cell>
          <cell r="E624" t="str">
            <v/>
          </cell>
          <cell r="F624" t="str">
            <v/>
          </cell>
          <cell r="G624" t="str">
            <v/>
          </cell>
          <cell r="H624" t="str">
            <v/>
          </cell>
          <cell r="I624" t="str">
            <v/>
          </cell>
          <cell r="J624" t="str">
            <v/>
          </cell>
          <cell r="K624" t="str">
            <v/>
          </cell>
          <cell r="L624" t="str">
            <v/>
          </cell>
          <cell r="M624" t="str">
            <v/>
          </cell>
          <cell r="N624" t="str">
            <v/>
          </cell>
          <cell r="O624" t="str">
            <v/>
          </cell>
          <cell r="P624" t="str">
            <v/>
          </cell>
          <cell r="Q624" t="str">
            <v/>
          </cell>
          <cell r="R624" t="str">
            <v/>
          </cell>
          <cell r="S624" t="str">
            <v/>
          </cell>
          <cell r="T624" t="str">
            <v/>
          </cell>
          <cell r="U624" t="str">
            <v/>
          </cell>
          <cell r="V624" t="str">
            <v>ر2</v>
          </cell>
          <cell r="W624" t="str">
            <v/>
          </cell>
          <cell r="X624" t="str">
            <v/>
          </cell>
          <cell r="Y624" t="str">
            <v/>
          </cell>
          <cell r="Z624" t="str">
            <v/>
          </cell>
          <cell r="AA624" t="str">
            <v/>
          </cell>
          <cell r="AB624" t="str">
            <v/>
          </cell>
          <cell r="AC624" t="str">
            <v/>
          </cell>
          <cell r="AD624" t="str">
            <v/>
          </cell>
          <cell r="AE624" t="str">
            <v/>
          </cell>
          <cell r="AF624" t="str">
            <v/>
          </cell>
          <cell r="AG624" t="str">
            <v/>
          </cell>
          <cell r="AH624" t="str">
            <v/>
          </cell>
          <cell r="AI624" t="str">
            <v/>
          </cell>
          <cell r="AJ624" t="str">
            <v/>
          </cell>
          <cell r="AK624" t="str">
            <v/>
          </cell>
          <cell r="AL624" t="str">
            <v/>
          </cell>
          <cell r="AM624" t="str">
            <v>ج</v>
          </cell>
          <cell r="AN624" t="str">
            <v/>
          </cell>
          <cell r="AO624" t="str">
            <v>ج</v>
          </cell>
          <cell r="AP624" t="str">
            <v/>
          </cell>
          <cell r="AQ624" t="str">
            <v/>
          </cell>
          <cell r="AR624" t="str">
            <v/>
          </cell>
          <cell r="AS624"/>
          <cell r="AT624" t="str">
            <v>الرابعة</v>
          </cell>
          <cell r="AU624" t="str">
            <v/>
          </cell>
        </row>
        <row r="625">
          <cell r="A625">
            <v>423017</v>
          </cell>
          <cell r="B625" t="str">
            <v>الرابعة</v>
          </cell>
          <cell r="C625" t="str">
            <v/>
          </cell>
          <cell r="D625" t="str">
            <v/>
          </cell>
          <cell r="E625" t="str">
            <v/>
          </cell>
          <cell r="F625" t="str">
            <v/>
          </cell>
          <cell r="G625" t="str">
            <v/>
          </cell>
          <cell r="H625" t="str">
            <v/>
          </cell>
          <cell r="I625" t="str">
            <v/>
          </cell>
          <cell r="J625" t="str">
            <v/>
          </cell>
          <cell r="K625" t="str">
            <v/>
          </cell>
          <cell r="L625" t="str">
            <v/>
          </cell>
          <cell r="M625" t="str">
            <v/>
          </cell>
          <cell r="N625" t="str">
            <v/>
          </cell>
          <cell r="O625" t="str">
            <v/>
          </cell>
          <cell r="P625" t="str">
            <v/>
          </cell>
          <cell r="Q625" t="str">
            <v>ر1</v>
          </cell>
          <cell r="R625" t="str">
            <v>ر1</v>
          </cell>
          <cell r="S625" t="str">
            <v/>
          </cell>
          <cell r="T625" t="str">
            <v/>
          </cell>
          <cell r="U625" t="str">
            <v/>
          </cell>
          <cell r="V625" t="str">
            <v/>
          </cell>
          <cell r="W625" t="str">
            <v/>
          </cell>
          <cell r="X625" t="str">
            <v/>
          </cell>
          <cell r="Y625" t="str">
            <v/>
          </cell>
          <cell r="Z625" t="str">
            <v/>
          </cell>
          <cell r="AA625" t="str">
            <v/>
          </cell>
          <cell r="AB625" t="str">
            <v/>
          </cell>
          <cell r="AC625" t="str">
            <v/>
          </cell>
          <cell r="AD625" t="str">
            <v/>
          </cell>
          <cell r="AE625" t="str">
            <v/>
          </cell>
          <cell r="AF625" t="str">
            <v/>
          </cell>
          <cell r="AG625" t="str">
            <v>ر2</v>
          </cell>
          <cell r="AH625" t="str">
            <v/>
          </cell>
          <cell r="AI625" t="str">
            <v>ج</v>
          </cell>
          <cell r="AJ625" t="str">
            <v>ر1</v>
          </cell>
          <cell r="AK625" t="str">
            <v>ج</v>
          </cell>
          <cell r="AL625" t="str">
            <v>ر1</v>
          </cell>
          <cell r="AM625" t="str">
            <v>ر1</v>
          </cell>
          <cell r="AN625" t="str">
            <v>ج</v>
          </cell>
          <cell r="AO625" t="str">
            <v>ج</v>
          </cell>
          <cell r="AP625" t="str">
            <v>ج</v>
          </cell>
          <cell r="AQ625" t="str">
            <v>ج</v>
          </cell>
          <cell r="AR625" t="str">
            <v>ج</v>
          </cell>
          <cell r="AS625"/>
          <cell r="AT625"/>
          <cell r="AU625"/>
          <cell r="AV625"/>
        </row>
        <row r="626">
          <cell r="A626">
            <v>423018</v>
          </cell>
          <cell r="B626" t="str">
            <v>الرابعة</v>
          </cell>
          <cell r="C626" t="str">
            <v/>
          </cell>
          <cell r="D626" t="str">
            <v/>
          </cell>
          <cell r="E626" t="str">
            <v/>
          </cell>
          <cell r="F626" t="str">
            <v/>
          </cell>
          <cell r="G626" t="str">
            <v/>
          </cell>
          <cell r="H626" t="str">
            <v/>
          </cell>
          <cell r="I626" t="str">
            <v/>
          </cell>
          <cell r="J626" t="str">
            <v/>
          </cell>
          <cell r="K626" t="str">
            <v/>
          </cell>
          <cell r="L626" t="str">
            <v/>
          </cell>
          <cell r="M626" t="str">
            <v/>
          </cell>
          <cell r="N626" t="str">
            <v/>
          </cell>
          <cell r="O626" t="str">
            <v/>
          </cell>
          <cell r="P626" t="str">
            <v/>
          </cell>
          <cell r="Q626" t="str">
            <v/>
          </cell>
          <cell r="R626" t="str">
            <v/>
          </cell>
          <cell r="S626" t="str">
            <v/>
          </cell>
          <cell r="T626" t="str">
            <v/>
          </cell>
          <cell r="U626" t="str">
            <v/>
          </cell>
          <cell r="V626" t="str">
            <v/>
          </cell>
          <cell r="W626" t="str">
            <v/>
          </cell>
          <cell r="X626" t="str">
            <v/>
          </cell>
          <cell r="Y626" t="str">
            <v/>
          </cell>
          <cell r="Z626" t="str">
            <v/>
          </cell>
          <cell r="AA626" t="str">
            <v/>
          </cell>
          <cell r="AB626" t="str">
            <v/>
          </cell>
          <cell r="AC626" t="str">
            <v/>
          </cell>
          <cell r="AD626" t="str">
            <v/>
          </cell>
          <cell r="AE626" t="str">
            <v>A</v>
          </cell>
          <cell r="AF626" t="str">
            <v/>
          </cell>
          <cell r="AG626" t="str">
            <v/>
          </cell>
          <cell r="AH626" t="str">
            <v/>
          </cell>
          <cell r="AI626" t="str">
            <v/>
          </cell>
          <cell r="AJ626" t="str">
            <v/>
          </cell>
          <cell r="AK626" t="str">
            <v/>
          </cell>
          <cell r="AL626" t="str">
            <v/>
          </cell>
          <cell r="AM626" t="str">
            <v>A</v>
          </cell>
          <cell r="AN626" t="str">
            <v/>
          </cell>
          <cell r="AO626" t="str">
            <v/>
          </cell>
          <cell r="AP626" t="str">
            <v/>
          </cell>
          <cell r="AQ626" t="str">
            <v/>
          </cell>
          <cell r="AR626" t="str">
            <v/>
          </cell>
          <cell r="AS626" t="str">
            <v>مستنفذ فصل ثاني 2022-2023</v>
          </cell>
          <cell r="AT626" t="str">
            <v>الرابعة</v>
          </cell>
          <cell r="AU626" t="str">
            <v/>
          </cell>
        </row>
        <row r="627">
          <cell r="A627">
            <v>423020</v>
          </cell>
          <cell r="B627" t="str">
            <v>الرابعة</v>
          </cell>
          <cell r="C627" t="str">
            <v/>
          </cell>
          <cell r="D627" t="str">
            <v/>
          </cell>
          <cell r="E627" t="str">
            <v/>
          </cell>
          <cell r="F627" t="str">
            <v/>
          </cell>
          <cell r="G627" t="str">
            <v/>
          </cell>
          <cell r="H627" t="str">
            <v/>
          </cell>
          <cell r="I627" t="str">
            <v/>
          </cell>
          <cell r="J627" t="str">
            <v/>
          </cell>
          <cell r="K627" t="str">
            <v/>
          </cell>
          <cell r="L627" t="str">
            <v/>
          </cell>
          <cell r="M627" t="str">
            <v/>
          </cell>
          <cell r="N627" t="str">
            <v/>
          </cell>
          <cell r="O627" t="str">
            <v/>
          </cell>
          <cell r="P627" t="str">
            <v/>
          </cell>
          <cell r="Q627" t="str">
            <v/>
          </cell>
          <cell r="R627" t="str">
            <v/>
          </cell>
          <cell r="S627" t="str">
            <v/>
          </cell>
          <cell r="T627" t="str">
            <v/>
          </cell>
          <cell r="U627" t="str">
            <v/>
          </cell>
          <cell r="V627" t="str">
            <v/>
          </cell>
          <cell r="W627" t="str">
            <v/>
          </cell>
          <cell r="X627" t="str">
            <v/>
          </cell>
          <cell r="Y627" t="str">
            <v/>
          </cell>
          <cell r="Z627" t="str">
            <v/>
          </cell>
          <cell r="AA627" t="str">
            <v/>
          </cell>
          <cell r="AB627" t="str">
            <v/>
          </cell>
          <cell r="AC627" t="str">
            <v/>
          </cell>
          <cell r="AD627" t="str">
            <v/>
          </cell>
          <cell r="AE627" t="str">
            <v>ر2</v>
          </cell>
          <cell r="AF627" t="str">
            <v/>
          </cell>
          <cell r="AG627" t="str">
            <v/>
          </cell>
          <cell r="AH627" t="str">
            <v/>
          </cell>
          <cell r="AI627" t="str">
            <v/>
          </cell>
          <cell r="AJ627" t="str">
            <v/>
          </cell>
          <cell r="AK627" t="str">
            <v/>
          </cell>
          <cell r="AL627" t="str">
            <v/>
          </cell>
          <cell r="AM627" t="str">
            <v>ر1</v>
          </cell>
          <cell r="AN627" t="str">
            <v>ج</v>
          </cell>
          <cell r="AO627" t="str">
            <v>ج</v>
          </cell>
          <cell r="AP627" t="str">
            <v>ج</v>
          </cell>
          <cell r="AQ627" t="str">
            <v>ج</v>
          </cell>
          <cell r="AR627" t="str">
            <v>ج</v>
          </cell>
          <cell r="AS627"/>
          <cell r="AT627" t="str">
            <v>الرابعة</v>
          </cell>
          <cell r="AU627" t="str">
            <v/>
          </cell>
        </row>
        <row r="628">
          <cell r="A628">
            <v>423023</v>
          </cell>
          <cell r="B628" t="str">
            <v>الرابعة</v>
          </cell>
          <cell r="C628" t="str">
            <v/>
          </cell>
          <cell r="D628" t="str">
            <v/>
          </cell>
          <cell r="E628" t="str">
            <v/>
          </cell>
          <cell r="F628" t="str">
            <v/>
          </cell>
          <cell r="G628" t="str">
            <v/>
          </cell>
          <cell r="H628" t="str">
            <v/>
          </cell>
          <cell r="I628" t="str">
            <v/>
          </cell>
          <cell r="J628" t="str">
            <v/>
          </cell>
          <cell r="K628" t="str">
            <v/>
          </cell>
          <cell r="L628" t="str">
            <v/>
          </cell>
          <cell r="M628" t="str">
            <v/>
          </cell>
          <cell r="N628" t="str">
            <v/>
          </cell>
          <cell r="O628" t="str">
            <v/>
          </cell>
          <cell r="P628" t="str">
            <v/>
          </cell>
          <cell r="Q628" t="str">
            <v/>
          </cell>
          <cell r="R628" t="str">
            <v/>
          </cell>
          <cell r="S628" t="str">
            <v/>
          </cell>
          <cell r="T628" t="str">
            <v/>
          </cell>
          <cell r="U628" t="str">
            <v/>
          </cell>
          <cell r="V628" t="str">
            <v/>
          </cell>
          <cell r="W628" t="str">
            <v/>
          </cell>
          <cell r="X628" t="str">
            <v/>
          </cell>
          <cell r="Y628" t="str">
            <v/>
          </cell>
          <cell r="Z628" t="str">
            <v/>
          </cell>
          <cell r="AA628" t="str">
            <v/>
          </cell>
          <cell r="AB628" t="str">
            <v/>
          </cell>
          <cell r="AC628" t="str">
            <v/>
          </cell>
          <cell r="AD628" t="str">
            <v/>
          </cell>
          <cell r="AE628" t="str">
            <v/>
          </cell>
          <cell r="AF628" t="str">
            <v/>
          </cell>
          <cell r="AG628" t="str">
            <v>A</v>
          </cell>
          <cell r="AH628" t="str">
            <v/>
          </cell>
          <cell r="AI628" t="str">
            <v/>
          </cell>
          <cell r="AJ628" t="str">
            <v/>
          </cell>
          <cell r="AK628" t="str">
            <v/>
          </cell>
          <cell r="AL628" t="str">
            <v/>
          </cell>
          <cell r="AM628" t="str">
            <v/>
          </cell>
          <cell r="AN628" t="str">
            <v/>
          </cell>
          <cell r="AO628" t="str">
            <v/>
          </cell>
          <cell r="AP628" t="str">
            <v/>
          </cell>
          <cell r="AQ628" t="str">
            <v/>
          </cell>
          <cell r="AR628" t="str">
            <v/>
          </cell>
          <cell r="AS628" t="str">
            <v>مستنفذ فصل اول 2023-2024</v>
          </cell>
          <cell r="AT628" t="str">
            <v>الرابعة</v>
          </cell>
          <cell r="AU628" t="str">
            <v/>
          </cell>
        </row>
        <row r="629">
          <cell r="A629">
            <v>423033</v>
          </cell>
          <cell r="B629" t="str">
            <v>الرابعة</v>
          </cell>
          <cell r="C629" t="str">
            <v/>
          </cell>
          <cell r="D629" t="str">
            <v/>
          </cell>
          <cell r="E629" t="str">
            <v/>
          </cell>
          <cell r="F629" t="str">
            <v/>
          </cell>
          <cell r="G629" t="str">
            <v>ر2</v>
          </cell>
          <cell r="H629" t="str">
            <v/>
          </cell>
          <cell r="I629" t="str">
            <v/>
          </cell>
          <cell r="J629" t="str">
            <v/>
          </cell>
          <cell r="K629" t="str">
            <v/>
          </cell>
          <cell r="L629" t="str">
            <v/>
          </cell>
          <cell r="M629" t="str">
            <v/>
          </cell>
          <cell r="N629" t="str">
            <v/>
          </cell>
          <cell r="O629" t="str">
            <v/>
          </cell>
          <cell r="P629" t="str">
            <v/>
          </cell>
          <cell r="Q629" t="str">
            <v/>
          </cell>
          <cell r="R629" t="str">
            <v/>
          </cell>
          <cell r="S629" t="str">
            <v/>
          </cell>
          <cell r="T629" t="str">
            <v/>
          </cell>
          <cell r="U629" t="str">
            <v/>
          </cell>
          <cell r="V629" t="str">
            <v/>
          </cell>
          <cell r="W629" t="str">
            <v/>
          </cell>
          <cell r="X629" t="str">
            <v/>
          </cell>
          <cell r="Y629" t="str">
            <v>ر2</v>
          </cell>
          <cell r="Z629" t="str">
            <v/>
          </cell>
          <cell r="AA629" t="str">
            <v/>
          </cell>
          <cell r="AB629" t="str">
            <v/>
          </cell>
          <cell r="AC629" t="str">
            <v/>
          </cell>
          <cell r="AD629" t="str">
            <v/>
          </cell>
          <cell r="AE629" t="str">
            <v>ج</v>
          </cell>
          <cell r="AF629" t="str">
            <v/>
          </cell>
          <cell r="AG629" t="str">
            <v>ر2</v>
          </cell>
          <cell r="AH629" t="str">
            <v/>
          </cell>
          <cell r="AI629" t="str">
            <v/>
          </cell>
          <cell r="AJ629" t="str">
            <v/>
          </cell>
          <cell r="AK629" t="str">
            <v/>
          </cell>
          <cell r="AL629" t="str">
            <v/>
          </cell>
          <cell r="AM629" t="str">
            <v>ر2</v>
          </cell>
          <cell r="AN629" t="str">
            <v/>
          </cell>
          <cell r="AO629" t="str">
            <v/>
          </cell>
          <cell r="AP629" t="str">
            <v/>
          </cell>
          <cell r="AQ629" t="str">
            <v/>
          </cell>
          <cell r="AR629" t="str">
            <v/>
          </cell>
          <cell r="AS629"/>
          <cell r="AT629" t="str">
            <v>الرابعة</v>
          </cell>
          <cell r="AU629" t="str">
            <v/>
          </cell>
        </row>
        <row r="630">
          <cell r="A630">
            <v>423035</v>
          </cell>
          <cell r="B630" t="str">
            <v>الرابعة</v>
          </cell>
          <cell r="C630" t="str">
            <v/>
          </cell>
          <cell r="D630" t="str">
            <v/>
          </cell>
          <cell r="E630" t="str">
            <v/>
          </cell>
          <cell r="F630" t="str">
            <v/>
          </cell>
          <cell r="G630" t="str">
            <v/>
          </cell>
          <cell r="H630" t="str">
            <v/>
          </cell>
          <cell r="I630" t="str">
            <v/>
          </cell>
          <cell r="J630" t="str">
            <v/>
          </cell>
          <cell r="K630" t="str">
            <v/>
          </cell>
          <cell r="L630" t="str">
            <v/>
          </cell>
          <cell r="M630" t="str">
            <v/>
          </cell>
          <cell r="N630" t="str">
            <v/>
          </cell>
          <cell r="O630" t="str">
            <v/>
          </cell>
          <cell r="P630" t="str">
            <v/>
          </cell>
          <cell r="Q630" t="str">
            <v/>
          </cell>
          <cell r="R630" t="str">
            <v/>
          </cell>
          <cell r="S630" t="str">
            <v/>
          </cell>
          <cell r="T630" t="str">
            <v/>
          </cell>
          <cell r="U630" t="str">
            <v/>
          </cell>
          <cell r="V630" t="str">
            <v/>
          </cell>
          <cell r="W630" t="str">
            <v/>
          </cell>
          <cell r="X630" t="str">
            <v/>
          </cell>
          <cell r="Y630" t="str">
            <v/>
          </cell>
          <cell r="Z630" t="str">
            <v/>
          </cell>
          <cell r="AA630" t="str">
            <v/>
          </cell>
          <cell r="AB630" t="str">
            <v/>
          </cell>
          <cell r="AC630" t="str">
            <v/>
          </cell>
          <cell r="AD630" t="str">
            <v/>
          </cell>
          <cell r="AE630" t="str">
            <v>ر1</v>
          </cell>
          <cell r="AF630" t="str">
            <v>ر1</v>
          </cell>
          <cell r="AG630" t="str">
            <v/>
          </cell>
          <cell r="AH630" t="str">
            <v/>
          </cell>
          <cell r="AI630" t="str">
            <v>ج</v>
          </cell>
          <cell r="AJ630" t="str">
            <v/>
          </cell>
          <cell r="AK630" t="str">
            <v>ج</v>
          </cell>
          <cell r="AL630" t="str">
            <v>ر1</v>
          </cell>
          <cell r="AM630" t="str">
            <v>ر1</v>
          </cell>
          <cell r="AN630" t="str">
            <v>ج</v>
          </cell>
          <cell r="AO630" t="str">
            <v>ج</v>
          </cell>
          <cell r="AP630" t="str">
            <v>ج</v>
          </cell>
          <cell r="AQ630" t="str">
            <v>ج</v>
          </cell>
          <cell r="AR630" t="str">
            <v>ج</v>
          </cell>
          <cell r="AS630"/>
          <cell r="AT630" t="str">
            <v>الرابعة</v>
          </cell>
          <cell r="AU630" t="str">
            <v/>
          </cell>
        </row>
        <row r="631">
          <cell r="A631">
            <v>423039</v>
          </cell>
          <cell r="B631" t="str">
            <v>الرابعة</v>
          </cell>
          <cell r="C631" t="str">
            <v/>
          </cell>
          <cell r="D631" t="str">
            <v/>
          </cell>
          <cell r="E631" t="str">
            <v/>
          </cell>
          <cell r="F631" t="str">
            <v/>
          </cell>
          <cell r="G631" t="str">
            <v/>
          </cell>
          <cell r="H631" t="str">
            <v/>
          </cell>
          <cell r="I631" t="str">
            <v/>
          </cell>
          <cell r="J631" t="str">
            <v/>
          </cell>
          <cell r="K631" t="str">
            <v/>
          </cell>
          <cell r="L631" t="str">
            <v/>
          </cell>
          <cell r="M631" t="str">
            <v/>
          </cell>
          <cell r="N631" t="str">
            <v/>
          </cell>
          <cell r="O631" t="str">
            <v/>
          </cell>
          <cell r="P631" t="str">
            <v/>
          </cell>
          <cell r="Q631" t="str">
            <v/>
          </cell>
          <cell r="R631" t="str">
            <v/>
          </cell>
          <cell r="S631" t="str">
            <v/>
          </cell>
          <cell r="T631" t="str">
            <v/>
          </cell>
          <cell r="U631" t="str">
            <v/>
          </cell>
          <cell r="V631" t="str">
            <v/>
          </cell>
          <cell r="W631" t="str">
            <v/>
          </cell>
          <cell r="X631" t="str">
            <v/>
          </cell>
          <cell r="Y631" t="str">
            <v/>
          </cell>
          <cell r="Z631" t="str">
            <v/>
          </cell>
          <cell r="AA631" t="str">
            <v>ر2</v>
          </cell>
          <cell r="AB631" t="str">
            <v/>
          </cell>
          <cell r="AC631" t="str">
            <v/>
          </cell>
          <cell r="AD631" t="str">
            <v>ر1</v>
          </cell>
          <cell r="AE631" t="str">
            <v/>
          </cell>
          <cell r="AF631" t="str">
            <v>ج</v>
          </cell>
          <cell r="AG631" t="str">
            <v/>
          </cell>
          <cell r="AH631" t="str">
            <v/>
          </cell>
          <cell r="AI631" t="str">
            <v>ر1</v>
          </cell>
          <cell r="AJ631" t="str">
            <v>ر2</v>
          </cell>
          <cell r="AK631" t="str">
            <v>ج</v>
          </cell>
          <cell r="AL631" t="str">
            <v>ر2</v>
          </cell>
          <cell r="AM631" t="str">
            <v>ج</v>
          </cell>
          <cell r="AN631" t="str">
            <v>ج</v>
          </cell>
          <cell r="AO631" t="str">
            <v>ج</v>
          </cell>
          <cell r="AP631" t="str">
            <v>ج</v>
          </cell>
          <cell r="AQ631" t="str">
            <v>ج</v>
          </cell>
          <cell r="AR631" t="str">
            <v>ج</v>
          </cell>
          <cell r="AS631"/>
          <cell r="AT631"/>
          <cell r="AU631"/>
          <cell r="AV631"/>
        </row>
        <row r="632">
          <cell r="A632">
            <v>423041</v>
          </cell>
          <cell r="B632" t="str">
            <v>الرابعة</v>
          </cell>
          <cell r="C632" t="str">
            <v/>
          </cell>
          <cell r="D632" t="str">
            <v/>
          </cell>
          <cell r="E632" t="str">
            <v/>
          </cell>
          <cell r="F632" t="str">
            <v/>
          </cell>
          <cell r="G632" t="str">
            <v/>
          </cell>
          <cell r="H632" t="str">
            <v/>
          </cell>
          <cell r="I632" t="str">
            <v/>
          </cell>
          <cell r="J632" t="str">
            <v/>
          </cell>
          <cell r="K632" t="str">
            <v/>
          </cell>
          <cell r="L632" t="str">
            <v/>
          </cell>
          <cell r="M632" t="str">
            <v/>
          </cell>
          <cell r="N632" t="str">
            <v/>
          </cell>
          <cell r="O632" t="str">
            <v/>
          </cell>
          <cell r="P632" t="str">
            <v/>
          </cell>
          <cell r="Q632" t="str">
            <v/>
          </cell>
          <cell r="R632" t="str">
            <v/>
          </cell>
          <cell r="S632" t="str">
            <v/>
          </cell>
          <cell r="T632" t="str">
            <v/>
          </cell>
          <cell r="U632" t="str">
            <v/>
          </cell>
          <cell r="V632" t="str">
            <v/>
          </cell>
          <cell r="W632" t="str">
            <v/>
          </cell>
          <cell r="X632" t="str">
            <v/>
          </cell>
          <cell r="Y632" t="str">
            <v/>
          </cell>
          <cell r="Z632" t="str">
            <v/>
          </cell>
          <cell r="AA632" t="str">
            <v/>
          </cell>
          <cell r="AB632" t="str">
            <v/>
          </cell>
          <cell r="AC632" t="str">
            <v/>
          </cell>
          <cell r="AD632" t="str">
            <v/>
          </cell>
          <cell r="AE632" t="str">
            <v/>
          </cell>
          <cell r="AF632" t="str">
            <v/>
          </cell>
          <cell r="AG632" t="str">
            <v/>
          </cell>
          <cell r="AH632" t="str">
            <v/>
          </cell>
          <cell r="AI632" t="str">
            <v/>
          </cell>
          <cell r="AJ632" t="str">
            <v/>
          </cell>
          <cell r="AK632" t="str">
            <v/>
          </cell>
          <cell r="AL632" t="str">
            <v/>
          </cell>
          <cell r="AM632" t="str">
            <v/>
          </cell>
          <cell r="AN632" t="str">
            <v>ج</v>
          </cell>
          <cell r="AO632" t="str">
            <v>ج</v>
          </cell>
          <cell r="AP632" t="str">
            <v>ج</v>
          </cell>
          <cell r="AQ632" t="str">
            <v>ج</v>
          </cell>
          <cell r="AR632" t="str">
            <v>ج</v>
          </cell>
          <cell r="AS632"/>
          <cell r="AT632" t="str">
            <v>الرابعة</v>
          </cell>
          <cell r="AU632" t="str">
            <v/>
          </cell>
        </row>
        <row r="633">
          <cell r="A633">
            <v>423045</v>
          </cell>
          <cell r="B633" t="str">
            <v>الرابعة</v>
          </cell>
          <cell r="C633" t="str">
            <v/>
          </cell>
          <cell r="D633" t="str">
            <v/>
          </cell>
          <cell r="E633" t="str">
            <v/>
          </cell>
          <cell r="F633" t="str">
            <v/>
          </cell>
          <cell r="G633" t="str">
            <v/>
          </cell>
          <cell r="H633" t="str">
            <v/>
          </cell>
          <cell r="I633" t="str">
            <v/>
          </cell>
          <cell r="J633" t="str">
            <v/>
          </cell>
          <cell r="K633" t="str">
            <v/>
          </cell>
          <cell r="L633" t="str">
            <v/>
          </cell>
          <cell r="M633" t="str">
            <v/>
          </cell>
          <cell r="N633" t="str">
            <v/>
          </cell>
          <cell r="O633" t="str">
            <v/>
          </cell>
          <cell r="P633" t="str">
            <v/>
          </cell>
          <cell r="Q633" t="str">
            <v/>
          </cell>
          <cell r="R633" t="str">
            <v/>
          </cell>
          <cell r="S633" t="str">
            <v/>
          </cell>
          <cell r="T633" t="str">
            <v/>
          </cell>
          <cell r="U633" t="str">
            <v/>
          </cell>
          <cell r="V633" t="str">
            <v/>
          </cell>
          <cell r="W633" t="str">
            <v/>
          </cell>
          <cell r="X633" t="str">
            <v/>
          </cell>
          <cell r="Y633" t="str">
            <v/>
          </cell>
          <cell r="Z633" t="str">
            <v/>
          </cell>
          <cell r="AA633" t="str">
            <v>ر2</v>
          </cell>
          <cell r="AB633" t="str">
            <v/>
          </cell>
          <cell r="AC633" t="str">
            <v/>
          </cell>
          <cell r="AD633" t="str">
            <v/>
          </cell>
          <cell r="AE633" t="str">
            <v/>
          </cell>
          <cell r="AF633" t="str">
            <v/>
          </cell>
          <cell r="AG633" t="str">
            <v/>
          </cell>
          <cell r="AH633" t="str">
            <v/>
          </cell>
          <cell r="AI633" t="str">
            <v/>
          </cell>
          <cell r="AJ633" t="str">
            <v/>
          </cell>
          <cell r="AK633" t="str">
            <v/>
          </cell>
          <cell r="AL633" t="str">
            <v/>
          </cell>
          <cell r="AM633" t="str">
            <v>ر1</v>
          </cell>
          <cell r="AN633" t="str">
            <v/>
          </cell>
          <cell r="AO633" t="str">
            <v>ر1</v>
          </cell>
          <cell r="AP633" t="str">
            <v/>
          </cell>
          <cell r="AQ633" t="str">
            <v/>
          </cell>
          <cell r="AR633" t="str">
            <v>ر1</v>
          </cell>
          <cell r="AS633"/>
          <cell r="AT633" t="str">
            <v>الرابعة</v>
          </cell>
          <cell r="AU633" t="str">
            <v/>
          </cell>
        </row>
        <row r="634">
          <cell r="A634">
            <v>423046</v>
          </cell>
          <cell r="B634" t="str">
            <v>الرابعة</v>
          </cell>
          <cell r="C634" t="str">
            <v/>
          </cell>
          <cell r="D634" t="str">
            <v/>
          </cell>
          <cell r="E634" t="str">
            <v/>
          </cell>
          <cell r="F634" t="str">
            <v/>
          </cell>
          <cell r="G634" t="str">
            <v/>
          </cell>
          <cell r="H634" t="str">
            <v/>
          </cell>
          <cell r="I634" t="str">
            <v/>
          </cell>
          <cell r="J634" t="str">
            <v/>
          </cell>
          <cell r="K634" t="str">
            <v/>
          </cell>
          <cell r="L634" t="str">
            <v/>
          </cell>
          <cell r="M634" t="str">
            <v/>
          </cell>
          <cell r="N634" t="str">
            <v/>
          </cell>
          <cell r="O634" t="str">
            <v/>
          </cell>
          <cell r="P634" t="str">
            <v/>
          </cell>
          <cell r="Q634" t="str">
            <v/>
          </cell>
          <cell r="R634" t="str">
            <v/>
          </cell>
          <cell r="S634" t="str">
            <v/>
          </cell>
          <cell r="T634" t="str">
            <v/>
          </cell>
          <cell r="U634" t="str">
            <v/>
          </cell>
          <cell r="V634" t="str">
            <v/>
          </cell>
          <cell r="W634" t="str">
            <v/>
          </cell>
          <cell r="X634" t="str">
            <v/>
          </cell>
          <cell r="Y634" t="str">
            <v/>
          </cell>
          <cell r="Z634" t="str">
            <v/>
          </cell>
          <cell r="AA634" t="str">
            <v>ر1</v>
          </cell>
          <cell r="AB634" t="str">
            <v/>
          </cell>
          <cell r="AC634" t="str">
            <v/>
          </cell>
          <cell r="AD634" t="str">
            <v/>
          </cell>
          <cell r="AE634" t="str">
            <v>ر2</v>
          </cell>
          <cell r="AF634" t="str">
            <v>ر1</v>
          </cell>
          <cell r="AG634" t="str">
            <v/>
          </cell>
          <cell r="AH634" t="str">
            <v/>
          </cell>
          <cell r="AI634" t="str">
            <v/>
          </cell>
          <cell r="AJ634" t="str">
            <v/>
          </cell>
          <cell r="AK634" t="str">
            <v>ج</v>
          </cell>
          <cell r="AL634" t="str">
            <v/>
          </cell>
          <cell r="AM634" t="str">
            <v>ر2</v>
          </cell>
          <cell r="AN634" t="str">
            <v>ج</v>
          </cell>
          <cell r="AO634" t="str">
            <v>ر2</v>
          </cell>
          <cell r="AP634" t="str">
            <v>ج</v>
          </cell>
          <cell r="AQ634" t="str">
            <v>ر2</v>
          </cell>
          <cell r="AR634" t="str">
            <v>ج</v>
          </cell>
          <cell r="AS634"/>
          <cell r="AT634" t="str">
            <v>الرابعة</v>
          </cell>
          <cell r="AU634" t="str">
            <v/>
          </cell>
        </row>
        <row r="635">
          <cell r="A635">
            <v>423048</v>
          </cell>
          <cell r="B635" t="str">
            <v>الرابعة</v>
          </cell>
          <cell r="C635" t="str">
            <v/>
          </cell>
          <cell r="D635" t="str">
            <v/>
          </cell>
          <cell r="E635" t="str">
            <v/>
          </cell>
          <cell r="F635" t="str">
            <v/>
          </cell>
          <cell r="G635" t="str">
            <v/>
          </cell>
          <cell r="H635" t="str">
            <v/>
          </cell>
          <cell r="I635" t="str">
            <v/>
          </cell>
          <cell r="J635" t="str">
            <v/>
          </cell>
          <cell r="K635" t="str">
            <v/>
          </cell>
          <cell r="L635" t="str">
            <v/>
          </cell>
          <cell r="M635" t="str">
            <v/>
          </cell>
          <cell r="N635" t="str">
            <v/>
          </cell>
          <cell r="O635" t="str">
            <v/>
          </cell>
          <cell r="P635" t="str">
            <v/>
          </cell>
          <cell r="Q635" t="str">
            <v/>
          </cell>
          <cell r="R635" t="str">
            <v/>
          </cell>
          <cell r="S635" t="str">
            <v/>
          </cell>
          <cell r="T635" t="str">
            <v/>
          </cell>
          <cell r="U635" t="str">
            <v/>
          </cell>
          <cell r="V635" t="str">
            <v/>
          </cell>
          <cell r="W635" t="str">
            <v/>
          </cell>
          <cell r="X635" t="str">
            <v/>
          </cell>
          <cell r="Y635" t="str">
            <v/>
          </cell>
          <cell r="Z635" t="str">
            <v/>
          </cell>
          <cell r="AA635" t="str">
            <v/>
          </cell>
          <cell r="AB635" t="str">
            <v/>
          </cell>
          <cell r="AC635" t="str">
            <v/>
          </cell>
          <cell r="AD635" t="str">
            <v/>
          </cell>
          <cell r="AE635" t="str">
            <v/>
          </cell>
          <cell r="AF635" t="str">
            <v/>
          </cell>
          <cell r="AG635" t="str">
            <v/>
          </cell>
          <cell r="AH635" t="str">
            <v/>
          </cell>
          <cell r="AI635" t="str">
            <v/>
          </cell>
          <cell r="AJ635" t="str">
            <v/>
          </cell>
          <cell r="AK635" t="str">
            <v/>
          </cell>
          <cell r="AL635" t="str">
            <v>ر2</v>
          </cell>
          <cell r="AM635" t="str">
            <v/>
          </cell>
          <cell r="AN635" t="str">
            <v/>
          </cell>
          <cell r="AO635" t="str">
            <v/>
          </cell>
          <cell r="AP635" t="str">
            <v>ر2</v>
          </cell>
          <cell r="AQ635" t="str">
            <v/>
          </cell>
          <cell r="AR635" t="str">
            <v/>
          </cell>
          <cell r="AS635"/>
          <cell r="AT635" t="str">
            <v>الرابعة</v>
          </cell>
          <cell r="AU635" t="str">
            <v/>
          </cell>
        </row>
        <row r="636">
          <cell r="A636">
            <v>423049</v>
          </cell>
          <cell r="B636" t="str">
            <v>الرابعة</v>
          </cell>
          <cell r="C636" t="str">
            <v/>
          </cell>
          <cell r="D636" t="str">
            <v/>
          </cell>
          <cell r="E636" t="str">
            <v/>
          </cell>
          <cell r="F636" t="str">
            <v/>
          </cell>
          <cell r="G636" t="str">
            <v/>
          </cell>
          <cell r="H636" t="str">
            <v/>
          </cell>
          <cell r="I636" t="str">
            <v/>
          </cell>
          <cell r="J636" t="str">
            <v/>
          </cell>
          <cell r="K636" t="str">
            <v/>
          </cell>
          <cell r="L636" t="str">
            <v/>
          </cell>
          <cell r="M636" t="str">
            <v/>
          </cell>
          <cell r="N636" t="str">
            <v/>
          </cell>
          <cell r="O636" t="str">
            <v/>
          </cell>
          <cell r="P636" t="str">
            <v/>
          </cell>
          <cell r="Q636" t="str">
            <v/>
          </cell>
          <cell r="R636" t="str">
            <v/>
          </cell>
          <cell r="S636" t="str">
            <v/>
          </cell>
          <cell r="T636" t="str">
            <v/>
          </cell>
          <cell r="U636" t="str">
            <v/>
          </cell>
          <cell r="V636" t="str">
            <v/>
          </cell>
          <cell r="W636" t="str">
            <v/>
          </cell>
          <cell r="X636" t="str">
            <v/>
          </cell>
          <cell r="Y636" t="str">
            <v/>
          </cell>
          <cell r="Z636" t="str">
            <v/>
          </cell>
          <cell r="AA636" t="str">
            <v>ر2</v>
          </cell>
          <cell r="AB636" t="str">
            <v/>
          </cell>
          <cell r="AC636" t="str">
            <v/>
          </cell>
          <cell r="AD636" t="str">
            <v>ر1</v>
          </cell>
          <cell r="AE636" t="str">
            <v/>
          </cell>
          <cell r="AF636" t="str">
            <v>ر1</v>
          </cell>
          <cell r="AG636" t="str">
            <v/>
          </cell>
          <cell r="AH636" t="str">
            <v/>
          </cell>
          <cell r="AI636" t="str">
            <v>ج</v>
          </cell>
          <cell r="AJ636" t="str">
            <v>ر1</v>
          </cell>
          <cell r="AK636" t="str">
            <v>ج</v>
          </cell>
          <cell r="AL636" t="str">
            <v/>
          </cell>
          <cell r="AM636" t="str">
            <v>ج</v>
          </cell>
          <cell r="AN636" t="str">
            <v>ج</v>
          </cell>
          <cell r="AO636" t="str">
            <v>ج</v>
          </cell>
          <cell r="AP636" t="str">
            <v>ج</v>
          </cell>
          <cell r="AQ636" t="str">
            <v>ج</v>
          </cell>
          <cell r="AR636" t="str">
            <v>ج</v>
          </cell>
          <cell r="AS636"/>
          <cell r="AT636"/>
          <cell r="AU636"/>
          <cell r="AV636"/>
        </row>
        <row r="637">
          <cell r="A637">
            <v>423057</v>
          </cell>
          <cell r="B637" t="str">
            <v>الرابعة</v>
          </cell>
          <cell r="C637" t="str">
            <v/>
          </cell>
          <cell r="D637" t="str">
            <v/>
          </cell>
          <cell r="E637" t="str">
            <v>A</v>
          </cell>
          <cell r="F637" t="str">
            <v/>
          </cell>
          <cell r="G637" t="str">
            <v/>
          </cell>
          <cell r="H637" t="str">
            <v/>
          </cell>
          <cell r="I637" t="str">
            <v/>
          </cell>
          <cell r="J637" t="str">
            <v/>
          </cell>
          <cell r="K637" t="str">
            <v/>
          </cell>
          <cell r="L637" t="str">
            <v/>
          </cell>
          <cell r="M637" t="str">
            <v/>
          </cell>
          <cell r="N637" t="str">
            <v/>
          </cell>
          <cell r="O637" t="str">
            <v/>
          </cell>
          <cell r="P637" t="str">
            <v/>
          </cell>
          <cell r="Q637" t="str">
            <v>A</v>
          </cell>
          <cell r="R637" t="str">
            <v/>
          </cell>
          <cell r="S637" t="str">
            <v/>
          </cell>
          <cell r="T637" t="str">
            <v/>
          </cell>
          <cell r="U637" t="str">
            <v/>
          </cell>
          <cell r="V637" t="str">
            <v/>
          </cell>
          <cell r="W637" t="str">
            <v/>
          </cell>
          <cell r="X637" t="str">
            <v/>
          </cell>
          <cell r="Y637" t="str">
            <v/>
          </cell>
          <cell r="Z637" t="str">
            <v/>
          </cell>
          <cell r="AA637" t="str">
            <v/>
          </cell>
          <cell r="AB637" t="str">
            <v/>
          </cell>
          <cell r="AC637" t="str">
            <v/>
          </cell>
          <cell r="AD637" t="str">
            <v/>
          </cell>
          <cell r="AE637" t="str">
            <v>A</v>
          </cell>
          <cell r="AF637" t="str">
            <v/>
          </cell>
          <cell r="AG637" t="str">
            <v>A</v>
          </cell>
          <cell r="AH637" t="str">
            <v/>
          </cell>
          <cell r="AI637" t="str">
            <v>A</v>
          </cell>
          <cell r="AJ637" t="str">
            <v>A</v>
          </cell>
          <cell r="AK637" t="str">
            <v>A</v>
          </cell>
          <cell r="AL637" t="str">
            <v>A</v>
          </cell>
          <cell r="AM637" t="str">
            <v>A</v>
          </cell>
          <cell r="AN637" t="str">
            <v>A</v>
          </cell>
          <cell r="AO637" t="str">
            <v>A</v>
          </cell>
          <cell r="AP637" t="str">
            <v>A</v>
          </cell>
          <cell r="AQ637" t="str">
            <v>A</v>
          </cell>
          <cell r="AR637" t="str">
            <v>A</v>
          </cell>
          <cell r="AS637" t="str">
            <v>مستنفذ فصل اول 2023-2024</v>
          </cell>
          <cell r="AT637" t="str">
            <v>الرابعة</v>
          </cell>
          <cell r="AU637" t="str">
            <v>م</v>
          </cell>
        </row>
        <row r="638">
          <cell r="A638">
            <v>423077</v>
          </cell>
          <cell r="B638" t="str">
            <v>الرابعة حديث</v>
          </cell>
          <cell r="C638" t="str">
            <v/>
          </cell>
          <cell r="D638" t="str">
            <v/>
          </cell>
          <cell r="E638" t="str">
            <v/>
          </cell>
          <cell r="F638" t="str">
            <v/>
          </cell>
          <cell r="G638" t="str">
            <v/>
          </cell>
          <cell r="H638" t="str">
            <v/>
          </cell>
          <cell r="I638" t="str">
            <v/>
          </cell>
          <cell r="J638" t="str">
            <v/>
          </cell>
          <cell r="K638" t="str">
            <v/>
          </cell>
          <cell r="L638" t="str">
            <v/>
          </cell>
          <cell r="M638" t="str">
            <v/>
          </cell>
          <cell r="N638" t="str">
            <v/>
          </cell>
          <cell r="O638" t="str">
            <v/>
          </cell>
          <cell r="P638" t="str">
            <v/>
          </cell>
          <cell r="Q638" t="str">
            <v/>
          </cell>
          <cell r="R638" t="str">
            <v/>
          </cell>
          <cell r="S638" t="str">
            <v/>
          </cell>
          <cell r="T638" t="str">
            <v/>
          </cell>
          <cell r="U638" t="str">
            <v/>
          </cell>
          <cell r="V638" t="str">
            <v/>
          </cell>
          <cell r="W638" t="str">
            <v/>
          </cell>
          <cell r="X638" t="str">
            <v/>
          </cell>
          <cell r="Y638" t="str">
            <v/>
          </cell>
          <cell r="Z638" t="str">
            <v/>
          </cell>
          <cell r="AA638" t="str">
            <v/>
          </cell>
          <cell r="AB638" t="str">
            <v/>
          </cell>
          <cell r="AC638" t="str">
            <v>ر2</v>
          </cell>
          <cell r="AD638" t="str">
            <v/>
          </cell>
          <cell r="AE638" t="str">
            <v/>
          </cell>
          <cell r="AF638" t="str">
            <v/>
          </cell>
          <cell r="AG638" t="str">
            <v/>
          </cell>
          <cell r="AH638" t="str">
            <v/>
          </cell>
          <cell r="AI638" t="str">
            <v>ج</v>
          </cell>
          <cell r="AJ638" t="str">
            <v>ج</v>
          </cell>
          <cell r="AK638" t="str">
            <v>ج</v>
          </cell>
          <cell r="AL638" t="str">
            <v>ج</v>
          </cell>
          <cell r="AM638" t="str">
            <v>ج</v>
          </cell>
          <cell r="AN638" t="str">
            <v/>
          </cell>
          <cell r="AO638" t="str">
            <v/>
          </cell>
          <cell r="AP638" t="str">
            <v/>
          </cell>
          <cell r="AQ638" t="str">
            <v/>
          </cell>
          <cell r="AR638" t="str">
            <v/>
          </cell>
          <cell r="AS638"/>
          <cell r="AT638" t="str">
            <v>الرابعة حديث</v>
          </cell>
          <cell r="AU638" t="str">
            <v/>
          </cell>
        </row>
        <row r="639">
          <cell r="A639">
            <v>423095</v>
          </cell>
          <cell r="B639" t="str">
            <v>الرابعة</v>
          </cell>
          <cell r="C639" t="str">
            <v/>
          </cell>
          <cell r="D639" t="str">
            <v/>
          </cell>
          <cell r="E639" t="str">
            <v/>
          </cell>
          <cell r="F639" t="str">
            <v/>
          </cell>
          <cell r="G639" t="str">
            <v/>
          </cell>
          <cell r="H639" t="str">
            <v/>
          </cell>
          <cell r="I639" t="str">
            <v/>
          </cell>
          <cell r="J639" t="str">
            <v/>
          </cell>
          <cell r="K639" t="str">
            <v/>
          </cell>
          <cell r="L639" t="str">
            <v/>
          </cell>
          <cell r="M639" t="str">
            <v/>
          </cell>
          <cell r="N639" t="str">
            <v/>
          </cell>
          <cell r="O639" t="str">
            <v/>
          </cell>
          <cell r="P639" t="str">
            <v/>
          </cell>
          <cell r="Q639" t="str">
            <v/>
          </cell>
          <cell r="R639" t="str">
            <v/>
          </cell>
          <cell r="S639" t="str">
            <v/>
          </cell>
          <cell r="T639" t="str">
            <v/>
          </cell>
          <cell r="U639" t="str">
            <v/>
          </cell>
          <cell r="V639" t="str">
            <v/>
          </cell>
          <cell r="W639" t="str">
            <v/>
          </cell>
          <cell r="X639" t="str">
            <v/>
          </cell>
          <cell r="Y639" t="str">
            <v/>
          </cell>
          <cell r="Z639" t="str">
            <v/>
          </cell>
          <cell r="AA639" t="str">
            <v/>
          </cell>
          <cell r="AB639" t="str">
            <v/>
          </cell>
          <cell r="AC639" t="str">
            <v/>
          </cell>
          <cell r="AD639" t="str">
            <v/>
          </cell>
          <cell r="AE639" t="str">
            <v/>
          </cell>
          <cell r="AF639" t="str">
            <v/>
          </cell>
          <cell r="AG639" t="str">
            <v/>
          </cell>
          <cell r="AH639" t="str">
            <v/>
          </cell>
          <cell r="AI639" t="str">
            <v/>
          </cell>
          <cell r="AJ639" t="str">
            <v/>
          </cell>
          <cell r="AK639" t="str">
            <v/>
          </cell>
          <cell r="AL639" t="str">
            <v/>
          </cell>
          <cell r="AM639" t="str">
            <v/>
          </cell>
          <cell r="AN639" t="str">
            <v>ر1</v>
          </cell>
          <cell r="AO639" t="str">
            <v/>
          </cell>
          <cell r="AP639" t="str">
            <v/>
          </cell>
          <cell r="AQ639" t="str">
            <v/>
          </cell>
          <cell r="AR639" t="str">
            <v/>
          </cell>
          <cell r="AS639"/>
          <cell r="AT639" t="str">
            <v>الرابعة</v>
          </cell>
          <cell r="AU639" t="str">
            <v/>
          </cell>
        </row>
        <row r="640">
          <cell r="A640">
            <v>423098</v>
          </cell>
          <cell r="B640" t="str">
            <v>الرابعة</v>
          </cell>
          <cell r="C640" t="str">
            <v/>
          </cell>
          <cell r="D640" t="str">
            <v/>
          </cell>
          <cell r="E640" t="str">
            <v/>
          </cell>
          <cell r="F640" t="str">
            <v/>
          </cell>
          <cell r="G640" t="str">
            <v/>
          </cell>
          <cell r="H640" t="str">
            <v/>
          </cell>
          <cell r="I640" t="str">
            <v/>
          </cell>
          <cell r="J640" t="str">
            <v/>
          </cell>
          <cell r="K640" t="str">
            <v/>
          </cell>
          <cell r="L640" t="str">
            <v/>
          </cell>
          <cell r="M640" t="str">
            <v/>
          </cell>
          <cell r="N640" t="str">
            <v/>
          </cell>
          <cell r="O640" t="str">
            <v/>
          </cell>
          <cell r="P640" t="str">
            <v/>
          </cell>
          <cell r="Q640" t="str">
            <v/>
          </cell>
          <cell r="R640" t="str">
            <v>ر1</v>
          </cell>
          <cell r="S640" t="str">
            <v>ر1</v>
          </cell>
          <cell r="T640" t="str">
            <v/>
          </cell>
          <cell r="U640" t="str">
            <v/>
          </cell>
          <cell r="V640" t="str">
            <v/>
          </cell>
          <cell r="W640" t="str">
            <v/>
          </cell>
          <cell r="X640" t="str">
            <v/>
          </cell>
          <cell r="Y640" t="str">
            <v/>
          </cell>
          <cell r="Z640" t="str">
            <v/>
          </cell>
          <cell r="AA640" t="str">
            <v/>
          </cell>
          <cell r="AB640" t="str">
            <v/>
          </cell>
          <cell r="AC640" t="str">
            <v/>
          </cell>
          <cell r="AD640" t="str">
            <v/>
          </cell>
          <cell r="AE640" t="str">
            <v/>
          </cell>
          <cell r="AF640" t="str">
            <v/>
          </cell>
          <cell r="AG640" t="str">
            <v>ر1</v>
          </cell>
          <cell r="AH640" t="str">
            <v/>
          </cell>
          <cell r="AI640" t="str">
            <v>ج</v>
          </cell>
          <cell r="AJ640" t="str">
            <v>ج</v>
          </cell>
          <cell r="AK640" t="str">
            <v>ج</v>
          </cell>
          <cell r="AL640" t="str">
            <v>ج</v>
          </cell>
          <cell r="AM640" t="str">
            <v>ج</v>
          </cell>
          <cell r="AN640" t="str">
            <v>ج</v>
          </cell>
          <cell r="AO640" t="str">
            <v>ج</v>
          </cell>
          <cell r="AP640" t="str">
            <v>ج</v>
          </cell>
          <cell r="AQ640" t="str">
            <v>ج</v>
          </cell>
          <cell r="AR640" t="str">
            <v>ج</v>
          </cell>
          <cell r="AS640"/>
          <cell r="AT640"/>
          <cell r="AU640"/>
          <cell r="AV640"/>
        </row>
        <row r="641">
          <cell r="A641">
            <v>423099</v>
          </cell>
          <cell r="B641" t="str">
            <v>الرابعة</v>
          </cell>
          <cell r="C641" t="str">
            <v/>
          </cell>
          <cell r="D641" t="str">
            <v/>
          </cell>
          <cell r="E641" t="str">
            <v/>
          </cell>
          <cell r="F641" t="str">
            <v/>
          </cell>
          <cell r="G641" t="str">
            <v/>
          </cell>
          <cell r="H641" t="str">
            <v>ر2</v>
          </cell>
          <cell r="I641" t="str">
            <v/>
          </cell>
          <cell r="J641" t="str">
            <v/>
          </cell>
          <cell r="K641" t="str">
            <v/>
          </cell>
          <cell r="L641" t="str">
            <v/>
          </cell>
          <cell r="M641" t="str">
            <v/>
          </cell>
          <cell r="N641" t="str">
            <v/>
          </cell>
          <cell r="O641" t="str">
            <v/>
          </cell>
          <cell r="P641" t="str">
            <v/>
          </cell>
          <cell r="Q641" t="str">
            <v/>
          </cell>
          <cell r="R641" t="str">
            <v/>
          </cell>
          <cell r="S641" t="str">
            <v/>
          </cell>
          <cell r="T641" t="str">
            <v/>
          </cell>
          <cell r="U641" t="str">
            <v/>
          </cell>
          <cell r="V641" t="str">
            <v/>
          </cell>
          <cell r="W641" t="str">
            <v/>
          </cell>
          <cell r="X641" t="str">
            <v/>
          </cell>
          <cell r="Y641" t="str">
            <v/>
          </cell>
          <cell r="Z641" t="str">
            <v/>
          </cell>
          <cell r="AA641" t="str">
            <v/>
          </cell>
          <cell r="AB641" t="str">
            <v/>
          </cell>
          <cell r="AC641" t="str">
            <v/>
          </cell>
          <cell r="AD641" t="str">
            <v/>
          </cell>
          <cell r="AE641" t="str">
            <v>ر1</v>
          </cell>
          <cell r="AF641" t="str">
            <v/>
          </cell>
          <cell r="AG641" t="str">
            <v/>
          </cell>
          <cell r="AH641" t="str">
            <v/>
          </cell>
          <cell r="AI641" t="str">
            <v/>
          </cell>
          <cell r="AJ641" t="str">
            <v/>
          </cell>
          <cell r="AK641" t="str">
            <v/>
          </cell>
          <cell r="AL641" t="str">
            <v/>
          </cell>
          <cell r="AM641" t="str">
            <v>ج</v>
          </cell>
          <cell r="AN641" t="str">
            <v>ج</v>
          </cell>
          <cell r="AO641" t="str">
            <v>ج</v>
          </cell>
          <cell r="AP641" t="str">
            <v>ج</v>
          </cell>
          <cell r="AQ641" t="str">
            <v>ج</v>
          </cell>
          <cell r="AR641" t="str">
            <v>ج</v>
          </cell>
          <cell r="AS641"/>
          <cell r="AT641" t="str">
            <v>الرابعة</v>
          </cell>
          <cell r="AU641" t="str">
            <v/>
          </cell>
        </row>
        <row r="642">
          <cell r="A642">
            <v>423100</v>
          </cell>
          <cell r="B642" t="str">
            <v>الرابعة</v>
          </cell>
          <cell r="C642" t="str">
            <v/>
          </cell>
          <cell r="D642" t="str">
            <v/>
          </cell>
          <cell r="E642" t="str">
            <v/>
          </cell>
          <cell r="F642" t="str">
            <v/>
          </cell>
          <cell r="G642" t="str">
            <v/>
          </cell>
          <cell r="H642" t="str">
            <v/>
          </cell>
          <cell r="I642" t="str">
            <v/>
          </cell>
          <cell r="J642" t="str">
            <v/>
          </cell>
          <cell r="K642" t="str">
            <v/>
          </cell>
          <cell r="L642" t="str">
            <v/>
          </cell>
          <cell r="M642" t="str">
            <v/>
          </cell>
          <cell r="N642" t="str">
            <v/>
          </cell>
          <cell r="O642" t="str">
            <v/>
          </cell>
          <cell r="P642" t="str">
            <v>ر2</v>
          </cell>
          <cell r="Q642" t="str">
            <v/>
          </cell>
          <cell r="R642" t="str">
            <v/>
          </cell>
          <cell r="S642" t="str">
            <v/>
          </cell>
          <cell r="T642" t="str">
            <v/>
          </cell>
          <cell r="U642" t="str">
            <v/>
          </cell>
          <cell r="V642" t="str">
            <v/>
          </cell>
          <cell r="W642" t="str">
            <v/>
          </cell>
          <cell r="X642" t="str">
            <v/>
          </cell>
          <cell r="Y642" t="str">
            <v/>
          </cell>
          <cell r="Z642" t="str">
            <v/>
          </cell>
          <cell r="AA642" t="str">
            <v/>
          </cell>
          <cell r="AB642" t="str">
            <v>ر2</v>
          </cell>
          <cell r="AC642" t="str">
            <v/>
          </cell>
          <cell r="AD642" t="str">
            <v/>
          </cell>
          <cell r="AE642" t="str">
            <v>ر2</v>
          </cell>
          <cell r="AF642" t="str">
            <v>ر1</v>
          </cell>
          <cell r="AG642" t="str">
            <v/>
          </cell>
          <cell r="AH642" t="str">
            <v/>
          </cell>
          <cell r="AI642" t="str">
            <v>ر1</v>
          </cell>
          <cell r="AJ642" t="str">
            <v/>
          </cell>
          <cell r="AK642" t="str">
            <v>ج</v>
          </cell>
          <cell r="AL642" t="str">
            <v/>
          </cell>
          <cell r="AM642" t="str">
            <v>ج</v>
          </cell>
          <cell r="AN642" t="str">
            <v>ج</v>
          </cell>
          <cell r="AO642" t="str">
            <v>ج</v>
          </cell>
          <cell r="AP642" t="str">
            <v>ج</v>
          </cell>
          <cell r="AQ642" t="str">
            <v>ج</v>
          </cell>
          <cell r="AR642" t="str">
            <v>ج</v>
          </cell>
          <cell r="AS642"/>
          <cell r="AT642" t="str">
            <v>الرابعة</v>
          </cell>
          <cell r="AU642" t="str">
            <v/>
          </cell>
        </row>
        <row r="643">
          <cell r="A643">
            <v>423102</v>
          </cell>
          <cell r="B643" t="str">
            <v>الرابعة</v>
          </cell>
          <cell r="C643" t="str">
            <v/>
          </cell>
          <cell r="D643" t="str">
            <v/>
          </cell>
          <cell r="E643" t="str">
            <v/>
          </cell>
          <cell r="F643" t="str">
            <v/>
          </cell>
          <cell r="G643" t="str">
            <v/>
          </cell>
          <cell r="H643" t="str">
            <v/>
          </cell>
          <cell r="I643" t="str">
            <v/>
          </cell>
          <cell r="J643" t="str">
            <v/>
          </cell>
          <cell r="K643" t="str">
            <v/>
          </cell>
          <cell r="L643" t="str">
            <v/>
          </cell>
          <cell r="M643" t="str">
            <v/>
          </cell>
          <cell r="N643" t="str">
            <v/>
          </cell>
          <cell r="O643" t="str">
            <v/>
          </cell>
          <cell r="P643" t="str">
            <v/>
          </cell>
          <cell r="Q643" t="str">
            <v/>
          </cell>
          <cell r="R643" t="str">
            <v/>
          </cell>
          <cell r="S643" t="str">
            <v/>
          </cell>
          <cell r="T643" t="str">
            <v/>
          </cell>
          <cell r="U643" t="str">
            <v/>
          </cell>
          <cell r="V643" t="str">
            <v/>
          </cell>
          <cell r="W643" t="str">
            <v/>
          </cell>
          <cell r="X643" t="str">
            <v/>
          </cell>
          <cell r="Y643" t="str">
            <v/>
          </cell>
          <cell r="Z643" t="str">
            <v/>
          </cell>
          <cell r="AA643" t="str">
            <v/>
          </cell>
          <cell r="AB643" t="str">
            <v/>
          </cell>
          <cell r="AC643" t="str">
            <v/>
          </cell>
          <cell r="AD643" t="str">
            <v/>
          </cell>
          <cell r="AE643" t="str">
            <v/>
          </cell>
          <cell r="AF643" t="str">
            <v>ر2</v>
          </cell>
          <cell r="AG643" t="str">
            <v/>
          </cell>
          <cell r="AH643" t="str">
            <v/>
          </cell>
          <cell r="AI643" t="str">
            <v/>
          </cell>
          <cell r="AJ643" t="str">
            <v/>
          </cell>
          <cell r="AK643" t="str">
            <v/>
          </cell>
          <cell r="AL643" t="str">
            <v/>
          </cell>
          <cell r="AM643" t="str">
            <v>ر1</v>
          </cell>
          <cell r="AN643" t="str">
            <v/>
          </cell>
          <cell r="AO643" t="str">
            <v>ر1</v>
          </cell>
          <cell r="AP643" t="str">
            <v/>
          </cell>
          <cell r="AQ643" t="str">
            <v>ر2</v>
          </cell>
          <cell r="AR643" t="str">
            <v>ر1</v>
          </cell>
          <cell r="AS643"/>
          <cell r="AT643" t="str">
            <v>الرابعة</v>
          </cell>
          <cell r="AU643" t="str">
            <v/>
          </cell>
        </row>
        <row r="644">
          <cell r="A644">
            <v>423103</v>
          </cell>
          <cell r="B644" t="str">
            <v>الرابعة</v>
          </cell>
          <cell r="C644" t="str">
            <v/>
          </cell>
          <cell r="D644" t="str">
            <v/>
          </cell>
          <cell r="E644" t="str">
            <v/>
          </cell>
          <cell r="F644" t="str">
            <v/>
          </cell>
          <cell r="G644" t="str">
            <v/>
          </cell>
          <cell r="H644" t="str">
            <v/>
          </cell>
          <cell r="I644" t="str">
            <v/>
          </cell>
          <cell r="J644" t="str">
            <v/>
          </cell>
          <cell r="K644" t="str">
            <v/>
          </cell>
          <cell r="L644" t="str">
            <v/>
          </cell>
          <cell r="M644" t="str">
            <v/>
          </cell>
          <cell r="N644" t="str">
            <v/>
          </cell>
          <cell r="O644" t="str">
            <v/>
          </cell>
          <cell r="P644" t="str">
            <v/>
          </cell>
          <cell r="Q644" t="str">
            <v/>
          </cell>
          <cell r="R644" t="str">
            <v>ج</v>
          </cell>
          <cell r="S644" t="str">
            <v/>
          </cell>
          <cell r="T644" t="str">
            <v/>
          </cell>
          <cell r="U644" t="str">
            <v/>
          </cell>
          <cell r="V644" t="str">
            <v/>
          </cell>
          <cell r="W644" t="str">
            <v/>
          </cell>
          <cell r="X644" t="str">
            <v/>
          </cell>
          <cell r="Y644" t="str">
            <v/>
          </cell>
          <cell r="Z644" t="str">
            <v/>
          </cell>
          <cell r="AA644" t="str">
            <v/>
          </cell>
          <cell r="AB644" t="str">
            <v/>
          </cell>
          <cell r="AC644" t="str">
            <v/>
          </cell>
          <cell r="AD644" t="str">
            <v>ر2</v>
          </cell>
          <cell r="AE644" t="str">
            <v>ج</v>
          </cell>
          <cell r="AF644" t="str">
            <v/>
          </cell>
          <cell r="AG644" t="str">
            <v>ر2</v>
          </cell>
          <cell r="AH644" t="str">
            <v/>
          </cell>
          <cell r="AI644" t="str">
            <v>ر1</v>
          </cell>
          <cell r="AJ644" t="str">
            <v/>
          </cell>
          <cell r="AK644" t="str">
            <v/>
          </cell>
          <cell r="AL644" t="str">
            <v/>
          </cell>
          <cell r="AM644" t="str">
            <v>ر1</v>
          </cell>
          <cell r="AN644" t="str">
            <v>ج</v>
          </cell>
          <cell r="AO644" t="str">
            <v>ج</v>
          </cell>
          <cell r="AP644" t="str">
            <v>ج</v>
          </cell>
          <cell r="AQ644" t="str">
            <v>ج</v>
          </cell>
          <cell r="AR644" t="str">
            <v>ج</v>
          </cell>
          <cell r="AS644"/>
          <cell r="AT644" t="str">
            <v>الرابعة</v>
          </cell>
          <cell r="AU644" t="str">
            <v/>
          </cell>
        </row>
        <row r="645">
          <cell r="A645">
            <v>423105</v>
          </cell>
          <cell r="B645" t="str">
            <v>الرابعة</v>
          </cell>
          <cell r="C645" t="str">
            <v/>
          </cell>
          <cell r="D645" t="str">
            <v/>
          </cell>
          <cell r="E645" t="str">
            <v/>
          </cell>
          <cell r="F645" t="str">
            <v/>
          </cell>
          <cell r="G645" t="str">
            <v/>
          </cell>
          <cell r="H645" t="str">
            <v/>
          </cell>
          <cell r="I645" t="str">
            <v/>
          </cell>
          <cell r="J645" t="str">
            <v/>
          </cell>
          <cell r="K645" t="str">
            <v/>
          </cell>
          <cell r="L645" t="str">
            <v>ر2</v>
          </cell>
          <cell r="M645" t="str">
            <v/>
          </cell>
          <cell r="N645" t="str">
            <v/>
          </cell>
          <cell r="O645" t="str">
            <v/>
          </cell>
          <cell r="P645" t="str">
            <v/>
          </cell>
          <cell r="Q645" t="str">
            <v/>
          </cell>
          <cell r="R645" t="str">
            <v>ج</v>
          </cell>
          <cell r="S645" t="str">
            <v/>
          </cell>
          <cell r="T645" t="str">
            <v/>
          </cell>
          <cell r="U645" t="str">
            <v/>
          </cell>
          <cell r="V645" t="str">
            <v/>
          </cell>
          <cell r="W645" t="str">
            <v/>
          </cell>
          <cell r="X645" t="str">
            <v/>
          </cell>
          <cell r="Y645" t="str">
            <v/>
          </cell>
          <cell r="Z645" t="str">
            <v/>
          </cell>
          <cell r="AA645" t="str">
            <v/>
          </cell>
          <cell r="AB645" t="str">
            <v/>
          </cell>
          <cell r="AC645" t="str">
            <v/>
          </cell>
          <cell r="AD645" t="str">
            <v/>
          </cell>
          <cell r="AE645" t="str">
            <v>ج</v>
          </cell>
          <cell r="AF645" t="str">
            <v/>
          </cell>
          <cell r="AG645" t="str">
            <v/>
          </cell>
          <cell r="AH645" t="str">
            <v/>
          </cell>
          <cell r="AI645" t="str">
            <v>ج</v>
          </cell>
          <cell r="AJ645" t="str">
            <v/>
          </cell>
          <cell r="AK645" t="str">
            <v>ج</v>
          </cell>
          <cell r="AL645" t="str">
            <v>ج</v>
          </cell>
          <cell r="AM645" t="str">
            <v>ج</v>
          </cell>
          <cell r="AN645" t="str">
            <v>ج</v>
          </cell>
          <cell r="AO645" t="str">
            <v>ج</v>
          </cell>
          <cell r="AP645" t="str">
            <v>ج</v>
          </cell>
          <cell r="AQ645" t="str">
            <v>ج</v>
          </cell>
          <cell r="AR645" t="str">
            <v>ج</v>
          </cell>
          <cell r="AS645"/>
          <cell r="AT645" t="str">
            <v>الرابعة</v>
          </cell>
          <cell r="AU645" t="str">
            <v/>
          </cell>
        </row>
        <row r="646">
          <cell r="A646">
            <v>423110</v>
          </cell>
          <cell r="B646" t="str">
            <v>الرابعة</v>
          </cell>
          <cell r="C646" t="str">
            <v/>
          </cell>
          <cell r="D646" t="str">
            <v/>
          </cell>
          <cell r="E646" t="str">
            <v/>
          </cell>
          <cell r="F646" t="str">
            <v/>
          </cell>
          <cell r="G646" t="str">
            <v/>
          </cell>
          <cell r="H646" t="str">
            <v/>
          </cell>
          <cell r="I646" t="str">
            <v/>
          </cell>
          <cell r="J646" t="str">
            <v/>
          </cell>
          <cell r="K646" t="str">
            <v/>
          </cell>
          <cell r="L646" t="str">
            <v/>
          </cell>
          <cell r="M646" t="str">
            <v/>
          </cell>
          <cell r="N646" t="str">
            <v/>
          </cell>
          <cell r="O646" t="str">
            <v/>
          </cell>
          <cell r="P646" t="str">
            <v/>
          </cell>
          <cell r="Q646" t="str">
            <v/>
          </cell>
          <cell r="R646" t="str">
            <v>ر2</v>
          </cell>
          <cell r="S646" t="str">
            <v/>
          </cell>
          <cell r="T646" t="str">
            <v/>
          </cell>
          <cell r="U646" t="str">
            <v/>
          </cell>
          <cell r="V646" t="str">
            <v/>
          </cell>
          <cell r="W646" t="str">
            <v/>
          </cell>
          <cell r="X646" t="str">
            <v/>
          </cell>
          <cell r="Y646" t="str">
            <v/>
          </cell>
          <cell r="Z646" t="str">
            <v/>
          </cell>
          <cell r="AA646" t="str">
            <v/>
          </cell>
          <cell r="AB646" t="str">
            <v/>
          </cell>
          <cell r="AC646" t="str">
            <v/>
          </cell>
          <cell r="AD646" t="str">
            <v/>
          </cell>
          <cell r="AE646" t="str">
            <v/>
          </cell>
          <cell r="AF646" t="str">
            <v/>
          </cell>
          <cell r="AG646" t="str">
            <v/>
          </cell>
          <cell r="AH646" t="str">
            <v/>
          </cell>
          <cell r="AI646" t="str">
            <v/>
          </cell>
          <cell r="AJ646" t="str">
            <v/>
          </cell>
          <cell r="AK646" t="str">
            <v>ر2</v>
          </cell>
          <cell r="AL646" t="str">
            <v/>
          </cell>
          <cell r="AM646" t="str">
            <v>ر2</v>
          </cell>
          <cell r="AN646" t="str">
            <v>ج</v>
          </cell>
          <cell r="AO646" t="str">
            <v>ج</v>
          </cell>
          <cell r="AP646" t="str">
            <v>ج</v>
          </cell>
          <cell r="AQ646" t="str">
            <v>ج</v>
          </cell>
          <cell r="AR646" t="str">
            <v>ج</v>
          </cell>
          <cell r="AS646"/>
          <cell r="AT646" t="str">
            <v>الرابعة</v>
          </cell>
          <cell r="AU646" t="str">
            <v/>
          </cell>
        </row>
        <row r="647">
          <cell r="A647">
            <v>423119</v>
          </cell>
          <cell r="B647" t="str">
            <v>الرابعة</v>
          </cell>
          <cell r="C647" t="str">
            <v/>
          </cell>
          <cell r="D647" t="str">
            <v/>
          </cell>
          <cell r="E647" t="str">
            <v/>
          </cell>
          <cell r="F647" t="str">
            <v/>
          </cell>
          <cell r="G647" t="str">
            <v/>
          </cell>
          <cell r="H647" t="str">
            <v/>
          </cell>
          <cell r="I647" t="str">
            <v/>
          </cell>
          <cell r="J647" t="str">
            <v/>
          </cell>
          <cell r="K647" t="str">
            <v/>
          </cell>
          <cell r="L647" t="str">
            <v/>
          </cell>
          <cell r="M647" t="str">
            <v/>
          </cell>
          <cell r="N647" t="str">
            <v/>
          </cell>
          <cell r="O647" t="str">
            <v/>
          </cell>
          <cell r="P647" t="str">
            <v/>
          </cell>
          <cell r="Q647" t="str">
            <v/>
          </cell>
          <cell r="R647" t="str">
            <v/>
          </cell>
          <cell r="S647" t="str">
            <v/>
          </cell>
          <cell r="T647" t="str">
            <v/>
          </cell>
          <cell r="U647" t="str">
            <v/>
          </cell>
          <cell r="V647" t="str">
            <v/>
          </cell>
          <cell r="W647" t="str">
            <v/>
          </cell>
          <cell r="X647" t="str">
            <v/>
          </cell>
          <cell r="Y647" t="str">
            <v/>
          </cell>
          <cell r="Z647" t="str">
            <v/>
          </cell>
          <cell r="AA647" t="str">
            <v/>
          </cell>
          <cell r="AB647" t="str">
            <v/>
          </cell>
          <cell r="AC647" t="str">
            <v/>
          </cell>
          <cell r="AD647" t="str">
            <v/>
          </cell>
          <cell r="AE647" t="str">
            <v/>
          </cell>
          <cell r="AF647" t="str">
            <v/>
          </cell>
          <cell r="AG647" t="str">
            <v/>
          </cell>
          <cell r="AH647" t="str">
            <v/>
          </cell>
          <cell r="AI647" t="str">
            <v/>
          </cell>
          <cell r="AJ647" t="str">
            <v/>
          </cell>
          <cell r="AK647" t="str">
            <v/>
          </cell>
          <cell r="AL647" t="str">
            <v/>
          </cell>
          <cell r="AM647" t="str">
            <v/>
          </cell>
          <cell r="AN647" t="str">
            <v>ج</v>
          </cell>
          <cell r="AO647" t="str">
            <v>ج</v>
          </cell>
          <cell r="AP647" t="str">
            <v>ج</v>
          </cell>
          <cell r="AQ647" t="str">
            <v>ج</v>
          </cell>
          <cell r="AR647" t="str">
            <v>ج</v>
          </cell>
          <cell r="AS647"/>
          <cell r="AT647" t="str">
            <v>الرابعة</v>
          </cell>
          <cell r="AU647" t="str">
            <v/>
          </cell>
        </row>
        <row r="648">
          <cell r="A648">
            <v>423124</v>
          </cell>
          <cell r="B648" t="str">
            <v>الرابعة</v>
          </cell>
          <cell r="C648" t="str">
            <v/>
          </cell>
          <cell r="D648" t="str">
            <v/>
          </cell>
          <cell r="E648" t="str">
            <v/>
          </cell>
          <cell r="F648" t="str">
            <v/>
          </cell>
          <cell r="G648" t="str">
            <v/>
          </cell>
          <cell r="H648" t="str">
            <v/>
          </cell>
          <cell r="I648" t="str">
            <v/>
          </cell>
          <cell r="J648" t="str">
            <v/>
          </cell>
          <cell r="K648" t="str">
            <v/>
          </cell>
          <cell r="L648" t="str">
            <v/>
          </cell>
          <cell r="M648" t="str">
            <v/>
          </cell>
          <cell r="N648" t="str">
            <v/>
          </cell>
          <cell r="O648" t="str">
            <v/>
          </cell>
          <cell r="P648" t="str">
            <v/>
          </cell>
          <cell r="Q648" t="str">
            <v/>
          </cell>
          <cell r="R648" t="str">
            <v/>
          </cell>
          <cell r="S648" t="str">
            <v/>
          </cell>
          <cell r="T648" t="str">
            <v/>
          </cell>
          <cell r="U648" t="str">
            <v/>
          </cell>
          <cell r="V648" t="str">
            <v/>
          </cell>
          <cell r="W648" t="str">
            <v/>
          </cell>
          <cell r="X648" t="str">
            <v/>
          </cell>
          <cell r="Y648" t="str">
            <v/>
          </cell>
          <cell r="Z648" t="str">
            <v/>
          </cell>
          <cell r="AA648" t="str">
            <v/>
          </cell>
          <cell r="AB648" t="str">
            <v/>
          </cell>
          <cell r="AC648" t="str">
            <v/>
          </cell>
          <cell r="AD648" t="str">
            <v/>
          </cell>
          <cell r="AE648" t="str">
            <v/>
          </cell>
          <cell r="AF648" t="str">
            <v/>
          </cell>
          <cell r="AG648" t="str">
            <v/>
          </cell>
          <cell r="AH648" t="str">
            <v/>
          </cell>
          <cell r="AI648" t="str">
            <v/>
          </cell>
          <cell r="AJ648" t="str">
            <v/>
          </cell>
          <cell r="AK648" t="str">
            <v/>
          </cell>
          <cell r="AL648" t="str">
            <v/>
          </cell>
          <cell r="AM648" t="str">
            <v/>
          </cell>
          <cell r="AN648" t="str">
            <v>ج</v>
          </cell>
          <cell r="AO648" t="str">
            <v>ج</v>
          </cell>
          <cell r="AP648" t="str">
            <v/>
          </cell>
          <cell r="AQ648" t="str">
            <v/>
          </cell>
          <cell r="AR648" t="str">
            <v/>
          </cell>
          <cell r="AS648"/>
          <cell r="AT648"/>
          <cell r="AU648"/>
          <cell r="AV648"/>
        </row>
        <row r="649">
          <cell r="A649">
            <v>423125</v>
          </cell>
          <cell r="B649" t="str">
            <v>الرابعة</v>
          </cell>
          <cell r="C649" t="str">
            <v/>
          </cell>
          <cell r="D649" t="str">
            <v/>
          </cell>
          <cell r="E649" t="str">
            <v/>
          </cell>
          <cell r="F649" t="str">
            <v/>
          </cell>
          <cell r="G649" t="str">
            <v/>
          </cell>
          <cell r="H649" t="str">
            <v/>
          </cell>
          <cell r="I649" t="str">
            <v/>
          </cell>
          <cell r="J649" t="str">
            <v/>
          </cell>
          <cell r="K649" t="str">
            <v/>
          </cell>
          <cell r="L649" t="str">
            <v/>
          </cell>
          <cell r="M649" t="str">
            <v/>
          </cell>
          <cell r="N649" t="str">
            <v/>
          </cell>
          <cell r="O649" t="str">
            <v/>
          </cell>
          <cell r="P649" t="str">
            <v/>
          </cell>
          <cell r="Q649" t="str">
            <v/>
          </cell>
          <cell r="R649" t="str">
            <v/>
          </cell>
          <cell r="S649" t="str">
            <v/>
          </cell>
          <cell r="T649" t="str">
            <v/>
          </cell>
          <cell r="U649" t="str">
            <v/>
          </cell>
          <cell r="V649" t="str">
            <v/>
          </cell>
          <cell r="W649" t="str">
            <v/>
          </cell>
          <cell r="X649" t="str">
            <v/>
          </cell>
          <cell r="Y649" t="str">
            <v/>
          </cell>
          <cell r="Z649" t="str">
            <v/>
          </cell>
          <cell r="AA649" t="str">
            <v/>
          </cell>
          <cell r="AB649" t="str">
            <v/>
          </cell>
          <cell r="AC649" t="str">
            <v/>
          </cell>
          <cell r="AD649" t="str">
            <v/>
          </cell>
          <cell r="AE649" t="str">
            <v>A</v>
          </cell>
          <cell r="AF649" t="str">
            <v/>
          </cell>
          <cell r="AG649" t="str">
            <v/>
          </cell>
          <cell r="AH649" t="str">
            <v/>
          </cell>
          <cell r="AI649" t="str">
            <v/>
          </cell>
          <cell r="AJ649" t="str">
            <v/>
          </cell>
          <cell r="AK649" t="str">
            <v/>
          </cell>
          <cell r="AL649" t="str">
            <v/>
          </cell>
          <cell r="AM649" t="str">
            <v/>
          </cell>
          <cell r="AN649" t="str">
            <v/>
          </cell>
          <cell r="AO649" t="str">
            <v/>
          </cell>
          <cell r="AP649" t="str">
            <v/>
          </cell>
          <cell r="AQ649" t="str">
            <v/>
          </cell>
          <cell r="AR649" t="str">
            <v/>
          </cell>
          <cell r="AS649" t="str">
            <v>مستنفذ فصل اول 2023-2024</v>
          </cell>
          <cell r="AT649" t="str">
            <v>الرابعة</v>
          </cell>
          <cell r="AU649" t="str">
            <v/>
          </cell>
        </row>
        <row r="650">
          <cell r="A650">
            <v>423135</v>
          </cell>
          <cell r="B650" t="str">
            <v>الرابعة</v>
          </cell>
          <cell r="C650" t="str">
            <v/>
          </cell>
          <cell r="D650" t="str">
            <v/>
          </cell>
          <cell r="E650" t="str">
            <v/>
          </cell>
          <cell r="F650" t="str">
            <v/>
          </cell>
          <cell r="G650" t="str">
            <v/>
          </cell>
          <cell r="H650" t="str">
            <v/>
          </cell>
          <cell r="I650" t="str">
            <v/>
          </cell>
          <cell r="J650" t="str">
            <v/>
          </cell>
          <cell r="K650" t="str">
            <v/>
          </cell>
          <cell r="L650" t="str">
            <v/>
          </cell>
          <cell r="M650" t="str">
            <v/>
          </cell>
          <cell r="N650" t="str">
            <v/>
          </cell>
          <cell r="O650" t="str">
            <v/>
          </cell>
          <cell r="P650" t="str">
            <v/>
          </cell>
          <cell r="Q650" t="str">
            <v/>
          </cell>
          <cell r="R650" t="str">
            <v/>
          </cell>
          <cell r="S650" t="str">
            <v/>
          </cell>
          <cell r="T650" t="str">
            <v/>
          </cell>
          <cell r="U650" t="str">
            <v/>
          </cell>
          <cell r="V650" t="str">
            <v/>
          </cell>
          <cell r="W650" t="str">
            <v/>
          </cell>
          <cell r="X650" t="str">
            <v/>
          </cell>
          <cell r="Y650" t="str">
            <v/>
          </cell>
          <cell r="Z650" t="str">
            <v/>
          </cell>
          <cell r="AA650" t="str">
            <v/>
          </cell>
          <cell r="AB650" t="str">
            <v/>
          </cell>
          <cell r="AC650" t="str">
            <v/>
          </cell>
          <cell r="AD650" t="str">
            <v/>
          </cell>
          <cell r="AE650" t="str">
            <v/>
          </cell>
          <cell r="AF650" t="str">
            <v/>
          </cell>
          <cell r="AG650" t="str">
            <v/>
          </cell>
          <cell r="AH650" t="str">
            <v/>
          </cell>
          <cell r="AI650" t="str">
            <v/>
          </cell>
          <cell r="AJ650" t="str">
            <v/>
          </cell>
          <cell r="AK650" t="str">
            <v/>
          </cell>
          <cell r="AL650" t="str">
            <v/>
          </cell>
          <cell r="AM650" t="str">
            <v>ر2</v>
          </cell>
          <cell r="AN650" t="str">
            <v/>
          </cell>
          <cell r="AO650" t="str">
            <v>ر1</v>
          </cell>
          <cell r="AP650" t="str">
            <v>ر1</v>
          </cell>
          <cell r="AQ650" t="str">
            <v>ر1</v>
          </cell>
          <cell r="AR650" t="str">
            <v/>
          </cell>
          <cell r="AS650"/>
          <cell r="AT650" t="str">
            <v>الرابعة</v>
          </cell>
          <cell r="AU650" t="str">
            <v/>
          </cell>
        </row>
        <row r="651">
          <cell r="A651">
            <v>423137</v>
          </cell>
          <cell r="B651" t="str">
            <v>الرابعة</v>
          </cell>
          <cell r="C651" t="str">
            <v/>
          </cell>
          <cell r="D651" t="str">
            <v/>
          </cell>
          <cell r="E651" t="str">
            <v/>
          </cell>
          <cell r="F651" t="str">
            <v/>
          </cell>
          <cell r="G651" t="str">
            <v/>
          </cell>
          <cell r="H651" t="str">
            <v/>
          </cell>
          <cell r="I651" t="str">
            <v/>
          </cell>
          <cell r="J651" t="str">
            <v/>
          </cell>
          <cell r="K651" t="str">
            <v/>
          </cell>
          <cell r="L651" t="str">
            <v/>
          </cell>
          <cell r="M651" t="str">
            <v/>
          </cell>
          <cell r="N651" t="str">
            <v/>
          </cell>
          <cell r="O651" t="str">
            <v/>
          </cell>
          <cell r="P651" t="str">
            <v/>
          </cell>
          <cell r="Q651" t="str">
            <v/>
          </cell>
          <cell r="R651" t="str">
            <v>ر1</v>
          </cell>
          <cell r="S651" t="str">
            <v/>
          </cell>
          <cell r="T651" t="str">
            <v/>
          </cell>
          <cell r="U651" t="str">
            <v/>
          </cell>
          <cell r="V651" t="str">
            <v/>
          </cell>
          <cell r="W651" t="str">
            <v/>
          </cell>
          <cell r="X651" t="str">
            <v/>
          </cell>
          <cell r="Y651" t="str">
            <v/>
          </cell>
          <cell r="Z651" t="str">
            <v/>
          </cell>
          <cell r="AA651" t="str">
            <v/>
          </cell>
          <cell r="AB651" t="str">
            <v/>
          </cell>
          <cell r="AC651" t="str">
            <v/>
          </cell>
          <cell r="AD651" t="str">
            <v>ر2</v>
          </cell>
          <cell r="AE651" t="str">
            <v>ج</v>
          </cell>
          <cell r="AF651" t="str">
            <v>ر2</v>
          </cell>
          <cell r="AG651" t="str">
            <v/>
          </cell>
          <cell r="AH651" t="str">
            <v/>
          </cell>
          <cell r="AI651" t="str">
            <v>ر2</v>
          </cell>
          <cell r="AJ651" t="str">
            <v/>
          </cell>
          <cell r="AK651" t="str">
            <v>ج</v>
          </cell>
          <cell r="AL651" t="str">
            <v>ر1</v>
          </cell>
          <cell r="AM651" t="str">
            <v>ر2</v>
          </cell>
          <cell r="AN651" t="str">
            <v>ر1</v>
          </cell>
          <cell r="AO651" t="str">
            <v>ر1</v>
          </cell>
          <cell r="AP651" t="str">
            <v>ج</v>
          </cell>
          <cell r="AQ651" t="str">
            <v>ج</v>
          </cell>
          <cell r="AR651" t="str">
            <v>ج</v>
          </cell>
          <cell r="AS651"/>
          <cell r="AT651" t="str">
            <v>الرابعة</v>
          </cell>
          <cell r="AU651" t="str">
            <v/>
          </cell>
        </row>
        <row r="652">
          <cell r="A652">
            <v>423160</v>
          </cell>
          <cell r="B652" t="str">
            <v>الرابعة</v>
          </cell>
          <cell r="C652" t="str">
            <v/>
          </cell>
          <cell r="D652" t="str">
            <v/>
          </cell>
          <cell r="E652" t="str">
            <v/>
          </cell>
          <cell r="F652" t="str">
            <v/>
          </cell>
          <cell r="G652" t="str">
            <v/>
          </cell>
          <cell r="H652" t="str">
            <v/>
          </cell>
          <cell r="I652" t="str">
            <v/>
          </cell>
          <cell r="J652" t="str">
            <v/>
          </cell>
          <cell r="K652" t="str">
            <v/>
          </cell>
          <cell r="L652" t="str">
            <v/>
          </cell>
          <cell r="M652" t="str">
            <v/>
          </cell>
          <cell r="N652" t="str">
            <v/>
          </cell>
          <cell r="O652" t="str">
            <v/>
          </cell>
          <cell r="P652" t="str">
            <v>ر2</v>
          </cell>
          <cell r="Q652" t="str">
            <v/>
          </cell>
          <cell r="R652" t="str">
            <v/>
          </cell>
          <cell r="S652" t="str">
            <v/>
          </cell>
          <cell r="T652" t="str">
            <v/>
          </cell>
          <cell r="U652" t="str">
            <v/>
          </cell>
          <cell r="V652" t="str">
            <v/>
          </cell>
          <cell r="W652" t="str">
            <v/>
          </cell>
          <cell r="X652" t="str">
            <v/>
          </cell>
          <cell r="Y652" t="str">
            <v/>
          </cell>
          <cell r="Z652" t="str">
            <v/>
          </cell>
          <cell r="AA652" t="str">
            <v>ر2</v>
          </cell>
          <cell r="AB652" t="str">
            <v/>
          </cell>
          <cell r="AC652" t="str">
            <v/>
          </cell>
          <cell r="AD652" t="str">
            <v>ر1</v>
          </cell>
          <cell r="AE652" t="str">
            <v>ر2</v>
          </cell>
          <cell r="AF652" t="str">
            <v>ج</v>
          </cell>
          <cell r="AG652" t="str">
            <v/>
          </cell>
          <cell r="AH652" t="str">
            <v/>
          </cell>
          <cell r="AI652" t="str">
            <v>ج</v>
          </cell>
          <cell r="AJ652" t="str">
            <v>ج</v>
          </cell>
          <cell r="AK652" t="str">
            <v>ج</v>
          </cell>
          <cell r="AL652" t="str">
            <v>ج</v>
          </cell>
          <cell r="AM652" t="str">
            <v>ج</v>
          </cell>
          <cell r="AN652" t="str">
            <v>ج</v>
          </cell>
          <cell r="AO652" t="str">
            <v>ج</v>
          </cell>
          <cell r="AP652" t="str">
            <v>ج</v>
          </cell>
          <cell r="AQ652" t="str">
            <v>ج</v>
          </cell>
          <cell r="AR652" t="str">
            <v>ج</v>
          </cell>
          <cell r="AS652"/>
          <cell r="AT652" t="str">
            <v>الرابعة</v>
          </cell>
          <cell r="AU652" t="str">
            <v/>
          </cell>
        </row>
        <row r="653">
          <cell r="A653">
            <v>423163</v>
          </cell>
          <cell r="B653" t="str">
            <v>الرابعة</v>
          </cell>
          <cell r="C653" t="str">
            <v/>
          </cell>
          <cell r="D653" t="str">
            <v/>
          </cell>
          <cell r="E653" t="str">
            <v/>
          </cell>
          <cell r="F653" t="str">
            <v/>
          </cell>
          <cell r="G653" t="str">
            <v/>
          </cell>
          <cell r="H653" t="str">
            <v/>
          </cell>
          <cell r="I653" t="str">
            <v/>
          </cell>
          <cell r="J653" t="str">
            <v/>
          </cell>
          <cell r="K653" t="str">
            <v/>
          </cell>
          <cell r="L653" t="str">
            <v>ر2</v>
          </cell>
          <cell r="M653" t="str">
            <v/>
          </cell>
          <cell r="N653" t="str">
            <v/>
          </cell>
          <cell r="O653" t="str">
            <v/>
          </cell>
          <cell r="P653" t="str">
            <v/>
          </cell>
          <cell r="Q653" t="str">
            <v/>
          </cell>
          <cell r="R653" t="str">
            <v/>
          </cell>
          <cell r="S653" t="str">
            <v>ر2</v>
          </cell>
          <cell r="T653" t="str">
            <v/>
          </cell>
          <cell r="U653" t="str">
            <v/>
          </cell>
          <cell r="V653" t="str">
            <v/>
          </cell>
          <cell r="W653" t="str">
            <v/>
          </cell>
          <cell r="X653" t="str">
            <v/>
          </cell>
          <cell r="Y653" t="str">
            <v/>
          </cell>
          <cell r="Z653" t="str">
            <v>ر1</v>
          </cell>
          <cell r="AA653" t="str">
            <v/>
          </cell>
          <cell r="AB653" t="str">
            <v/>
          </cell>
          <cell r="AC653" t="str">
            <v/>
          </cell>
          <cell r="AD653" t="str">
            <v/>
          </cell>
          <cell r="AE653" t="str">
            <v>ج</v>
          </cell>
          <cell r="AF653" t="str">
            <v>ر1</v>
          </cell>
          <cell r="AG653" t="str">
            <v/>
          </cell>
          <cell r="AH653" t="str">
            <v/>
          </cell>
          <cell r="AI653" t="str">
            <v>ج</v>
          </cell>
          <cell r="AJ653" t="str">
            <v/>
          </cell>
          <cell r="AK653" t="str">
            <v/>
          </cell>
          <cell r="AL653" t="str">
            <v/>
          </cell>
          <cell r="AM653" t="str">
            <v>ج</v>
          </cell>
          <cell r="AN653" t="str">
            <v>ج</v>
          </cell>
          <cell r="AO653" t="str">
            <v>ج</v>
          </cell>
          <cell r="AP653" t="str">
            <v>ج</v>
          </cell>
          <cell r="AQ653" t="str">
            <v>ج</v>
          </cell>
          <cell r="AR653" t="str">
            <v>ج</v>
          </cell>
          <cell r="AS653"/>
          <cell r="AT653" t="str">
            <v>الرابعة</v>
          </cell>
          <cell r="AU653" t="str">
            <v/>
          </cell>
        </row>
        <row r="654">
          <cell r="A654">
            <v>423170</v>
          </cell>
          <cell r="B654" t="str">
            <v>الرابعة</v>
          </cell>
          <cell r="C654" t="str">
            <v/>
          </cell>
          <cell r="D654" t="str">
            <v/>
          </cell>
          <cell r="E654" t="str">
            <v/>
          </cell>
          <cell r="F654" t="str">
            <v/>
          </cell>
          <cell r="G654" t="str">
            <v/>
          </cell>
          <cell r="H654" t="str">
            <v/>
          </cell>
          <cell r="I654" t="str">
            <v/>
          </cell>
          <cell r="J654" t="str">
            <v/>
          </cell>
          <cell r="K654" t="str">
            <v/>
          </cell>
          <cell r="L654" t="str">
            <v/>
          </cell>
          <cell r="M654" t="str">
            <v/>
          </cell>
          <cell r="N654" t="str">
            <v/>
          </cell>
          <cell r="O654" t="str">
            <v/>
          </cell>
          <cell r="P654" t="str">
            <v/>
          </cell>
          <cell r="Q654" t="str">
            <v>ر2</v>
          </cell>
          <cell r="R654" t="str">
            <v/>
          </cell>
          <cell r="S654" t="str">
            <v/>
          </cell>
          <cell r="T654" t="str">
            <v/>
          </cell>
          <cell r="U654" t="str">
            <v/>
          </cell>
          <cell r="V654" t="str">
            <v>ر2</v>
          </cell>
          <cell r="W654" t="str">
            <v/>
          </cell>
          <cell r="X654" t="str">
            <v/>
          </cell>
          <cell r="Y654" t="str">
            <v/>
          </cell>
          <cell r="Z654" t="str">
            <v/>
          </cell>
          <cell r="AA654" t="str">
            <v>ر2</v>
          </cell>
          <cell r="AB654" t="str">
            <v/>
          </cell>
          <cell r="AC654" t="str">
            <v/>
          </cell>
          <cell r="AD654" t="str">
            <v/>
          </cell>
          <cell r="AE654" t="str">
            <v>ج</v>
          </cell>
          <cell r="AF654" t="str">
            <v>ر1</v>
          </cell>
          <cell r="AG654" t="str">
            <v/>
          </cell>
          <cell r="AH654" t="str">
            <v/>
          </cell>
          <cell r="AI654" t="str">
            <v>ج</v>
          </cell>
          <cell r="AJ654" t="str">
            <v/>
          </cell>
          <cell r="AK654" t="str">
            <v>ج</v>
          </cell>
          <cell r="AL654" t="str">
            <v>ج</v>
          </cell>
          <cell r="AM654" t="str">
            <v>ج</v>
          </cell>
          <cell r="AN654" t="str">
            <v>ج</v>
          </cell>
          <cell r="AO654" t="str">
            <v>ج</v>
          </cell>
          <cell r="AP654" t="str">
            <v>ج</v>
          </cell>
          <cell r="AQ654" t="str">
            <v>ج</v>
          </cell>
          <cell r="AR654" t="str">
            <v>ج</v>
          </cell>
          <cell r="AS654"/>
          <cell r="AT654" t="str">
            <v>الرابعة</v>
          </cell>
          <cell r="AU654" t="str">
            <v/>
          </cell>
        </row>
        <row r="655">
          <cell r="A655">
            <v>423182</v>
          </cell>
          <cell r="B655" t="str">
            <v>الرابعة</v>
          </cell>
          <cell r="C655" t="str">
            <v/>
          </cell>
          <cell r="D655" t="str">
            <v/>
          </cell>
          <cell r="E655" t="str">
            <v/>
          </cell>
          <cell r="F655" t="str">
            <v/>
          </cell>
          <cell r="G655" t="str">
            <v/>
          </cell>
          <cell r="H655" t="str">
            <v/>
          </cell>
          <cell r="I655" t="str">
            <v/>
          </cell>
          <cell r="J655" t="str">
            <v/>
          </cell>
          <cell r="K655" t="str">
            <v/>
          </cell>
          <cell r="L655" t="str">
            <v/>
          </cell>
          <cell r="M655" t="str">
            <v/>
          </cell>
          <cell r="N655" t="str">
            <v/>
          </cell>
          <cell r="O655" t="str">
            <v/>
          </cell>
          <cell r="P655" t="str">
            <v/>
          </cell>
          <cell r="Q655" t="str">
            <v/>
          </cell>
          <cell r="R655" t="str">
            <v/>
          </cell>
          <cell r="S655" t="str">
            <v/>
          </cell>
          <cell r="T655" t="str">
            <v>ر1</v>
          </cell>
          <cell r="U655" t="str">
            <v/>
          </cell>
          <cell r="V655" t="str">
            <v/>
          </cell>
          <cell r="W655" t="str">
            <v/>
          </cell>
          <cell r="X655" t="str">
            <v/>
          </cell>
          <cell r="Y655" t="str">
            <v/>
          </cell>
          <cell r="Z655" t="str">
            <v/>
          </cell>
          <cell r="AA655" t="str">
            <v/>
          </cell>
          <cell r="AB655" t="str">
            <v>ر2</v>
          </cell>
          <cell r="AC655" t="str">
            <v/>
          </cell>
          <cell r="AD655" t="str">
            <v/>
          </cell>
          <cell r="AE655" t="str">
            <v/>
          </cell>
          <cell r="AF655" t="str">
            <v/>
          </cell>
          <cell r="AG655" t="str">
            <v/>
          </cell>
          <cell r="AH655" t="str">
            <v/>
          </cell>
          <cell r="AI655" t="str">
            <v>ج</v>
          </cell>
          <cell r="AJ655" t="str">
            <v>ج</v>
          </cell>
          <cell r="AK655" t="str">
            <v>ج</v>
          </cell>
          <cell r="AL655" t="str">
            <v>ج</v>
          </cell>
          <cell r="AM655" t="str">
            <v>ج</v>
          </cell>
          <cell r="AN655" t="str">
            <v>ج</v>
          </cell>
          <cell r="AO655" t="str">
            <v>ج</v>
          </cell>
          <cell r="AP655" t="str">
            <v>ج</v>
          </cell>
          <cell r="AQ655" t="str">
            <v>ج</v>
          </cell>
          <cell r="AR655" t="str">
            <v>ج</v>
          </cell>
          <cell r="AS655"/>
          <cell r="AT655" t="str">
            <v>الرابعة</v>
          </cell>
          <cell r="AU655" t="str">
            <v/>
          </cell>
        </row>
        <row r="656">
          <cell r="A656">
            <v>423201</v>
          </cell>
          <cell r="B656" t="str">
            <v>الرابعة</v>
          </cell>
          <cell r="C656" t="str">
            <v/>
          </cell>
          <cell r="D656" t="str">
            <v/>
          </cell>
          <cell r="E656" t="str">
            <v/>
          </cell>
          <cell r="F656" t="str">
            <v/>
          </cell>
          <cell r="G656" t="str">
            <v/>
          </cell>
          <cell r="H656" t="str">
            <v/>
          </cell>
          <cell r="I656" t="str">
            <v/>
          </cell>
          <cell r="J656" t="str">
            <v/>
          </cell>
          <cell r="K656" t="str">
            <v/>
          </cell>
          <cell r="L656" t="str">
            <v/>
          </cell>
          <cell r="M656" t="str">
            <v/>
          </cell>
          <cell r="N656" t="str">
            <v/>
          </cell>
          <cell r="O656" t="str">
            <v/>
          </cell>
          <cell r="P656" t="str">
            <v/>
          </cell>
          <cell r="Q656" t="str">
            <v/>
          </cell>
          <cell r="R656" t="str">
            <v/>
          </cell>
          <cell r="S656" t="str">
            <v/>
          </cell>
          <cell r="T656" t="str">
            <v/>
          </cell>
          <cell r="U656" t="str">
            <v/>
          </cell>
          <cell r="V656" t="str">
            <v/>
          </cell>
          <cell r="W656" t="str">
            <v/>
          </cell>
          <cell r="X656" t="str">
            <v/>
          </cell>
          <cell r="Y656" t="str">
            <v/>
          </cell>
          <cell r="Z656" t="str">
            <v/>
          </cell>
          <cell r="AA656" t="str">
            <v/>
          </cell>
          <cell r="AB656" t="str">
            <v/>
          </cell>
          <cell r="AC656" t="str">
            <v/>
          </cell>
          <cell r="AD656" t="str">
            <v/>
          </cell>
          <cell r="AE656" t="str">
            <v/>
          </cell>
          <cell r="AF656" t="str">
            <v/>
          </cell>
          <cell r="AG656" t="str">
            <v/>
          </cell>
          <cell r="AH656" t="str">
            <v/>
          </cell>
          <cell r="AI656" t="str">
            <v/>
          </cell>
          <cell r="AJ656" t="str">
            <v/>
          </cell>
          <cell r="AK656" t="str">
            <v>ر2</v>
          </cell>
          <cell r="AL656" t="str">
            <v/>
          </cell>
          <cell r="AM656" t="str">
            <v>ر2</v>
          </cell>
          <cell r="AN656" t="str">
            <v/>
          </cell>
          <cell r="AO656" t="str">
            <v/>
          </cell>
          <cell r="AP656" t="str">
            <v>ر2</v>
          </cell>
          <cell r="AQ656" t="str">
            <v/>
          </cell>
          <cell r="AR656" t="str">
            <v>ر2</v>
          </cell>
          <cell r="AS656"/>
          <cell r="AT656" t="str">
            <v>الرابعة</v>
          </cell>
          <cell r="AU656" t="str">
            <v/>
          </cell>
        </row>
        <row r="657">
          <cell r="A657">
            <v>423206</v>
          </cell>
          <cell r="B657" t="str">
            <v>الرابعة حديث</v>
          </cell>
          <cell r="C657" t="str">
            <v/>
          </cell>
          <cell r="D657" t="str">
            <v/>
          </cell>
          <cell r="E657" t="str">
            <v/>
          </cell>
          <cell r="F657" t="str">
            <v/>
          </cell>
          <cell r="G657" t="str">
            <v/>
          </cell>
          <cell r="H657" t="str">
            <v/>
          </cell>
          <cell r="I657" t="str">
            <v/>
          </cell>
          <cell r="J657" t="str">
            <v/>
          </cell>
          <cell r="K657" t="str">
            <v>A</v>
          </cell>
          <cell r="L657" t="str">
            <v/>
          </cell>
          <cell r="M657" t="str">
            <v/>
          </cell>
          <cell r="N657" t="str">
            <v/>
          </cell>
          <cell r="O657" t="str">
            <v/>
          </cell>
          <cell r="P657" t="str">
            <v/>
          </cell>
          <cell r="Q657" t="str">
            <v/>
          </cell>
          <cell r="R657" t="str">
            <v>A</v>
          </cell>
          <cell r="S657" t="str">
            <v/>
          </cell>
          <cell r="T657" t="str">
            <v/>
          </cell>
          <cell r="U657" t="str">
            <v/>
          </cell>
          <cell r="V657" t="str">
            <v>A</v>
          </cell>
          <cell r="W657" t="str">
            <v/>
          </cell>
          <cell r="X657" t="str">
            <v/>
          </cell>
          <cell r="Y657" t="str">
            <v/>
          </cell>
          <cell r="Z657" t="str">
            <v/>
          </cell>
          <cell r="AA657" t="str">
            <v/>
          </cell>
          <cell r="AB657" t="str">
            <v/>
          </cell>
          <cell r="AC657" t="str">
            <v/>
          </cell>
          <cell r="AD657" t="str">
            <v/>
          </cell>
          <cell r="AE657" t="str">
            <v/>
          </cell>
          <cell r="AF657" t="str">
            <v/>
          </cell>
          <cell r="AG657" t="str">
            <v>A</v>
          </cell>
          <cell r="AH657" t="str">
            <v/>
          </cell>
          <cell r="AI657" t="str">
            <v>A</v>
          </cell>
          <cell r="AJ657" t="str">
            <v>A</v>
          </cell>
          <cell r="AK657" t="str">
            <v>A</v>
          </cell>
          <cell r="AL657" t="str">
            <v>A</v>
          </cell>
          <cell r="AM657" t="str">
            <v>A</v>
          </cell>
          <cell r="AN657" t="str">
            <v/>
          </cell>
          <cell r="AO657" t="str">
            <v/>
          </cell>
          <cell r="AP657" t="str">
            <v/>
          </cell>
          <cell r="AQ657" t="str">
            <v/>
          </cell>
          <cell r="AR657" t="str">
            <v/>
          </cell>
          <cell r="AS657" t="str">
            <v>مستنفذ فصل أول 2021-2022</v>
          </cell>
          <cell r="AT657" t="str">
            <v>الرابعة حديث</v>
          </cell>
          <cell r="AU657" t="str">
            <v/>
          </cell>
        </row>
        <row r="658">
          <cell r="A658">
            <v>423210</v>
          </cell>
          <cell r="B658" t="str">
            <v>الرابعة</v>
          </cell>
          <cell r="C658" t="str">
            <v/>
          </cell>
          <cell r="D658" t="str">
            <v/>
          </cell>
          <cell r="E658" t="str">
            <v>ر2</v>
          </cell>
          <cell r="F658" t="str">
            <v/>
          </cell>
          <cell r="G658" t="str">
            <v/>
          </cell>
          <cell r="H658" t="str">
            <v/>
          </cell>
          <cell r="I658" t="str">
            <v/>
          </cell>
          <cell r="J658" t="str">
            <v/>
          </cell>
          <cell r="K658" t="str">
            <v/>
          </cell>
          <cell r="L658" t="str">
            <v/>
          </cell>
          <cell r="M658" t="str">
            <v/>
          </cell>
          <cell r="N658" t="str">
            <v/>
          </cell>
          <cell r="O658" t="str">
            <v/>
          </cell>
          <cell r="P658" t="str">
            <v/>
          </cell>
          <cell r="Q658" t="str">
            <v/>
          </cell>
          <cell r="R658" t="str">
            <v/>
          </cell>
          <cell r="S658" t="str">
            <v/>
          </cell>
          <cell r="T658" t="str">
            <v/>
          </cell>
          <cell r="U658" t="str">
            <v/>
          </cell>
          <cell r="V658" t="str">
            <v/>
          </cell>
          <cell r="W658" t="str">
            <v/>
          </cell>
          <cell r="X658" t="str">
            <v/>
          </cell>
          <cell r="Y658" t="str">
            <v/>
          </cell>
          <cell r="Z658" t="str">
            <v/>
          </cell>
          <cell r="AA658" t="str">
            <v/>
          </cell>
          <cell r="AB658" t="str">
            <v/>
          </cell>
          <cell r="AC658" t="str">
            <v/>
          </cell>
          <cell r="AD658" t="str">
            <v/>
          </cell>
          <cell r="AE658" t="str">
            <v/>
          </cell>
          <cell r="AF658" t="str">
            <v/>
          </cell>
          <cell r="AG658" t="str">
            <v>ر1</v>
          </cell>
          <cell r="AH658" t="str">
            <v/>
          </cell>
          <cell r="AI658" t="str">
            <v>ر1</v>
          </cell>
          <cell r="AJ658" t="str">
            <v>ج</v>
          </cell>
          <cell r="AK658" t="str">
            <v>ج</v>
          </cell>
          <cell r="AL658" t="str">
            <v>ج</v>
          </cell>
          <cell r="AM658" t="str">
            <v>ج</v>
          </cell>
          <cell r="AN658" t="str">
            <v>ج</v>
          </cell>
          <cell r="AO658" t="str">
            <v>ج</v>
          </cell>
          <cell r="AP658" t="str">
            <v>ج</v>
          </cell>
          <cell r="AQ658" t="str">
            <v>ج</v>
          </cell>
          <cell r="AR658" t="str">
            <v>ج</v>
          </cell>
          <cell r="AS658"/>
          <cell r="AT658" t="str">
            <v>الرابعة</v>
          </cell>
          <cell r="AU658" t="str">
            <v/>
          </cell>
        </row>
        <row r="659">
          <cell r="A659">
            <v>423216</v>
          </cell>
          <cell r="B659" t="str">
            <v>الرابعة</v>
          </cell>
          <cell r="C659" t="str">
            <v/>
          </cell>
          <cell r="D659" t="str">
            <v/>
          </cell>
          <cell r="E659" t="str">
            <v/>
          </cell>
          <cell r="F659" t="str">
            <v/>
          </cell>
          <cell r="G659" t="str">
            <v/>
          </cell>
          <cell r="H659" t="str">
            <v/>
          </cell>
          <cell r="I659" t="str">
            <v/>
          </cell>
          <cell r="J659" t="str">
            <v/>
          </cell>
          <cell r="K659" t="str">
            <v/>
          </cell>
          <cell r="L659" t="str">
            <v/>
          </cell>
          <cell r="M659" t="str">
            <v/>
          </cell>
          <cell r="N659" t="str">
            <v/>
          </cell>
          <cell r="O659" t="str">
            <v/>
          </cell>
          <cell r="P659" t="str">
            <v/>
          </cell>
          <cell r="Q659" t="str">
            <v>ر2</v>
          </cell>
          <cell r="R659" t="str">
            <v/>
          </cell>
          <cell r="S659" t="str">
            <v/>
          </cell>
          <cell r="T659" t="str">
            <v/>
          </cell>
          <cell r="U659" t="str">
            <v/>
          </cell>
          <cell r="V659" t="str">
            <v/>
          </cell>
          <cell r="W659" t="str">
            <v/>
          </cell>
          <cell r="X659" t="str">
            <v/>
          </cell>
          <cell r="Y659" t="str">
            <v/>
          </cell>
          <cell r="Z659" t="str">
            <v/>
          </cell>
          <cell r="AA659" t="str">
            <v/>
          </cell>
          <cell r="AB659" t="str">
            <v/>
          </cell>
          <cell r="AC659" t="str">
            <v/>
          </cell>
          <cell r="AD659" t="str">
            <v/>
          </cell>
          <cell r="AE659" t="str">
            <v/>
          </cell>
          <cell r="AF659" t="str">
            <v/>
          </cell>
          <cell r="AG659" t="str">
            <v/>
          </cell>
          <cell r="AH659" t="str">
            <v/>
          </cell>
          <cell r="AI659" t="str">
            <v/>
          </cell>
          <cell r="AJ659" t="str">
            <v/>
          </cell>
          <cell r="AK659" t="str">
            <v/>
          </cell>
          <cell r="AL659" t="str">
            <v>ر1</v>
          </cell>
          <cell r="AM659" t="str">
            <v/>
          </cell>
          <cell r="AN659" t="str">
            <v>ج</v>
          </cell>
          <cell r="AO659" t="str">
            <v>ج</v>
          </cell>
          <cell r="AP659" t="str">
            <v>ج</v>
          </cell>
          <cell r="AQ659" t="str">
            <v>ج</v>
          </cell>
          <cell r="AR659" t="str">
            <v>ج</v>
          </cell>
          <cell r="AS659"/>
          <cell r="AT659" t="str">
            <v>الرابعة</v>
          </cell>
          <cell r="AU659" t="str">
            <v/>
          </cell>
        </row>
        <row r="660">
          <cell r="A660">
            <v>423230</v>
          </cell>
          <cell r="B660" t="str">
            <v>الرابعة</v>
          </cell>
          <cell r="C660" t="str">
            <v/>
          </cell>
          <cell r="D660" t="str">
            <v/>
          </cell>
          <cell r="E660" t="str">
            <v/>
          </cell>
          <cell r="F660" t="str">
            <v/>
          </cell>
          <cell r="G660" t="str">
            <v/>
          </cell>
          <cell r="H660" t="str">
            <v/>
          </cell>
          <cell r="I660" t="str">
            <v/>
          </cell>
          <cell r="J660" t="str">
            <v/>
          </cell>
          <cell r="K660" t="str">
            <v/>
          </cell>
          <cell r="L660" t="str">
            <v/>
          </cell>
          <cell r="M660" t="str">
            <v/>
          </cell>
          <cell r="N660" t="str">
            <v/>
          </cell>
          <cell r="O660" t="str">
            <v/>
          </cell>
          <cell r="P660" t="str">
            <v/>
          </cell>
          <cell r="Q660" t="str">
            <v/>
          </cell>
          <cell r="R660" t="str">
            <v>ر2</v>
          </cell>
          <cell r="S660" t="str">
            <v/>
          </cell>
          <cell r="T660" t="str">
            <v/>
          </cell>
          <cell r="U660" t="str">
            <v/>
          </cell>
          <cell r="V660" t="str">
            <v/>
          </cell>
          <cell r="W660" t="str">
            <v/>
          </cell>
          <cell r="X660" t="str">
            <v/>
          </cell>
          <cell r="Y660" t="str">
            <v/>
          </cell>
          <cell r="Z660" t="str">
            <v/>
          </cell>
          <cell r="AA660" t="str">
            <v/>
          </cell>
          <cell r="AB660" t="str">
            <v/>
          </cell>
          <cell r="AC660" t="str">
            <v/>
          </cell>
          <cell r="AD660" t="str">
            <v/>
          </cell>
          <cell r="AE660" t="str">
            <v>ج</v>
          </cell>
          <cell r="AF660" t="str">
            <v/>
          </cell>
          <cell r="AG660" t="str">
            <v/>
          </cell>
          <cell r="AH660" t="str">
            <v/>
          </cell>
          <cell r="AI660" t="str">
            <v>ر2</v>
          </cell>
          <cell r="AJ660" t="str">
            <v/>
          </cell>
          <cell r="AK660" t="str">
            <v>ج</v>
          </cell>
          <cell r="AL660" t="str">
            <v>ر1</v>
          </cell>
          <cell r="AM660" t="str">
            <v>ر2</v>
          </cell>
          <cell r="AN660" t="str">
            <v>ج</v>
          </cell>
          <cell r="AO660" t="str">
            <v>ر2</v>
          </cell>
          <cell r="AP660" t="str">
            <v/>
          </cell>
          <cell r="AQ660" t="str">
            <v>ر1</v>
          </cell>
          <cell r="AR660" t="str">
            <v>ج</v>
          </cell>
          <cell r="AS660"/>
          <cell r="AT660" t="str">
            <v>الرابعة</v>
          </cell>
          <cell r="AU660" t="str">
            <v/>
          </cell>
        </row>
        <row r="661">
          <cell r="A661">
            <v>423234</v>
          </cell>
          <cell r="B661" t="str">
            <v>الرابعة</v>
          </cell>
          <cell r="C661" t="str">
            <v/>
          </cell>
          <cell r="D661" t="str">
            <v/>
          </cell>
          <cell r="E661" t="str">
            <v/>
          </cell>
          <cell r="F661" t="str">
            <v/>
          </cell>
          <cell r="G661" t="str">
            <v/>
          </cell>
          <cell r="H661" t="str">
            <v/>
          </cell>
          <cell r="I661" t="str">
            <v/>
          </cell>
          <cell r="J661" t="str">
            <v/>
          </cell>
          <cell r="K661" t="str">
            <v/>
          </cell>
          <cell r="L661" t="str">
            <v/>
          </cell>
          <cell r="M661" t="str">
            <v/>
          </cell>
          <cell r="N661" t="str">
            <v/>
          </cell>
          <cell r="O661" t="str">
            <v/>
          </cell>
          <cell r="P661" t="str">
            <v/>
          </cell>
          <cell r="Q661" t="str">
            <v/>
          </cell>
          <cell r="R661" t="str">
            <v/>
          </cell>
          <cell r="S661" t="str">
            <v/>
          </cell>
          <cell r="T661" t="str">
            <v/>
          </cell>
          <cell r="U661" t="str">
            <v/>
          </cell>
          <cell r="V661" t="str">
            <v/>
          </cell>
          <cell r="W661" t="str">
            <v/>
          </cell>
          <cell r="X661" t="str">
            <v/>
          </cell>
          <cell r="Y661" t="str">
            <v/>
          </cell>
          <cell r="Z661" t="str">
            <v/>
          </cell>
          <cell r="AA661" t="str">
            <v/>
          </cell>
          <cell r="AB661" t="str">
            <v/>
          </cell>
          <cell r="AC661" t="str">
            <v/>
          </cell>
          <cell r="AD661" t="str">
            <v/>
          </cell>
          <cell r="AE661" t="str">
            <v/>
          </cell>
          <cell r="AF661" t="str">
            <v/>
          </cell>
          <cell r="AG661" t="str">
            <v/>
          </cell>
          <cell r="AH661" t="str">
            <v/>
          </cell>
          <cell r="AI661" t="str">
            <v>ر1</v>
          </cell>
          <cell r="AJ661" t="str">
            <v/>
          </cell>
          <cell r="AK661" t="str">
            <v/>
          </cell>
          <cell r="AL661" t="str">
            <v>ر2</v>
          </cell>
          <cell r="AM661" t="str">
            <v/>
          </cell>
          <cell r="AN661" t="str">
            <v>ج</v>
          </cell>
          <cell r="AO661" t="str">
            <v>ج</v>
          </cell>
          <cell r="AP661" t="str">
            <v>ج</v>
          </cell>
          <cell r="AQ661" t="str">
            <v>ج</v>
          </cell>
          <cell r="AR661" t="str">
            <v/>
          </cell>
          <cell r="AS661"/>
          <cell r="AT661" t="str">
            <v>الرابعة</v>
          </cell>
          <cell r="AU661" t="str">
            <v/>
          </cell>
        </row>
        <row r="662">
          <cell r="A662">
            <v>423239</v>
          </cell>
          <cell r="B662" t="str">
            <v>الرابعة</v>
          </cell>
          <cell r="C662" t="str">
            <v/>
          </cell>
          <cell r="D662" t="str">
            <v/>
          </cell>
          <cell r="E662" t="str">
            <v/>
          </cell>
          <cell r="F662" t="str">
            <v/>
          </cell>
          <cell r="G662" t="str">
            <v/>
          </cell>
          <cell r="H662" t="str">
            <v/>
          </cell>
          <cell r="I662" t="str">
            <v/>
          </cell>
          <cell r="J662" t="str">
            <v/>
          </cell>
          <cell r="K662" t="str">
            <v/>
          </cell>
          <cell r="L662" t="str">
            <v/>
          </cell>
          <cell r="M662" t="str">
            <v/>
          </cell>
          <cell r="N662" t="str">
            <v/>
          </cell>
          <cell r="O662" t="str">
            <v/>
          </cell>
          <cell r="P662" t="str">
            <v/>
          </cell>
          <cell r="Q662" t="str">
            <v/>
          </cell>
          <cell r="R662" t="str">
            <v/>
          </cell>
          <cell r="S662" t="str">
            <v/>
          </cell>
          <cell r="T662" t="str">
            <v/>
          </cell>
          <cell r="U662" t="str">
            <v/>
          </cell>
          <cell r="V662" t="str">
            <v/>
          </cell>
          <cell r="W662" t="str">
            <v/>
          </cell>
          <cell r="X662" t="str">
            <v/>
          </cell>
          <cell r="Y662" t="str">
            <v/>
          </cell>
          <cell r="Z662" t="str">
            <v/>
          </cell>
          <cell r="AA662" t="str">
            <v/>
          </cell>
          <cell r="AB662" t="str">
            <v/>
          </cell>
          <cell r="AC662" t="str">
            <v/>
          </cell>
          <cell r="AD662" t="str">
            <v/>
          </cell>
          <cell r="AE662" t="str">
            <v/>
          </cell>
          <cell r="AF662" t="str">
            <v/>
          </cell>
          <cell r="AG662" t="str">
            <v/>
          </cell>
          <cell r="AH662" t="str">
            <v/>
          </cell>
          <cell r="AI662" t="str">
            <v>ر2</v>
          </cell>
          <cell r="AJ662" t="str">
            <v/>
          </cell>
          <cell r="AK662" t="str">
            <v/>
          </cell>
          <cell r="AL662" t="str">
            <v/>
          </cell>
          <cell r="AM662" t="str">
            <v/>
          </cell>
          <cell r="AN662" t="str">
            <v/>
          </cell>
          <cell r="AO662" t="str">
            <v>ر2</v>
          </cell>
          <cell r="AP662" t="str">
            <v/>
          </cell>
          <cell r="AQ662" t="str">
            <v>ر2</v>
          </cell>
          <cell r="AR662" t="str">
            <v/>
          </cell>
          <cell r="AS662"/>
          <cell r="AT662"/>
          <cell r="AU662"/>
          <cell r="AV662"/>
        </row>
        <row r="663">
          <cell r="A663">
            <v>423262</v>
          </cell>
          <cell r="B663" t="str">
            <v>الرابعة</v>
          </cell>
          <cell r="C663" t="str">
            <v/>
          </cell>
          <cell r="D663" t="str">
            <v/>
          </cell>
          <cell r="E663" t="str">
            <v/>
          </cell>
          <cell r="F663" t="str">
            <v/>
          </cell>
          <cell r="G663" t="str">
            <v/>
          </cell>
          <cell r="H663" t="str">
            <v/>
          </cell>
          <cell r="I663" t="str">
            <v/>
          </cell>
          <cell r="J663" t="str">
            <v/>
          </cell>
          <cell r="K663" t="str">
            <v/>
          </cell>
          <cell r="L663" t="str">
            <v/>
          </cell>
          <cell r="M663" t="str">
            <v/>
          </cell>
          <cell r="N663" t="str">
            <v/>
          </cell>
          <cell r="O663" t="str">
            <v/>
          </cell>
          <cell r="P663" t="str">
            <v/>
          </cell>
          <cell r="Q663" t="str">
            <v/>
          </cell>
          <cell r="R663" t="str">
            <v/>
          </cell>
          <cell r="S663" t="str">
            <v>ر2</v>
          </cell>
          <cell r="T663" t="str">
            <v/>
          </cell>
          <cell r="U663" t="str">
            <v/>
          </cell>
          <cell r="V663" t="str">
            <v/>
          </cell>
          <cell r="W663" t="str">
            <v/>
          </cell>
          <cell r="X663" t="str">
            <v/>
          </cell>
          <cell r="Y663" t="str">
            <v/>
          </cell>
          <cell r="Z663" t="str">
            <v/>
          </cell>
          <cell r="AA663" t="str">
            <v/>
          </cell>
          <cell r="AB663" t="str">
            <v/>
          </cell>
          <cell r="AC663" t="str">
            <v/>
          </cell>
          <cell r="AD663" t="str">
            <v/>
          </cell>
          <cell r="AE663" t="str">
            <v>ر1</v>
          </cell>
          <cell r="AF663" t="str">
            <v/>
          </cell>
          <cell r="AG663" t="str">
            <v/>
          </cell>
          <cell r="AH663" t="str">
            <v/>
          </cell>
          <cell r="AI663" t="str">
            <v>ج</v>
          </cell>
          <cell r="AJ663" t="str">
            <v>ج</v>
          </cell>
          <cell r="AK663" t="str">
            <v>ج</v>
          </cell>
          <cell r="AL663" t="str">
            <v>ج</v>
          </cell>
          <cell r="AM663" t="str">
            <v>ج</v>
          </cell>
          <cell r="AN663" t="str">
            <v>ج</v>
          </cell>
          <cell r="AO663" t="str">
            <v>ج</v>
          </cell>
          <cell r="AP663" t="str">
            <v>ج</v>
          </cell>
          <cell r="AQ663" t="str">
            <v>ج</v>
          </cell>
          <cell r="AR663" t="str">
            <v>ج</v>
          </cell>
          <cell r="AS663"/>
          <cell r="AT663" t="str">
            <v>الرابعة</v>
          </cell>
          <cell r="AU663" t="str">
            <v/>
          </cell>
        </row>
        <row r="664">
          <cell r="A664">
            <v>423272</v>
          </cell>
          <cell r="B664" t="str">
            <v>الرابعة</v>
          </cell>
          <cell r="C664" t="str">
            <v/>
          </cell>
          <cell r="D664" t="str">
            <v/>
          </cell>
          <cell r="E664" t="str">
            <v/>
          </cell>
          <cell r="F664" t="str">
            <v/>
          </cell>
          <cell r="G664" t="str">
            <v/>
          </cell>
          <cell r="H664" t="str">
            <v/>
          </cell>
          <cell r="I664" t="str">
            <v/>
          </cell>
          <cell r="J664" t="str">
            <v/>
          </cell>
          <cell r="K664" t="str">
            <v/>
          </cell>
          <cell r="L664" t="str">
            <v/>
          </cell>
          <cell r="M664" t="str">
            <v/>
          </cell>
          <cell r="N664" t="str">
            <v/>
          </cell>
          <cell r="O664" t="str">
            <v/>
          </cell>
          <cell r="P664" t="str">
            <v/>
          </cell>
          <cell r="Q664" t="str">
            <v/>
          </cell>
          <cell r="R664" t="str">
            <v/>
          </cell>
          <cell r="S664" t="str">
            <v/>
          </cell>
          <cell r="T664" t="str">
            <v/>
          </cell>
          <cell r="U664" t="str">
            <v/>
          </cell>
          <cell r="V664" t="str">
            <v>ر2</v>
          </cell>
          <cell r="W664" t="str">
            <v/>
          </cell>
          <cell r="X664" t="str">
            <v/>
          </cell>
          <cell r="Y664" t="str">
            <v/>
          </cell>
          <cell r="Z664" t="str">
            <v/>
          </cell>
          <cell r="AA664" t="str">
            <v/>
          </cell>
          <cell r="AB664" t="str">
            <v/>
          </cell>
          <cell r="AC664" t="str">
            <v/>
          </cell>
          <cell r="AD664" t="str">
            <v/>
          </cell>
          <cell r="AE664" t="str">
            <v>ر2</v>
          </cell>
          <cell r="AF664" t="str">
            <v/>
          </cell>
          <cell r="AG664" t="str">
            <v/>
          </cell>
          <cell r="AH664" t="str">
            <v/>
          </cell>
          <cell r="AI664" t="str">
            <v/>
          </cell>
          <cell r="AJ664" t="str">
            <v/>
          </cell>
          <cell r="AK664" t="str">
            <v/>
          </cell>
          <cell r="AL664" t="str">
            <v>ر1</v>
          </cell>
          <cell r="AM664" t="str">
            <v/>
          </cell>
          <cell r="AN664" t="str">
            <v>ج</v>
          </cell>
          <cell r="AO664" t="str">
            <v>ج</v>
          </cell>
          <cell r="AP664" t="str">
            <v>ج</v>
          </cell>
          <cell r="AQ664" t="str">
            <v>ج</v>
          </cell>
          <cell r="AR664" t="str">
            <v>ج</v>
          </cell>
          <cell r="AS664"/>
          <cell r="AT664" t="str">
            <v>الرابعة</v>
          </cell>
          <cell r="AU664" t="str">
            <v/>
          </cell>
        </row>
        <row r="665">
          <cell r="A665">
            <v>423274</v>
          </cell>
          <cell r="B665" t="str">
            <v>الرابعة</v>
          </cell>
          <cell r="C665" t="str">
            <v/>
          </cell>
          <cell r="D665" t="str">
            <v/>
          </cell>
          <cell r="E665" t="str">
            <v/>
          </cell>
          <cell r="F665" t="str">
            <v/>
          </cell>
          <cell r="G665" t="str">
            <v/>
          </cell>
          <cell r="H665" t="str">
            <v/>
          </cell>
          <cell r="I665" t="str">
            <v/>
          </cell>
          <cell r="J665" t="str">
            <v/>
          </cell>
          <cell r="K665" t="str">
            <v/>
          </cell>
          <cell r="L665" t="str">
            <v/>
          </cell>
          <cell r="M665" t="str">
            <v/>
          </cell>
          <cell r="N665" t="str">
            <v/>
          </cell>
          <cell r="O665" t="str">
            <v/>
          </cell>
          <cell r="P665" t="str">
            <v/>
          </cell>
          <cell r="Q665" t="str">
            <v/>
          </cell>
          <cell r="R665" t="str">
            <v/>
          </cell>
          <cell r="S665" t="str">
            <v/>
          </cell>
          <cell r="T665" t="str">
            <v/>
          </cell>
          <cell r="U665" t="str">
            <v/>
          </cell>
          <cell r="V665" t="str">
            <v/>
          </cell>
          <cell r="W665" t="str">
            <v/>
          </cell>
          <cell r="X665" t="str">
            <v/>
          </cell>
          <cell r="Y665" t="str">
            <v/>
          </cell>
          <cell r="Z665" t="str">
            <v/>
          </cell>
          <cell r="AA665" t="str">
            <v>ر2</v>
          </cell>
          <cell r="AB665" t="str">
            <v/>
          </cell>
          <cell r="AC665" t="str">
            <v/>
          </cell>
          <cell r="AD665" t="str">
            <v/>
          </cell>
          <cell r="AE665" t="str">
            <v/>
          </cell>
          <cell r="AF665" t="str">
            <v/>
          </cell>
          <cell r="AG665" t="str">
            <v/>
          </cell>
          <cell r="AH665" t="str">
            <v/>
          </cell>
          <cell r="AI665" t="str">
            <v>ج</v>
          </cell>
          <cell r="AJ665" t="str">
            <v/>
          </cell>
          <cell r="AK665" t="str">
            <v/>
          </cell>
          <cell r="AL665" t="str">
            <v>ج</v>
          </cell>
          <cell r="AM665" t="str">
            <v/>
          </cell>
          <cell r="AN665" t="str">
            <v>ج</v>
          </cell>
          <cell r="AO665" t="str">
            <v>ج</v>
          </cell>
          <cell r="AP665" t="str">
            <v>ج</v>
          </cell>
          <cell r="AQ665" t="str">
            <v>ج</v>
          </cell>
          <cell r="AR665" t="str">
            <v>ج</v>
          </cell>
          <cell r="AS665"/>
          <cell r="AT665" t="str">
            <v>الرابعة</v>
          </cell>
          <cell r="AU665" t="str">
            <v/>
          </cell>
        </row>
        <row r="666">
          <cell r="A666">
            <v>423279</v>
          </cell>
          <cell r="B666" t="str">
            <v>الرابعة</v>
          </cell>
          <cell r="C666" t="str">
            <v/>
          </cell>
          <cell r="D666" t="str">
            <v/>
          </cell>
          <cell r="E666" t="str">
            <v/>
          </cell>
          <cell r="F666" t="str">
            <v/>
          </cell>
          <cell r="G666" t="str">
            <v/>
          </cell>
          <cell r="H666" t="str">
            <v>ر2</v>
          </cell>
          <cell r="I666" t="str">
            <v/>
          </cell>
          <cell r="J666" t="str">
            <v/>
          </cell>
          <cell r="K666" t="str">
            <v/>
          </cell>
          <cell r="L666" t="str">
            <v/>
          </cell>
          <cell r="M666" t="str">
            <v/>
          </cell>
          <cell r="N666" t="str">
            <v/>
          </cell>
          <cell r="O666" t="str">
            <v/>
          </cell>
          <cell r="P666" t="str">
            <v/>
          </cell>
          <cell r="Q666" t="str">
            <v/>
          </cell>
          <cell r="R666" t="str">
            <v/>
          </cell>
          <cell r="S666" t="str">
            <v/>
          </cell>
          <cell r="T666" t="str">
            <v/>
          </cell>
          <cell r="U666" t="str">
            <v/>
          </cell>
          <cell r="V666" t="str">
            <v/>
          </cell>
          <cell r="W666" t="str">
            <v/>
          </cell>
          <cell r="X666" t="str">
            <v>ر2</v>
          </cell>
          <cell r="Y666" t="str">
            <v/>
          </cell>
          <cell r="Z666" t="str">
            <v/>
          </cell>
          <cell r="AA666" t="str">
            <v/>
          </cell>
          <cell r="AB666" t="str">
            <v/>
          </cell>
          <cell r="AC666" t="str">
            <v/>
          </cell>
          <cell r="AD666" t="str">
            <v>ر2</v>
          </cell>
          <cell r="AE666" t="str">
            <v>ر2</v>
          </cell>
          <cell r="AF666" t="str">
            <v/>
          </cell>
          <cell r="AG666" t="str">
            <v/>
          </cell>
          <cell r="AH666" t="str">
            <v/>
          </cell>
          <cell r="AI666" t="str">
            <v>ج</v>
          </cell>
          <cell r="AJ666" t="str">
            <v>ج</v>
          </cell>
          <cell r="AK666" t="str">
            <v/>
          </cell>
          <cell r="AL666" t="str">
            <v>ج</v>
          </cell>
          <cell r="AM666" t="str">
            <v/>
          </cell>
          <cell r="AN666" t="str">
            <v>ج</v>
          </cell>
          <cell r="AO666" t="str">
            <v>ج</v>
          </cell>
          <cell r="AP666" t="str">
            <v>ج</v>
          </cell>
          <cell r="AQ666" t="str">
            <v>ج</v>
          </cell>
          <cell r="AR666" t="str">
            <v>ج</v>
          </cell>
          <cell r="AS666"/>
          <cell r="AT666" t="str">
            <v>الرابعة</v>
          </cell>
          <cell r="AU666" t="str">
            <v/>
          </cell>
        </row>
        <row r="667">
          <cell r="A667">
            <v>423286</v>
          </cell>
          <cell r="B667" t="str">
            <v>الرابعة</v>
          </cell>
          <cell r="C667" t="str">
            <v/>
          </cell>
          <cell r="D667" t="str">
            <v/>
          </cell>
          <cell r="E667" t="str">
            <v/>
          </cell>
          <cell r="F667" t="str">
            <v/>
          </cell>
          <cell r="G667" t="str">
            <v/>
          </cell>
          <cell r="H667" t="str">
            <v/>
          </cell>
          <cell r="I667" t="str">
            <v/>
          </cell>
          <cell r="J667" t="str">
            <v/>
          </cell>
          <cell r="K667" t="str">
            <v/>
          </cell>
          <cell r="L667" t="str">
            <v/>
          </cell>
          <cell r="M667" t="str">
            <v/>
          </cell>
          <cell r="N667" t="str">
            <v/>
          </cell>
          <cell r="O667" t="str">
            <v/>
          </cell>
          <cell r="P667" t="str">
            <v/>
          </cell>
          <cell r="Q667" t="str">
            <v/>
          </cell>
          <cell r="R667" t="str">
            <v/>
          </cell>
          <cell r="S667" t="str">
            <v/>
          </cell>
          <cell r="T667" t="str">
            <v/>
          </cell>
          <cell r="U667" t="str">
            <v/>
          </cell>
          <cell r="V667" t="str">
            <v/>
          </cell>
          <cell r="W667" t="str">
            <v/>
          </cell>
          <cell r="X667" t="str">
            <v/>
          </cell>
          <cell r="Y667" t="str">
            <v/>
          </cell>
          <cell r="Z667" t="str">
            <v/>
          </cell>
          <cell r="AA667" t="str">
            <v/>
          </cell>
          <cell r="AB667" t="str">
            <v/>
          </cell>
          <cell r="AC667" t="str">
            <v/>
          </cell>
          <cell r="AD667" t="str">
            <v/>
          </cell>
          <cell r="AE667" t="str">
            <v/>
          </cell>
          <cell r="AF667" t="str">
            <v/>
          </cell>
          <cell r="AG667" t="str">
            <v/>
          </cell>
          <cell r="AH667" t="str">
            <v/>
          </cell>
          <cell r="AI667" t="str">
            <v/>
          </cell>
          <cell r="AJ667" t="str">
            <v/>
          </cell>
          <cell r="AK667" t="str">
            <v/>
          </cell>
          <cell r="AL667" t="str">
            <v>ر2</v>
          </cell>
          <cell r="AM667" t="str">
            <v/>
          </cell>
          <cell r="AN667" t="str">
            <v>ر1</v>
          </cell>
          <cell r="AO667" t="str">
            <v>ج</v>
          </cell>
          <cell r="AP667" t="str">
            <v>ر1</v>
          </cell>
          <cell r="AQ667" t="str">
            <v/>
          </cell>
          <cell r="AR667" t="str">
            <v>ج</v>
          </cell>
          <cell r="AS667"/>
          <cell r="AT667" t="str">
            <v>الرابعة</v>
          </cell>
          <cell r="AU667" t="str">
            <v/>
          </cell>
        </row>
        <row r="668">
          <cell r="A668">
            <v>423298</v>
          </cell>
          <cell r="B668" t="str">
            <v>الرابعة</v>
          </cell>
          <cell r="C668" t="str">
            <v/>
          </cell>
          <cell r="D668" t="str">
            <v/>
          </cell>
          <cell r="E668" t="str">
            <v/>
          </cell>
          <cell r="F668" t="str">
            <v/>
          </cell>
          <cell r="G668" t="str">
            <v/>
          </cell>
          <cell r="H668" t="str">
            <v/>
          </cell>
          <cell r="I668" t="str">
            <v/>
          </cell>
          <cell r="J668" t="str">
            <v/>
          </cell>
          <cell r="K668" t="str">
            <v/>
          </cell>
          <cell r="L668" t="str">
            <v/>
          </cell>
          <cell r="M668" t="str">
            <v/>
          </cell>
          <cell r="N668" t="str">
            <v/>
          </cell>
          <cell r="O668" t="str">
            <v/>
          </cell>
          <cell r="P668" t="str">
            <v/>
          </cell>
          <cell r="Q668" t="str">
            <v/>
          </cell>
          <cell r="R668" t="str">
            <v/>
          </cell>
          <cell r="S668" t="str">
            <v/>
          </cell>
          <cell r="T668" t="str">
            <v/>
          </cell>
          <cell r="U668" t="str">
            <v/>
          </cell>
          <cell r="V668" t="str">
            <v/>
          </cell>
          <cell r="W668" t="str">
            <v/>
          </cell>
          <cell r="X668" t="str">
            <v/>
          </cell>
          <cell r="Y668" t="str">
            <v/>
          </cell>
          <cell r="Z668" t="str">
            <v/>
          </cell>
          <cell r="AA668" t="str">
            <v>ر2</v>
          </cell>
          <cell r="AB668" t="str">
            <v>ر2</v>
          </cell>
          <cell r="AC668" t="str">
            <v/>
          </cell>
          <cell r="AD668" t="str">
            <v/>
          </cell>
          <cell r="AE668" t="str">
            <v/>
          </cell>
          <cell r="AF668" t="str">
            <v>ر1</v>
          </cell>
          <cell r="AG668" t="str">
            <v/>
          </cell>
          <cell r="AH668" t="str">
            <v/>
          </cell>
          <cell r="AI668" t="str">
            <v>ر2</v>
          </cell>
          <cell r="AJ668" t="str">
            <v/>
          </cell>
          <cell r="AK668" t="str">
            <v/>
          </cell>
          <cell r="AL668" t="str">
            <v>ر2</v>
          </cell>
          <cell r="AM668" t="str">
            <v>ر2</v>
          </cell>
          <cell r="AN668" t="str">
            <v/>
          </cell>
          <cell r="AO668" t="str">
            <v>ر2</v>
          </cell>
          <cell r="AP668" t="str">
            <v>ج</v>
          </cell>
          <cell r="AQ668" t="str">
            <v>ر2</v>
          </cell>
          <cell r="AR668" t="str">
            <v/>
          </cell>
          <cell r="AS668"/>
          <cell r="AT668" t="str">
            <v>الرابعة</v>
          </cell>
          <cell r="AU668" t="str">
            <v/>
          </cell>
        </row>
        <row r="669">
          <cell r="A669">
            <v>423333</v>
          </cell>
          <cell r="B669" t="str">
            <v>الرابعة حديث</v>
          </cell>
          <cell r="C669" t="str">
            <v/>
          </cell>
          <cell r="D669" t="str">
            <v/>
          </cell>
          <cell r="E669" t="str">
            <v/>
          </cell>
          <cell r="F669" t="str">
            <v/>
          </cell>
          <cell r="G669" t="str">
            <v/>
          </cell>
          <cell r="H669" t="str">
            <v/>
          </cell>
          <cell r="I669" t="str">
            <v/>
          </cell>
          <cell r="J669" t="str">
            <v/>
          </cell>
          <cell r="K669" t="str">
            <v/>
          </cell>
          <cell r="L669" t="str">
            <v/>
          </cell>
          <cell r="M669" t="str">
            <v/>
          </cell>
          <cell r="N669" t="str">
            <v/>
          </cell>
          <cell r="O669" t="str">
            <v/>
          </cell>
          <cell r="P669" t="str">
            <v/>
          </cell>
          <cell r="Q669" t="str">
            <v/>
          </cell>
          <cell r="R669" t="str">
            <v/>
          </cell>
          <cell r="S669" t="str">
            <v>A</v>
          </cell>
          <cell r="T669" t="str">
            <v/>
          </cell>
          <cell r="U669" t="str">
            <v/>
          </cell>
          <cell r="V669" t="str">
            <v/>
          </cell>
          <cell r="W669" t="str">
            <v/>
          </cell>
          <cell r="X669" t="str">
            <v/>
          </cell>
          <cell r="Y669" t="str">
            <v/>
          </cell>
          <cell r="Z669" t="str">
            <v/>
          </cell>
          <cell r="AA669" t="str">
            <v>A</v>
          </cell>
          <cell r="AB669" t="str">
            <v/>
          </cell>
          <cell r="AC669" t="str">
            <v/>
          </cell>
          <cell r="AD669" t="str">
            <v/>
          </cell>
          <cell r="AE669" t="str">
            <v>A</v>
          </cell>
          <cell r="AF669" t="str">
            <v>A</v>
          </cell>
          <cell r="AG669" t="str">
            <v/>
          </cell>
          <cell r="AH669" t="str">
            <v/>
          </cell>
          <cell r="AI669" t="str">
            <v>A</v>
          </cell>
          <cell r="AJ669" t="str">
            <v>A</v>
          </cell>
          <cell r="AK669" t="str">
            <v>A</v>
          </cell>
          <cell r="AL669" t="str">
            <v>A</v>
          </cell>
          <cell r="AM669" t="str">
            <v>A</v>
          </cell>
          <cell r="AN669" t="str">
            <v/>
          </cell>
          <cell r="AO669" t="str">
            <v/>
          </cell>
          <cell r="AP669" t="str">
            <v/>
          </cell>
          <cell r="AQ669" t="str">
            <v/>
          </cell>
          <cell r="AR669" t="str">
            <v/>
          </cell>
          <cell r="AS669" t="str">
            <v>مستنفذ</v>
          </cell>
          <cell r="AT669" t="str">
            <v>الرابعة حديث</v>
          </cell>
          <cell r="AU669" t="str">
            <v/>
          </cell>
        </row>
        <row r="670">
          <cell r="A670">
            <v>423352</v>
          </cell>
          <cell r="B670" t="str">
            <v>الرابعة</v>
          </cell>
          <cell r="C670" t="str">
            <v/>
          </cell>
          <cell r="D670" t="str">
            <v/>
          </cell>
          <cell r="E670" t="str">
            <v/>
          </cell>
          <cell r="F670" t="str">
            <v/>
          </cell>
          <cell r="G670" t="str">
            <v/>
          </cell>
          <cell r="H670" t="str">
            <v/>
          </cell>
          <cell r="I670" t="str">
            <v/>
          </cell>
          <cell r="J670" t="str">
            <v/>
          </cell>
          <cell r="K670" t="str">
            <v/>
          </cell>
          <cell r="L670" t="str">
            <v/>
          </cell>
          <cell r="M670" t="str">
            <v/>
          </cell>
          <cell r="N670" t="str">
            <v>ر2</v>
          </cell>
          <cell r="O670" t="str">
            <v/>
          </cell>
          <cell r="P670" t="str">
            <v/>
          </cell>
          <cell r="Q670" t="str">
            <v/>
          </cell>
          <cell r="R670" t="str">
            <v/>
          </cell>
          <cell r="S670" t="str">
            <v/>
          </cell>
          <cell r="T670" t="str">
            <v/>
          </cell>
          <cell r="U670" t="str">
            <v/>
          </cell>
          <cell r="V670" t="str">
            <v/>
          </cell>
          <cell r="W670" t="str">
            <v/>
          </cell>
          <cell r="X670" t="str">
            <v>ر2</v>
          </cell>
          <cell r="Y670" t="str">
            <v/>
          </cell>
          <cell r="Z670" t="str">
            <v/>
          </cell>
          <cell r="AA670" t="str">
            <v>ر2</v>
          </cell>
          <cell r="AB670" t="str">
            <v/>
          </cell>
          <cell r="AC670" t="str">
            <v/>
          </cell>
          <cell r="AD670" t="str">
            <v/>
          </cell>
          <cell r="AE670" t="str">
            <v>ج</v>
          </cell>
          <cell r="AF670" t="str">
            <v>ر1</v>
          </cell>
          <cell r="AG670" t="str">
            <v/>
          </cell>
          <cell r="AH670" t="str">
            <v/>
          </cell>
          <cell r="AI670" t="str">
            <v>ج</v>
          </cell>
          <cell r="AJ670" t="str">
            <v>ج</v>
          </cell>
          <cell r="AK670" t="str">
            <v>ج</v>
          </cell>
          <cell r="AL670" t="str">
            <v>ج</v>
          </cell>
          <cell r="AM670" t="str">
            <v>ج</v>
          </cell>
          <cell r="AN670" t="str">
            <v>ج</v>
          </cell>
          <cell r="AO670" t="str">
            <v>ج</v>
          </cell>
          <cell r="AP670" t="str">
            <v>ج</v>
          </cell>
          <cell r="AQ670" t="str">
            <v>ج</v>
          </cell>
          <cell r="AR670" t="str">
            <v>ج</v>
          </cell>
          <cell r="AS670"/>
          <cell r="AT670" t="str">
            <v>الرابعة</v>
          </cell>
          <cell r="AU670" t="str">
            <v/>
          </cell>
        </row>
        <row r="671">
          <cell r="A671">
            <v>423383</v>
          </cell>
          <cell r="B671" t="str">
            <v>الرابعة</v>
          </cell>
          <cell r="C671" t="str">
            <v/>
          </cell>
          <cell r="D671" t="str">
            <v/>
          </cell>
          <cell r="E671" t="str">
            <v/>
          </cell>
          <cell r="F671" t="str">
            <v/>
          </cell>
          <cell r="G671" t="str">
            <v/>
          </cell>
          <cell r="H671" t="str">
            <v/>
          </cell>
          <cell r="I671" t="str">
            <v/>
          </cell>
          <cell r="J671" t="str">
            <v/>
          </cell>
          <cell r="K671" t="str">
            <v/>
          </cell>
          <cell r="L671" t="str">
            <v/>
          </cell>
          <cell r="M671" t="str">
            <v/>
          </cell>
          <cell r="N671" t="str">
            <v/>
          </cell>
          <cell r="O671" t="str">
            <v/>
          </cell>
          <cell r="P671" t="str">
            <v/>
          </cell>
          <cell r="Q671" t="str">
            <v/>
          </cell>
          <cell r="R671" t="str">
            <v/>
          </cell>
          <cell r="S671" t="str">
            <v>ر2</v>
          </cell>
          <cell r="T671" t="str">
            <v/>
          </cell>
          <cell r="U671" t="str">
            <v/>
          </cell>
          <cell r="V671" t="str">
            <v/>
          </cell>
          <cell r="W671" t="str">
            <v/>
          </cell>
          <cell r="X671" t="str">
            <v/>
          </cell>
          <cell r="Y671" t="str">
            <v/>
          </cell>
          <cell r="Z671" t="str">
            <v/>
          </cell>
          <cell r="AA671" t="str">
            <v/>
          </cell>
          <cell r="AB671" t="str">
            <v/>
          </cell>
          <cell r="AC671" t="str">
            <v/>
          </cell>
          <cell r="AD671" t="str">
            <v/>
          </cell>
          <cell r="AE671" t="str">
            <v/>
          </cell>
          <cell r="AF671" t="str">
            <v/>
          </cell>
          <cell r="AG671" t="str">
            <v/>
          </cell>
          <cell r="AH671" t="str">
            <v/>
          </cell>
          <cell r="AI671" t="str">
            <v/>
          </cell>
          <cell r="AJ671" t="str">
            <v/>
          </cell>
          <cell r="AK671" t="str">
            <v/>
          </cell>
          <cell r="AL671" t="str">
            <v/>
          </cell>
          <cell r="AM671" t="str">
            <v/>
          </cell>
          <cell r="AN671" t="str">
            <v/>
          </cell>
          <cell r="AO671" t="str">
            <v/>
          </cell>
          <cell r="AP671" t="str">
            <v/>
          </cell>
          <cell r="AQ671" t="str">
            <v/>
          </cell>
          <cell r="AR671" t="str">
            <v/>
          </cell>
          <cell r="AS671"/>
          <cell r="AT671" t="str">
            <v>الرابعة</v>
          </cell>
          <cell r="AU671" t="str">
            <v/>
          </cell>
        </row>
        <row r="672">
          <cell r="A672">
            <v>423395</v>
          </cell>
          <cell r="B672" t="str">
            <v>الرابعة</v>
          </cell>
          <cell r="C672" t="str">
            <v/>
          </cell>
          <cell r="D672" t="str">
            <v/>
          </cell>
          <cell r="E672" t="str">
            <v/>
          </cell>
          <cell r="F672" t="str">
            <v/>
          </cell>
          <cell r="G672" t="str">
            <v/>
          </cell>
          <cell r="H672" t="str">
            <v/>
          </cell>
          <cell r="I672" t="str">
            <v/>
          </cell>
          <cell r="J672" t="str">
            <v/>
          </cell>
          <cell r="K672" t="str">
            <v>ر2</v>
          </cell>
          <cell r="L672" t="str">
            <v/>
          </cell>
          <cell r="M672" t="str">
            <v/>
          </cell>
          <cell r="N672" t="str">
            <v/>
          </cell>
          <cell r="O672" t="str">
            <v/>
          </cell>
          <cell r="P672" t="str">
            <v/>
          </cell>
          <cell r="Q672" t="str">
            <v/>
          </cell>
          <cell r="R672" t="str">
            <v/>
          </cell>
          <cell r="S672" t="str">
            <v/>
          </cell>
          <cell r="T672" t="str">
            <v/>
          </cell>
          <cell r="U672" t="str">
            <v/>
          </cell>
          <cell r="V672" t="str">
            <v/>
          </cell>
          <cell r="W672" t="str">
            <v/>
          </cell>
          <cell r="X672" t="str">
            <v/>
          </cell>
          <cell r="Y672" t="str">
            <v/>
          </cell>
          <cell r="Z672" t="str">
            <v/>
          </cell>
          <cell r="AA672" t="str">
            <v/>
          </cell>
          <cell r="AB672" t="str">
            <v/>
          </cell>
          <cell r="AC672" t="str">
            <v/>
          </cell>
          <cell r="AD672" t="str">
            <v>ر1</v>
          </cell>
          <cell r="AE672" t="str">
            <v/>
          </cell>
          <cell r="AF672" t="str">
            <v/>
          </cell>
          <cell r="AG672" t="str">
            <v/>
          </cell>
          <cell r="AH672" t="str">
            <v>ر1</v>
          </cell>
          <cell r="AI672" t="str">
            <v>ر1</v>
          </cell>
          <cell r="AJ672" t="str">
            <v/>
          </cell>
          <cell r="AK672" t="str">
            <v/>
          </cell>
          <cell r="AL672" t="str">
            <v/>
          </cell>
          <cell r="AM672" t="str">
            <v>ر1</v>
          </cell>
          <cell r="AN672" t="str">
            <v>ج</v>
          </cell>
          <cell r="AO672" t="str">
            <v>ج</v>
          </cell>
          <cell r="AP672" t="str">
            <v>ج</v>
          </cell>
          <cell r="AQ672" t="str">
            <v>ج</v>
          </cell>
          <cell r="AR672" t="str">
            <v>ج</v>
          </cell>
          <cell r="AS672"/>
          <cell r="AT672" t="str">
            <v>الرابعة</v>
          </cell>
          <cell r="AU672" t="str">
            <v/>
          </cell>
        </row>
        <row r="673">
          <cell r="A673">
            <v>423396</v>
          </cell>
          <cell r="B673" t="str">
            <v>الرابعة</v>
          </cell>
          <cell r="C673" t="str">
            <v/>
          </cell>
          <cell r="D673" t="str">
            <v/>
          </cell>
          <cell r="E673" t="str">
            <v/>
          </cell>
          <cell r="F673" t="str">
            <v/>
          </cell>
          <cell r="G673" t="str">
            <v/>
          </cell>
          <cell r="H673" t="str">
            <v/>
          </cell>
          <cell r="I673" t="str">
            <v/>
          </cell>
          <cell r="J673" t="str">
            <v/>
          </cell>
          <cell r="K673" t="str">
            <v/>
          </cell>
          <cell r="L673" t="str">
            <v/>
          </cell>
          <cell r="M673" t="str">
            <v/>
          </cell>
          <cell r="N673" t="str">
            <v/>
          </cell>
          <cell r="O673" t="str">
            <v/>
          </cell>
          <cell r="P673" t="str">
            <v/>
          </cell>
          <cell r="Q673" t="str">
            <v/>
          </cell>
          <cell r="R673" t="str">
            <v/>
          </cell>
          <cell r="S673" t="str">
            <v/>
          </cell>
          <cell r="T673" t="str">
            <v/>
          </cell>
          <cell r="U673" t="str">
            <v/>
          </cell>
          <cell r="V673" t="str">
            <v/>
          </cell>
          <cell r="W673" t="str">
            <v/>
          </cell>
          <cell r="X673" t="str">
            <v/>
          </cell>
          <cell r="Y673" t="str">
            <v/>
          </cell>
          <cell r="Z673" t="str">
            <v/>
          </cell>
          <cell r="AA673" t="str">
            <v/>
          </cell>
          <cell r="AB673" t="str">
            <v/>
          </cell>
          <cell r="AC673" t="str">
            <v/>
          </cell>
          <cell r="AD673" t="str">
            <v/>
          </cell>
          <cell r="AE673" t="str">
            <v/>
          </cell>
          <cell r="AF673" t="str">
            <v/>
          </cell>
          <cell r="AG673" t="str">
            <v/>
          </cell>
          <cell r="AH673" t="str">
            <v/>
          </cell>
          <cell r="AI673" t="str">
            <v>ج</v>
          </cell>
          <cell r="AJ673" t="str">
            <v/>
          </cell>
          <cell r="AK673" t="str">
            <v/>
          </cell>
          <cell r="AL673" t="str">
            <v/>
          </cell>
          <cell r="AM673" t="str">
            <v>ج</v>
          </cell>
          <cell r="AN673" t="str">
            <v>ج</v>
          </cell>
          <cell r="AO673" t="str">
            <v>ج</v>
          </cell>
          <cell r="AP673" t="str">
            <v>ر1</v>
          </cell>
          <cell r="AQ673" t="str">
            <v/>
          </cell>
          <cell r="AR673" t="str">
            <v/>
          </cell>
          <cell r="AS673"/>
          <cell r="AT673" t="str">
            <v>الرابعة</v>
          </cell>
          <cell r="AU673" t="str">
            <v/>
          </cell>
        </row>
        <row r="674">
          <cell r="A674">
            <v>423404</v>
          </cell>
          <cell r="B674" t="str">
            <v>الرابعة</v>
          </cell>
          <cell r="C674" t="str">
            <v/>
          </cell>
          <cell r="D674" t="str">
            <v/>
          </cell>
          <cell r="E674" t="str">
            <v/>
          </cell>
          <cell r="F674" t="str">
            <v/>
          </cell>
          <cell r="G674" t="str">
            <v/>
          </cell>
          <cell r="H674" t="str">
            <v/>
          </cell>
          <cell r="I674" t="str">
            <v/>
          </cell>
          <cell r="J674" t="str">
            <v/>
          </cell>
          <cell r="K674" t="str">
            <v/>
          </cell>
          <cell r="L674" t="str">
            <v/>
          </cell>
          <cell r="M674" t="str">
            <v/>
          </cell>
          <cell r="N674" t="str">
            <v/>
          </cell>
          <cell r="O674" t="str">
            <v/>
          </cell>
          <cell r="P674" t="str">
            <v/>
          </cell>
          <cell r="Q674" t="str">
            <v/>
          </cell>
          <cell r="R674" t="str">
            <v/>
          </cell>
          <cell r="S674" t="str">
            <v/>
          </cell>
          <cell r="T674" t="str">
            <v/>
          </cell>
          <cell r="U674" t="str">
            <v/>
          </cell>
          <cell r="V674" t="str">
            <v/>
          </cell>
          <cell r="W674" t="str">
            <v/>
          </cell>
          <cell r="X674" t="str">
            <v/>
          </cell>
          <cell r="Y674" t="str">
            <v/>
          </cell>
          <cell r="Z674" t="str">
            <v/>
          </cell>
          <cell r="AA674" t="str">
            <v/>
          </cell>
          <cell r="AB674" t="str">
            <v/>
          </cell>
          <cell r="AC674" t="str">
            <v/>
          </cell>
          <cell r="AD674" t="str">
            <v/>
          </cell>
          <cell r="AE674" t="str">
            <v>ج</v>
          </cell>
          <cell r="AF674" t="str">
            <v/>
          </cell>
          <cell r="AG674" t="str">
            <v/>
          </cell>
          <cell r="AH674" t="str">
            <v/>
          </cell>
          <cell r="AI674" t="str">
            <v>ر1</v>
          </cell>
          <cell r="AJ674" t="str">
            <v/>
          </cell>
          <cell r="AK674" t="str">
            <v>ج</v>
          </cell>
          <cell r="AL674" t="str">
            <v/>
          </cell>
          <cell r="AM674" t="str">
            <v/>
          </cell>
          <cell r="AN674" t="str">
            <v>ج</v>
          </cell>
          <cell r="AO674" t="str">
            <v/>
          </cell>
          <cell r="AP674" t="str">
            <v>ر1</v>
          </cell>
          <cell r="AQ674" t="str">
            <v/>
          </cell>
          <cell r="AR674" t="str">
            <v>ج</v>
          </cell>
          <cell r="AS674"/>
          <cell r="AT674"/>
          <cell r="AU674"/>
          <cell r="AV674"/>
        </row>
        <row r="675">
          <cell r="A675">
            <v>423417</v>
          </cell>
          <cell r="B675" t="str">
            <v>الرابعة</v>
          </cell>
          <cell r="C675" t="str">
            <v/>
          </cell>
          <cell r="D675" t="str">
            <v/>
          </cell>
          <cell r="E675" t="str">
            <v/>
          </cell>
          <cell r="F675" t="str">
            <v/>
          </cell>
          <cell r="G675" t="str">
            <v/>
          </cell>
          <cell r="H675" t="str">
            <v/>
          </cell>
          <cell r="I675" t="str">
            <v/>
          </cell>
          <cell r="J675" t="str">
            <v/>
          </cell>
          <cell r="K675" t="str">
            <v/>
          </cell>
          <cell r="L675" t="str">
            <v/>
          </cell>
          <cell r="M675" t="str">
            <v/>
          </cell>
          <cell r="N675" t="str">
            <v/>
          </cell>
          <cell r="O675" t="str">
            <v/>
          </cell>
          <cell r="P675" t="str">
            <v/>
          </cell>
          <cell r="Q675" t="str">
            <v/>
          </cell>
          <cell r="R675" t="str">
            <v/>
          </cell>
          <cell r="S675" t="str">
            <v/>
          </cell>
          <cell r="T675" t="str">
            <v/>
          </cell>
          <cell r="U675" t="str">
            <v/>
          </cell>
          <cell r="V675" t="str">
            <v/>
          </cell>
          <cell r="W675" t="str">
            <v/>
          </cell>
          <cell r="X675" t="str">
            <v/>
          </cell>
          <cell r="Y675" t="str">
            <v/>
          </cell>
          <cell r="Z675" t="str">
            <v/>
          </cell>
          <cell r="AA675" t="str">
            <v/>
          </cell>
          <cell r="AB675" t="str">
            <v/>
          </cell>
          <cell r="AC675" t="str">
            <v/>
          </cell>
          <cell r="AD675" t="str">
            <v/>
          </cell>
          <cell r="AE675" t="str">
            <v/>
          </cell>
          <cell r="AF675" t="str">
            <v/>
          </cell>
          <cell r="AG675" t="str">
            <v/>
          </cell>
          <cell r="AH675" t="str">
            <v/>
          </cell>
          <cell r="AI675" t="str">
            <v/>
          </cell>
          <cell r="AJ675" t="str">
            <v/>
          </cell>
          <cell r="AK675" t="str">
            <v/>
          </cell>
          <cell r="AL675" t="str">
            <v/>
          </cell>
          <cell r="AM675" t="str">
            <v>ر2</v>
          </cell>
          <cell r="AN675" t="str">
            <v/>
          </cell>
          <cell r="AO675" t="str">
            <v/>
          </cell>
          <cell r="AP675" t="str">
            <v/>
          </cell>
          <cell r="AQ675" t="str">
            <v/>
          </cell>
          <cell r="AR675" t="str">
            <v/>
          </cell>
          <cell r="AS675"/>
          <cell r="AT675" t="str">
            <v>الرابعة</v>
          </cell>
          <cell r="AU675" t="str">
            <v/>
          </cell>
        </row>
        <row r="676">
          <cell r="A676">
            <v>423421</v>
          </cell>
          <cell r="B676" t="str">
            <v>الرابعة</v>
          </cell>
          <cell r="C676" t="str">
            <v/>
          </cell>
          <cell r="D676" t="str">
            <v/>
          </cell>
          <cell r="E676" t="str">
            <v/>
          </cell>
          <cell r="F676" t="str">
            <v/>
          </cell>
          <cell r="G676" t="str">
            <v/>
          </cell>
          <cell r="H676" t="str">
            <v/>
          </cell>
          <cell r="I676" t="str">
            <v/>
          </cell>
          <cell r="J676" t="str">
            <v/>
          </cell>
          <cell r="K676" t="str">
            <v/>
          </cell>
          <cell r="L676" t="str">
            <v>ر2</v>
          </cell>
          <cell r="M676" t="str">
            <v/>
          </cell>
          <cell r="N676" t="str">
            <v/>
          </cell>
          <cell r="O676" t="str">
            <v/>
          </cell>
          <cell r="P676" t="str">
            <v/>
          </cell>
          <cell r="Q676" t="str">
            <v/>
          </cell>
          <cell r="R676" t="str">
            <v>ر1</v>
          </cell>
          <cell r="S676" t="str">
            <v/>
          </cell>
          <cell r="T676" t="str">
            <v/>
          </cell>
          <cell r="U676" t="str">
            <v/>
          </cell>
          <cell r="V676" t="str">
            <v/>
          </cell>
          <cell r="W676" t="str">
            <v/>
          </cell>
          <cell r="X676" t="str">
            <v/>
          </cell>
          <cell r="Y676" t="str">
            <v/>
          </cell>
          <cell r="Z676" t="str">
            <v/>
          </cell>
          <cell r="AA676" t="str">
            <v/>
          </cell>
          <cell r="AB676" t="str">
            <v/>
          </cell>
          <cell r="AC676" t="str">
            <v/>
          </cell>
          <cell r="AD676" t="str">
            <v/>
          </cell>
          <cell r="AE676" t="str">
            <v>ج</v>
          </cell>
          <cell r="AF676" t="str">
            <v/>
          </cell>
          <cell r="AG676" t="str">
            <v>ر2</v>
          </cell>
          <cell r="AH676" t="str">
            <v/>
          </cell>
          <cell r="AI676" t="str">
            <v>ج</v>
          </cell>
          <cell r="AJ676" t="str">
            <v>ر1</v>
          </cell>
          <cell r="AK676" t="str">
            <v>ج</v>
          </cell>
          <cell r="AL676" t="str">
            <v>ج</v>
          </cell>
          <cell r="AM676" t="str">
            <v>ج</v>
          </cell>
          <cell r="AN676" t="str">
            <v>ج</v>
          </cell>
          <cell r="AO676" t="str">
            <v>ج</v>
          </cell>
          <cell r="AP676" t="str">
            <v>ج</v>
          </cell>
          <cell r="AQ676" t="str">
            <v>ج</v>
          </cell>
          <cell r="AR676" t="str">
            <v>ج</v>
          </cell>
          <cell r="AS676"/>
          <cell r="AT676"/>
          <cell r="AU676"/>
          <cell r="AV676"/>
        </row>
        <row r="677">
          <cell r="A677">
            <v>423423</v>
          </cell>
          <cell r="B677" t="str">
            <v>الرابعة</v>
          </cell>
          <cell r="C677" t="str">
            <v/>
          </cell>
          <cell r="D677" t="str">
            <v/>
          </cell>
          <cell r="E677" t="str">
            <v/>
          </cell>
          <cell r="F677" t="str">
            <v/>
          </cell>
          <cell r="G677" t="str">
            <v/>
          </cell>
          <cell r="H677" t="str">
            <v>ر2</v>
          </cell>
          <cell r="I677" t="str">
            <v/>
          </cell>
          <cell r="J677" t="str">
            <v/>
          </cell>
          <cell r="K677" t="str">
            <v/>
          </cell>
          <cell r="L677" t="str">
            <v/>
          </cell>
          <cell r="M677" t="str">
            <v/>
          </cell>
          <cell r="N677" t="str">
            <v/>
          </cell>
          <cell r="O677" t="str">
            <v/>
          </cell>
          <cell r="P677" t="str">
            <v/>
          </cell>
          <cell r="Q677" t="str">
            <v/>
          </cell>
          <cell r="R677" t="str">
            <v/>
          </cell>
          <cell r="S677" t="str">
            <v>ر2</v>
          </cell>
          <cell r="T677" t="str">
            <v/>
          </cell>
          <cell r="U677" t="str">
            <v/>
          </cell>
          <cell r="V677" t="str">
            <v/>
          </cell>
          <cell r="W677" t="str">
            <v/>
          </cell>
          <cell r="X677" t="str">
            <v/>
          </cell>
          <cell r="Y677" t="str">
            <v/>
          </cell>
          <cell r="Z677" t="str">
            <v/>
          </cell>
          <cell r="AA677" t="str">
            <v/>
          </cell>
          <cell r="AB677" t="str">
            <v/>
          </cell>
          <cell r="AC677" t="str">
            <v/>
          </cell>
          <cell r="AD677" t="str">
            <v/>
          </cell>
          <cell r="AE677" t="str">
            <v/>
          </cell>
          <cell r="AF677" t="str">
            <v/>
          </cell>
          <cell r="AG677" t="str">
            <v/>
          </cell>
          <cell r="AH677" t="str">
            <v/>
          </cell>
          <cell r="AI677" t="str">
            <v/>
          </cell>
          <cell r="AJ677" t="str">
            <v/>
          </cell>
          <cell r="AK677" t="str">
            <v/>
          </cell>
          <cell r="AL677" t="str">
            <v>ر2</v>
          </cell>
          <cell r="AM677" t="str">
            <v/>
          </cell>
          <cell r="AN677" t="str">
            <v/>
          </cell>
          <cell r="AO677" t="str">
            <v/>
          </cell>
          <cell r="AP677" t="str">
            <v/>
          </cell>
          <cell r="AQ677" t="str">
            <v/>
          </cell>
          <cell r="AR677" t="str">
            <v/>
          </cell>
          <cell r="AS677"/>
          <cell r="AT677" t="str">
            <v>الرابعة</v>
          </cell>
          <cell r="AU677" t="str">
            <v/>
          </cell>
        </row>
        <row r="678">
          <cell r="A678">
            <v>423433</v>
          </cell>
          <cell r="B678" t="str">
            <v>الرابعة</v>
          </cell>
          <cell r="C678" t="str">
            <v/>
          </cell>
          <cell r="D678" t="str">
            <v/>
          </cell>
          <cell r="E678" t="str">
            <v/>
          </cell>
          <cell r="F678" t="str">
            <v/>
          </cell>
          <cell r="G678" t="str">
            <v/>
          </cell>
          <cell r="H678" t="str">
            <v/>
          </cell>
          <cell r="I678" t="str">
            <v/>
          </cell>
          <cell r="J678" t="str">
            <v/>
          </cell>
          <cell r="K678" t="str">
            <v/>
          </cell>
          <cell r="L678" t="str">
            <v>A</v>
          </cell>
          <cell r="M678" t="str">
            <v/>
          </cell>
          <cell r="N678" t="str">
            <v/>
          </cell>
          <cell r="O678" t="str">
            <v/>
          </cell>
          <cell r="P678" t="str">
            <v/>
          </cell>
          <cell r="Q678" t="str">
            <v/>
          </cell>
          <cell r="R678" t="str">
            <v>A</v>
          </cell>
          <cell r="S678" t="str">
            <v/>
          </cell>
          <cell r="T678" t="str">
            <v/>
          </cell>
          <cell r="U678" t="str">
            <v/>
          </cell>
          <cell r="V678" t="str">
            <v/>
          </cell>
          <cell r="W678" t="str">
            <v/>
          </cell>
          <cell r="X678" t="str">
            <v/>
          </cell>
          <cell r="Y678" t="str">
            <v/>
          </cell>
          <cell r="Z678" t="str">
            <v/>
          </cell>
          <cell r="AA678" t="str">
            <v/>
          </cell>
          <cell r="AB678" t="str">
            <v/>
          </cell>
          <cell r="AC678" t="str">
            <v/>
          </cell>
          <cell r="AD678" t="str">
            <v/>
          </cell>
          <cell r="AE678" t="str">
            <v>A</v>
          </cell>
          <cell r="AF678" t="str">
            <v/>
          </cell>
          <cell r="AG678" t="str">
            <v/>
          </cell>
          <cell r="AH678" t="str">
            <v/>
          </cell>
          <cell r="AI678" t="str">
            <v>A</v>
          </cell>
          <cell r="AJ678" t="str">
            <v>A</v>
          </cell>
          <cell r="AK678" t="str">
            <v>A</v>
          </cell>
          <cell r="AL678" t="str">
            <v/>
          </cell>
          <cell r="AM678" t="str">
            <v>A</v>
          </cell>
          <cell r="AN678" t="str">
            <v>A</v>
          </cell>
          <cell r="AO678" t="str">
            <v>A</v>
          </cell>
          <cell r="AP678" t="str">
            <v>A</v>
          </cell>
          <cell r="AQ678" t="str">
            <v>A</v>
          </cell>
          <cell r="AR678" t="str">
            <v>A</v>
          </cell>
          <cell r="AS678" t="str">
            <v>مستنفذ فصل اول 2023-2024</v>
          </cell>
          <cell r="AT678" t="str">
            <v>الرابعة</v>
          </cell>
          <cell r="AU678" t="str">
            <v>م</v>
          </cell>
        </row>
        <row r="679">
          <cell r="A679">
            <v>423438</v>
          </cell>
          <cell r="B679" t="str">
            <v>الرابعة</v>
          </cell>
          <cell r="C679" t="str">
            <v/>
          </cell>
          <cell r="D679" t="str">
            <v/>
          </cell>
          <cell r="E679" t="str">
            <v/>
          </cell>
          <cell r="F679" t="str">
            <v/>
          </cell>
          <cell r="G679" t="str">
            <v/>
          </cell>
          <cell r="H679" t="str">
            <v/>
          </cell>
          <cell r="I679" t="str">
            <v/>
          </cell>
          <cell r="J679" t="str">
            <v/>
          </cell>
          <cell r="K679" t="str">
            <v/>
          </cell>
          <cell r="L679" t="str">
            <v/>
          </cell>
          <cell r="M679" t="str">
            <v/>
          </cell>
          <cell r="N679" t="str">
            <v/>
          </cell>
          <cell r="O679" t="str">
            <v/>
          </cell>
          <cell r="P679" t="str">
            <v/>
          </cell>
          <cell r="Q679" t="str">
            <v/>
          </cell>
          <cell r="R679" t="str">
            <v/>
          </cell>
          <cell r="S679" t="str">
            <v/>
          </cell>
          <cell r="T679" t="str">
            <v/>
          </cell>
          <cell r="U679" t="str">
            <v/>
          </cell>
          <cell r="V679" t="str">
            <v/>
          </cell>
          <cell r="W679" t="str">
            <v/>
          </cell>
          <cell r="X679" t="str">
            <v/>
          </cell>
          <cell r="Y679" t="str">
            <v/>
          </cell>
          <cell r="Z679" t="str">
            <v/>
          </cell>
          <cell r="AA679" t="str">
            <v/>
          </cell>
          <cell r="AB679" t="str">
            <v/>
          </cell>
          <cell r="AC679" t="str">
            <v/>
          </cell>
          <cell r="AD679" t="str">
            <v/>
          </cell>
          <cell r="AE679" t="str">
            <v/>
          </cell>
          <cell r="AF679" t="str">
            <v/>
          </cell>
          <cell r="AG679" t="str">
            <v/>
          </cell>
          <cell r="AH679" t="str">
            <v/>
          </cell>
          <cell r="AI679" t="str">
            <v/>
          </cell>
          <cell r="AJ679" t="str">
            <v/>
          </cell>
          <cell r="AK679" t="str">
            <v/>
          </cell>
          <cell r="AL679" t="str">
            <v/>
          </cell>
          <cell r="AM679" t="str">
            <v/>
          </cell>
          <cell r="AN679" t="str">
            <v/>
          </cell>
          <cell r="AO679" t="str">
            <v/>
          </cell>
          <cell r="AP679" t="str">
            <v/>
          </cell>
          <cell r="AQ679" t="str">
            <v>ر2</v>
          </cell>
          <cell r="AR679" t="str">
            <v/>
          </cell>
          <cell r="AS679"/>
          <cell r="AT679" t="str">
            <v>الرابعة</v>
          </cell>
          <cell r="AU679" t="str">
            <v/>
          </cell>
        </row>
        <row r="680">
          <cell r="A680">
            <v>423454</v>
          </cell>
          <cell r="B680" t="str">
            <v>الرابعة</v>
          </cell>
          <cell r="C680" t="str">
            <v/>
          </cell>
          <cell r="D680" t="str">
            <v/>
          </cell>
          <cell r="E680" t="str">
            <v/>
          </cell>
          <cell r="F680" t="str">
            <v/>
          </cell>
          <cell r="G680" t="str">
            <v/>
          </cell>
          <cell r="H680" t="str">
            <v/>
          </cell>
          <cell r="I680" t="str">
            <v/>
          </cell>
          <cell r="J680" t="str">
            <v/>
          </cell>
          <cell r="K680" t="str">
            <v/>
          </cell>
          <cell r="L680" t="str">
            <v/>
          </cell>
          <cell r="M680" t="str">
            <v/>
          </cell>
          <cell r="N680" t="str">
            <v/>
          </cell>
          <cell r="O680" t="str">
            <v/>
          </cell>
          <cell r="P680" t="str">
            <v/>
          </cell>
          <cell r="Q680" t="str">
            <v/>
          </cell>
          <cell r="R680" t="str">
            <v/>
          </cell>
          <cell r="S680" t="str">
            <v/>
          </cell>
          <cell r="T680" t="str">
            <v/>
          </cell>
          <cell r="U680" t="str">
            <v/>
          </cell>
          <cell r="V680" t="str">
            <v/>
          </cell>
          <cell r="W680" t="str">
            <v/>
          </cell>
          <cell r="X680" t="str">
            <v/>
          </cell>
          <cell r="Y680" t="str">
            <v/>
          </cell>
          <cell r="Z680" t="str">
            <v/>
          </cell>
          <cell r="AA680" t="str">
            <v/>
          </cell>
          <cell r="AB680" t="str">
            <v/>
          </cell>
          <cell r="AC680" t="str">
            <v/>
          </cell>
          <cell r="AD680" t="str">
            <v/>
          </cell>
          <cell r="AE680" t="str">
            <v/>
          </cell>
          <cell r="AF680" t="str">
            <v/>
          </cell>
          <cell r="AG680" t="str">
            <v/>
          </cell>
          <cell r="AH680" t="str">
            <v/>
          </cell>
          <cell r="AI680" t="str">
            <v/>
          </cell>
          <cell r="AJ680" t="str">
            <v/>
          </cell>
          <cell r="AK680" t="str">
            <v/>
          </cell>
          <cell r="AL680" t="str">
            <v/>
          </cell>
          <cell r="AM680" t="str">
            <v/>
          </cell>
          <cell r="AN680" t="str">
            <v/>
          </cell>
          <cell r="AO680" t="str">
            <v>ر1</v>
          </cell>
          <cell r="AP680" t="str">
            <v/>
          </cell>
          <cell r="AQ680" t="str">
            <v/>
          </cell>
          <cell r="AR680" t="str">
            <v/>
          </cell>
          <cell r="AS680"/>
          <cell r="AT680" t="str">
            <v>الرابعة</v>
          </cell>
          <cell r="AU680" t="str">
            <v/>
          </cell>
        </row>
        <row r="681">
          <cell r="A681">
            <v>423462</v>
          </cell>
          <cell r="B681" t="str">
            <v>الرابعة</v>
          </cell>
          <cell r="C681" t="str">
            <v/>
          </cell>
          <cell r="D681" t="str">
            <v/>
          </cell>
          <cell r="E681" t="str">
            <v/>
          </cell>
          <cell r="F681" t="str">
            <v/>
          </cell>
          <cell r="G681" t="str">
            <v/>
          </cell>
          <cell r="H681" t="str">
            <v/>
          </cell>
          <cell r="I681" t="str">
            <v/>
          </cell>
          <cell r="J681" t="str">
            <v/>
          </cell>
          <cell r="K681" t="str">
            <v/>
          </cell>
          <cell r="L681" t="str">
            <v/>
          </cell>
          <cell r="M681" t="str">
            <v/>
          </cell>
          <cell r="N681" t="str">
            <v>ر2</v>
          </cell>
          <cell r="O681" t="str">
            <v/>
          </cell>
          <cell r="P681" t="str">
            <v/>
          </cell>
          <cell r="Q681" t="str">
            <v/>
          </cell>
          <cell r="R681" t="str">
            <v/>
          </cell>
          <cell r="S681" t="str">
            <v/>
          </cell>
          <cell r="T681" t="str">
            <v/>
          </cell>
          <cell r="U681" t="str">
            <v/>
          </cell>
          <cell r="V681" t="str">
            <v/>
          </cell>
          <cell r="W681" t="str">
            <v/>
          </cell>
          <cell r="X681" t="str">
            <v/>
          </cell>
          <cell r="Y681" t="str">
            <v/>
          </cell>
          <cell r="Z681" t="str">
            <v/>
          </cell>
          <cell r="AA681" t="str">
            <v/>
          </cell>
          <cell r="AB681" t="str">
            <v/>
          </cell>
          <cell r="AC681" t="str">
            <v/>
          </cell>
          <cell r="AD681" t="str">
            <v/>
          </cell>
          <cell r="AE681" t="str">
            <v/>
          </cell>
          <cell r="AF681" t="str">
            <v>ر2</v>
          </cell>
          <cell r="AG681" t="str">
            <v/>
          </cell>
          <cell r="AH681" t="str">
            <v/>
          </cell>
          <cell r="AI681" t="str">
            <v>ر1</v>
          </cell>
          <cell r="AJ681" t="str">
            <v/>
          </cell>
          <cell r="AK681" t="str">
            <v/>
          </cell>
          <cell r="AL681" t="str">
            <v/>
          </cell>
          <cell r="AM681" t="str">
            <v>ر1</v>
          </cell>
          <cell r="AN681" t="str">
            <v>ج</v>
          </cell>
          <cell r="AO681" t="str">
            <v>ج</v>
          </cell>
          <cell r="AP681" t="str">
            <v>ج</v>
          </cell>
          <cell r="AQ681" t="str">
            <v>ج</v>
          </cell>
          <cell r="AR681" t="str">
            <v>ج</v>
          </cell>
          <cell r="AS681"/>
          <cell r="AT681" t="str">
            <v>الرابعة</v>
          </cell>
          <cell r="AU681" t="str">
            <v/>
          </cell>
        </row>
        <row r="682">
          <cell r="A682">
            <v>423475</v>
          </cell>
          <cell r="B682" t="str">
            <v>الرابعة</v>
          </cell>
          <cell r="C682" t="str">
            <v/>
          </cell>
          <cell r="D682" t="str">
            <v/>
          </cell>
          <cell r="E682" t="str">
            <v/>
          </cell>
          <cell r="F682" t="str">
            <v/>
          </cell>
          <cell r="G682" t="str">
            <v/>
          </cell>
          <cell r="H682" t="str">
            <v/>
          </cell>
          <cell r="I682" t="str">
            <v/>
          </cell>
          <cell r="J682" t="str">
            <v/>
          </cell>
          <cell r="K682" t="str">
            <v/>
          </cell>
          <cell r="L682" t="str">
            <v/>
          </cell>
          <cell r="M682" t="str">
            <v/>
          </cell>
          <cell r="N682" t="str">
            <v/>
          </cell>
          <cell r="O682" t="str">
            <v/>
          </cell>
          <cell r="P682" t="str">
            <v/>
          </cell>
          <cell r="Q682" t="str">
            <v/>
          </cell>
          <cell r="R682" t="str">
            <v/>
          </cell>
          <cell r="S682" t="str">
            <v/>
          </cell>
          <cell r="T682" t="str">
            <v/>
          </cell>
          <cell r="U682" t="str">
            <v/>
          </cell>
          <cell r="V682" t="str">
            <v/>
          </cell>
          <cell r="W682" t="str">
            <v/>
          </cell>
          <cell r="X682" t="str">
            <v/>
          </cell>
          <cell r="Y682" t="str">
            <v/>
          </cell>
          <cell r="Z682" t="str">
            <v/>
          </cell>
          <cell r="AA682" t="str">
            <v/>
          </cell>
          <cell r="AB682" t="str">
            <v/>
          </cell>
          <cell r="AC682" t="str">
            <v/>
          </cell>
          <cell r="AD682" t="str">
            <v/>
          </cell>
          <cell r="AE682" t="str">
            <v>ر1</v>
          </cell>
          <cell r="AF682" t="str">
            <v/>
          </cell>
          <cell r="AG682" t="str">
            <v/>
          </cell>
          <cell r="AH682" t="str">
            <v/>
          </cell>
          <cell r="AI682" t="str">
            <v/>
          </cell>
          <cell r="AJ682" t="str">
            <v/>
          </cell>
          <cell r="AK682" t="str">
            <v/>
          </cell>
          <cell r="AL682" t="str">
            <v/>
          </cell>
          <cell r="AM682" t="str">
            <v/>
          </cell>
          <cell r="AN682" t="str">
            <v/>
          </cell>
          <cell r="AO682" t="str">
            <v/>
          </cell>
          <cell r="AP682" t="str">
            <v/>
          </cell>
          <cell r="AQ682" t="str">
            <v/>
          </cell>
          <cell r="AR682" t="str">
            <v/>
          </cell>
          <cell r="AS682"/>
          <cell r="AT682" t="str">
            <v>الرابعة</v>
          </cell>
          <cell r="AU682" t="str">
            <v/>
          </cell>
        </row>
        <row r="683">
          <cell r="A683">
            <v>423476</v>
          </cell>
          <cell r="B683" t="str">
            <v>الرابعة</v>
          </cell>
          <cell r="C683" t="str">
            <v/>
          </cell>
          <cell r="D683" t="str">
            <v/>
          </cell>
          <cell r="E683" t="str">
            <v/>
          </cell>
          <cell r="F683" t="str">
            <v/>
          </cell>
          <cell r="G683" t="str">
            <v/>
          </cell>
          <cell r="H683" t="str">
            <v/>
          </cell>
          <cell r="I683" t="str">
            <v/>
          </cell>
          <cell r="J683" t="str">
            <v/>
          </cell>
          <cell r="K683" t="str">
            <v/>
          </cell>
          <cell r="L683" t="str">
            <v/>
          </cell>
          <cell r="M683" t="str">
            <v/>
          </cell>
          <cell r="N683" t="str">
            <v/>
          </cell>
          <cell r="O683" t="str">
            <v/>
          </cell>
          <cell r="P683" t="str">
            <v/>
          </cell>
          <cell r="Q683" t="str">
            <v>ر2</v>
          </cell>
          <cell r="R683" t="str">
            <v/>
          </cell>
          <cell r="S683" t="str">
            <v>ر1</v>
          </cell>
          <cell r="T683" t="str">
            <v/>
          </cell>
          <cell r="U683" t="str">
            <v>ر2</v>
          </cell>
          <cell r="V683" t="str">
            <v/>
          </cell>
          <cell r="W683" t="str">
            <v/>
          </cell>
          <cell r="X683" t="str">
            <v/>
          </cell>
          <cell r="Y683" t="str">
            <v/>
          </cell>
          <cell r="Z683" t="str">
            <v/>
          </cell>
          <cell r="AA683" t="str">
            <v/>
          </cell>
          <cell r="AB683" t="str">
            <v/>
          </cell>
          <cell r="AC683" t="str">
            <v>ر2</v>
          </cell>
          <cell r="AD683" t="str">
            <v/>
          </cell>
          <cell r="AE683" t="str">
            <v/>
          </cell>
          <cell r="AF683" t="str">
            <v>ر2</v>
          </cell>
          <cell r="AG683" t="str">
            <v>ر2</v>
          </cell>
          <cell r="AH683" t="str">
            <v/>
          </cell>
          <cell r="AI683" t="str">
            <v>ر1</v>
          </cell>
          <cell r="AJ683" t="str">
            <v/>
          </cell>
          <cell r="AK683" t="str">
            <v/>
          </cell>
          <cell r="AL683" t="str">
            <v/>
          </cell>
          <cell r="AM683" t="str">
            <v/>
          </cell>
          <cell r="AN683" t="str">
            <v>ج</v>
          </cell>
          <cell r="AO683" t="str">
            <v>ج</v>
          </cell>
          <cell r="AP683" t="str">
            <v>ج</v>
          </cell>
          <cell r="AQ683" t="str">
            <v>ج</v>
          </cell>
          <cell r="AR683" t="str">
            <v>ج</v>
          </cell>
          <cell r="AS683"/>
          <cell r="AT683" t="str">
            <v>الرابعة</v>
          </cell>
          <cell r="AU683" t="str">
            <v/>
          </cell>
        </row>
        <row r="684">
          <cell r="A684">
            <v>423479</v>
          </cell>
          <cell r="B684" t="str">
            <v>الرابعة</v>
          </cell>
          <cell r="C684" t="str">
            <v/>
          </cell>
          <cell r="D684" t="str">
            <v/>
          </cell>
          <cell r="E684" t="str">
            <v/>
          </cell>
          <cell r="F684" t="str">
            <v/>
          </cell>
          <cell r="G684" t="str">
            <v/>
          </cell>
          <cell r="H684" t="str">
            <v/>
          </cell>
          <cell r="I684" t="str">
            <v/>
          </cell>
          <cell r="J684" t="str">
            <v/>
          </cell>
          <cell r="K684" t="str">
            <v/>
          </cell>
          <cell r="L684" t="str">
            <v/>
          </cell>
          <cell r="M684" t="str">
            <v/>
          </cell>
          <cell r="N684" t="str">
            <v/>
          </cell>
          <cell r="O684" t="str">
            <v/>
          </cell>
          <cell r="P684" t="str">
            <v/>
          </cell>
          <cell r="Q684" t="str">
            <v/>
          </cell>
          <cell r="R684" t="str">
            <v/>
          </cell>
          <cell r="S684" t="str">
            <v/>
          </cell>
          <cell r="T684" t="str">
            <v/>
          </cell>
          <cell r="U684" t="str">
            <v/>
          </cell>
          <cell r="V684" t="str">
            <v/>
          </cell>
          <cell r="W684" t="str">
            <v/>
          </cell>
          <cell r="X684" t="str">
            <v/>
          </cell>
          <cell r="Y684" t="str">
            <v/>
          </cell>
          <cell r="Z684" t="str">
            <v/>
          </cell>
          <cell r="AA684" t="str">
            <v/>
          </cell>
          <cell r="AB684" t="str">
            <v/>
          </cell>
          <cell r="AC684" t="str">
            <v/>
          </cell>
          <cell r="AD684" t="str">
            <v/>
          </cell>
          <cell r="AE684" t="str">
            <v/>
          </cell>
          <cell r="AF684" t="str">
            <v/>
          </cell>
          <cell r="AG684" t="str">
            <v/>
          </cell>
          <cell r="AH684" t="str">
            <v/>
          </cell>
          <cell r="AI684" t="str">
            <v/>
          </cell>
          <cell r="AJ684" t="str">
            <v/>
          </cell>
          <cell r="AK684" t="str">
            <v/>
          </cell>
          <cell r="AL684" t="str">
            <v/>
          </cell>
          <cell r="AM684" t="str">
            <v/>
          </cell>
          <cell r="AN684" t="str">
            <v>ج</v>
          </cell>
          <cell r="AO684" t="str">
            <v/>
          </cell>
          <cell r="AP684" t="str">
            <v/>
          </cell>
          <cell r="AQ684" t="str">
            <v>ج</v>
          </cell>
          <cell r="AR684" t="str">
            <v>ج</v>
          </cell>
          <cell r="AS684"/>
          <cell r="AT684" t="str">
            <v>الرابعة</v>
          </cell>
          <cell r="AU684" t="str">
            <v/>
          </cell>
        </row>
        <row r="685">
          <cell r="A685">
            <v>423481</v>
          </cell>
          <cell r="B685" t="str">
            <v>الرابعة</v>
          </cell>
          <cell r="C685" t="str">
            <v/>
          </cell>
          <cell r="D685" t="str">
            <v/>
          </cell>
          <cell r="E685" t="str">
            <v/>
          </cell>
          <cell r="F685" t="str">
            <v/>
          </cell>
          <cell r="G685" t="str">
            <v/>
          </cell>
          <cell r="H685" t="str">
            <v/>
          </cell>
          <cell r="I685" t="str">
            <v/>
          </cell>
          <cell r="J685" t="str">
            <v/>
          </cell>
          <cell r="K685" t="str">
            <v/>
          </cell>
          <cell r="L685" t="str">
            <v/>
          </cell>
          <cell r="M685" t="str">
            <v/>
          </cell>
          <cell r="N685" t="str">
            <v/>
          </cell>
          <cell r="O685" t="str">
            <v/>
          </cell>
          <cell r="P685" t="str">
            <v/>
          </cell>
          <cell r="Q685" t="str">
            <v/>
          </cell>
          <cell r="R685" t="str">
            <v>ر1</v>
          </cell>
          <cell r="S685" t="str">
            <v/>
          </cell>
          <cell r="T685" t="str">
            <v/>
          </cell>
          <cell r="U685" t="str">
            <v/>
          </cell>
          <cell r="V685" t="str">
            <v/>
          </cell>
          <cell r="W685" t="str">
            <v/>
          </cell>
          <cell r="X685" t="str">
            <v/>
          </cell>
          <cell r="Y685" t="str">
            <v/>
          </cell>
          <cell r="Z685" t="str">
            <v/>
          </cell>
          <cell r="AA685" t="str">
            <v/>
          </cell>
          <cell r="AB685" t="str">
            <v/>
          </cell>
          <cell r="AC685" t="str">
            <v/>
          </cell>
          <cell r="AD685" t="str">
            <v/>
          </cell>
          <cell r="AE685" t="str">
            <v>ج</v>
          </cell>
          <cell r="AF685" t="str">
            <v/>
          </cell>
          <cell r="AG685" t="str">
            <v/>
          </cell>
          <cell r="AH685" t="str">
            <v/>
          </cell>
          <cell r="AI685" t="str">
            <v/>
          </cell>
          <cell r="AJ685" t="str">
            <v/>
          </cell>
          <cell r="AK685" t="str">
            <v>ج</v>
          </cell>
          <cell r="AL685" t="str">
            <v>ر1</v>
          </cell>
          <cell r="AM685" t="str">
            <v>ج</v>
          </cell>
          <cell r="AN685" t="str">
            <v>ج</v>
          </cell>
          <cell r="AO685" t="str">
            <v>ج</v>
          </cell>
          <cell r="AP685" t="str">
            <v>ج</v>
          </cell>
          <cell r="AQ685" t="str">
            <v>ج</v>
          </cell>
          <cell r="AR685" t="str">
            <v>ج</v>
          </cell>
          <cell r="AS685"/>
          <cell r="AT685" t="str">
            <v>الرابعة</v>
          </cell>
          <cell r="AU685" t="str">
            <v/>
          </cell>
        </row>
        <row r="686">
          <cell r="A686">
            <v>423485</v>
          </cell>
          <cell r="B686" t="str">
            <v>الرابعة</v>
          </cell>
          <cell r="C686" t="str">
            <v/>
          </cell>
          <cell r="D686" t="str">
            <v/>
          </cell>
          <cell r="E686" t="str">
            <v/>
          </cell>
          <cell r="F686" t="str">
            <v/>
          </cell>
          <cell r="G686" t="str">
            <v/>
          </cell>
          <cell r="H686" t="str">
            <v/>
          </cell>
          <cell r="I686" t="str">
            <v/>
          </cell>
          <cell r="J686" t="str">
            <v/>
          </cell>
          <cell r="K686" t="str">
            <v/>
          </cell>
          <cell r="L686" t="str">
            <v/>
          </cell>
          <cell r="M686" t="str">
            <v/>
          </cell>
          <cell r="N686" t="str">
            <v/>
          </cell>
          <cell r="O686" t="str">
            <v/>
          </cell>
          <cell r="P686" t="str">
            <v/>
          </cell>
          <cell r="Q686" t="str">
            <v/>
          </cell>
          <cell r="R686" t="str">
            <v/>
          </cell>
          <cell r="S686" t="str">
            <v/>
          </cell>
          <cell r="T686" t="str">
            <v/>
          </cell>
          <cell r="U686" t="str">
            <v/>
          </cell>
          <cell r="V686" t="str">
            <v/>
          </cell>
          <cell r="W686" t="str">
            <v/>
          </cell>
          <cell r="X686" t="str">
            <v/>
          </cell>
          <cell r="Y686" t="str">
            <v/>
          </cell>
          <cell r="Z686" t="str">
            <v/>
          </cell>
          <cell r="AA686" t="str">
            <v>ر2</v>
          </cell>
          <cell r="AB686" t="str">
            <v/>
          </cell>
          <cell r="AC686" t="str">
            <v/>
          </cell>
          <cell r="AD686" t="str">
            <v/>
          </cell>
          <cell r="AE686" t="str">
            <v/>
          </cell>
          <cell r="AF686" t="str">
            <v/>
          </cell>
          <cell r="AG686" t="str">
            <v/>
          </cell>
          <cell r="AH686" t="str">
            <v/>
          </cell>
          <cell r="AI686" t="str">
            <v>ج</v>
          </cell>
          <cell r="AJ686" t="str">
            <v>ر1</v>
          </cell>
          <cell r="AK686" t="str">
            <v>ج</v>
          </cell>
          <cell r="AL686" t="str">
            <v>ر1</v>
          </cell>
          <cell r="AM686" t="str">
            <v>ج</v>
          </cell>
          <cell r="AN686" t="str">
            <v>ج</v>
          </cell>
          <cell r="AO686" t="str">
            <v>ج</v>
          </cell>
          <cell r="AP686" t="str">
            <v>ج</v>
          </cell>
          <cell r="AQ686" t="str">
            <v>ج</v>
          </cell>
          <cell r="AR686" t="str">
            <v>ج</v>
          </cell>
          <cell r="AS686"/>
          <cell r="AT686" t="str">
            <v>الرابعة</v>
          </cell>
          <cell r="AU686" t="str">
            <v/>
          </cell>
        </row>
        <row r="687">
          <cell r="A687">
            <v>423486</v>
          </cell>
          <cell r="B687" t="str">
            <v>الرابعة</v>
          </cell>
          <cell r="C687" t="str">
            <v/>
          </cell>
          <cell r="D687" t="str">
            <v/>
          </cell>
          <cell r="E687" t="str">
            <v/>
          </cell>
          <cell r="F687" t="str">
            <v/>
          </cell>
          <cell r="G687" t="str">
            <v/>
          </cell>
          <cell r="H687" t="str">
            <v/>
          </cell>
          <cell r="I687" t="str">
            <v/>
          </cell>
          <cell r="J687" t="str">
            <v/>
          </cell>
          <cell r="K687" t="str">
            <v>ر2</v>
          </cell>
          <cell r="L687" t="str">
            <v/>
          </cell>
          <cell r="M687" t="str">
            <v/>
          </cell>
          <cell r="N687" t="str">
            <v/>
          </cell>
          <cell r="O687" t="str">
            <v/>
          </cell>
          <cell r="P687" t="str">
            <v/>
          </cell>
          <cell r="Q687" t="str">
            <v/>
          </cell>
          <cell r="R687" t="str">
            <v/>
          </cell>
          <cell r="S687" t="str">
            <v/>
          </cell>
          <cell r="T687" t="str">
            <v/>
          </cell>
          <cell r="U687" t="str">
            <v/>
          </cell>
          <cell r="V687" t="str">
            <v/>
          </cell>
          <cell r="W687" t="str">
            <v/>
          </cell>
          <cell r="X687" t="str">
            <v/>
          </cell>
          <cell r="Y687" t="str">
            <v/>
          </cell>
          <cell r="Z687" t="str">
            <v/>
          </cell>
          <cell r="AA687" t="str">
            <v/>
          </cell>
          <cell r="AB687" t="str">
            <v/>
          </cell>
          <cell r="AC687" t="str">
            <v/>
          </cell>
          <cell r="AD687" t="str">
            <v/>
          </cell>
          <cell r="AE687" t="str">
            <v/>
          </cell>
          <cell r="AF687" t="str">
            <v>ر2</v>
          </cell>
          <cell r="AG687" t="str">
            <v>ر2</v>
          </cell>
          <cell r="AH687" t="str">
            <v/>
          </cell>
          <cell r="AI687" t="str">
            <v>ج</v>
          </cell>
          <cell r="AJ687" t="str">
            <v>ج</v>
          </cell>
          <cell r="AK687" t="str">
            <v>ج</v>
          </cell>
          <cell r="AL687" t="str">
            <v>ج</v>
          </cell>
          <cell r="AM687" t="str">
            <v>ج</v>
          </cell>
          <cell r="AN687" t="str">
            <v>ج</v>
          </cell>
          <cell r="AO687" t="str">
            <v>ج</v>
          </cell>
          <cell r="AP687" t="str">
            <v>ج</v>
          </cell>
          <cell r="AQ687" t="str">
            <v>ج</v>
          </cell>
          <cell r="AR687" t="str">
            <v>ج</v>
          </cell>
          <cell r="AS687"/>
          <cell r="AT687" t="str">
            <v>الرابعة</v>
          </cell>
          <cell r="AU687" t="str">
            <v/>
          </cell>
        </row>
        <row r="688">
          <cell r="A688">
            <v>423495</v>
          </cell>
          <cell r="B688" t="str">
            <v>الرابعة</v>
          </cell>
          <cell r="C688" t="str">
            <v/>
          </cell>
          <cell r="D688" t="str">
            <v/>
          </cell>
          <cell r="E688" t="str">
            <v/>
          </cell>
          <cell r="F688" t="str">
            <v/>
          </cell>
          <cell r="G688" t="str">
            <v/>
          </cell>
          <cell r="H688" t="str">
            <v/>
          </cell>
          <cell r="I688" t="str">
            <v/>
          </cell>
          <cell r="J688" t="str">
            <v/>
          </cell>
          <cell r="K688" t="str">
            <v/>
          </cell>
          <cell r="L688" t="str">
            <v>ج</v>
          </cell>
          <cell r="M688" t="str">
            <v/>
          </cell>
          <cell r="N688" t="str">
            <v>ر2</v>
          </cell>
          <cell r="O688" t="str">
            <v/>
          </cell>
          <cell r="P688" t="str">
            <v/>
          </cell>
          <cell r="Q688" t="str">
            <v/>
          </cell>
          <cell r="R688" t="str">
            <v>ج</v>
          </cell>
          <cell r="S688" t="str">
            <v/>
          </cell>
          <cell r="T688" t="str">
            <v/>
          </cell>
          <cell r="U688" t="str">
            <v/>
          </cell>
          <cell r="V688" t="str">
            <v/>
          </cell>
          <cell r="W688" t="str">
            <v/>
          </cell>
          <cell r="X688" t="str">
            <v/>
          </cell>
          <cell r="Y688" t="str">
            <v/>
          </cell>
          <cell r="Z688" t="str">
            <v/>
          </cell>
          <cell r="AA688" t="str">
            <v/>
          </cell>
          <cell r="AB688" t="str">
            <v/>
          </cell>
          <cell r="AC688" t="str">
            <v/>
          </cell>
          <cell r="AD688" t="str">
            <v/>
          </cell>
          <cell r="AE688" t="str">
            <v/>
          </cell>
          <cell r="AF688" t="str">
            <v/>
          </cell>
          <cell r="AG688" t="str">
            <v/>
          </cell>
          <cell r="AH688" t="str">
            <v/>
          </cell>
          <cell r="AI688" t="str">
            <v>ج</v>
          </cell>
          <cell r="AJ688" t="str">
            <v/>
          </cell>
          <cell r="AK688" t="str">
            <v>ج</v>
          </cell>
          <cell r="AL688" t="str">
            <v>ج</v>
          </cell>
          <cell r="AM688" t="str">
            <v>ج</v>
          </cell>
          <cell r="AN688" t="str">
            <v>ج</v>
          </cell>
          <cell r="AO688" t="str">
            <v>ج</v>
          </cell>
          <cell r="AP688" t="str">
            <v>ج</v>
          </cell>
          <cell r="AQ688" t="str">
            <v>ج</v>
          </cell>
          <cell r="AR688" t="str">
            <v>ج</v>
          </cell>
          <cell r="AS688"/>
          <cell r="AT688" t="str">
            <v>الرابعة</v>
          </cell>
          <cell r="AU688" t="str">
            <v/>
          </cell>
        </row>
        <row r="689">
          <cell r="A689">
            <v>423501</v>
          </cell>
          <cell r="B689" t="str">
            <v>الرابعة</v>
          </cell>
          <cell r="C689" t="str">
            <v/>
          </cell>
          <cell r="D689" t="str">
            <v/>
          </cell>
          <cell r="E689" t="str">
            <v/>
          </cell>
          <cell r="F689" t="str">
            <v/>
          </cell>
          <cell r="G689" t="str">
            <v/>
          </cell>
          <cell r="H689" t="str">
            <v/>
          </cell>
          <cell r="I689" t="str">
            <v/>
          </cell>
          <cell r="J689" t="str">
            <v/>
          </cell>
          <cell r="K689" t="str">
            <v/>
          </cell>
          <cell r="L689" t="str">
            <v/>
          </cell>
          <cell r="M689" t="str">
            <v/>
          </cell>
          <cell r="N689" t="str">
            <v/>
          </cell>
          <cell r="O689" t="str">
            <v/>
          </cell>
          <cell r="P689" t="str">
            <v/>
          </cell>
          <cell r="Q689" t="str">
            <v/>
          </cell>
          <cell r="R689" t="str">
            <v/>
          </cell>
          <cell r="S689" t="str">
            <v/>
          </cell>
          <cell r="T689" t="str">
            <v/>
          </cell>
          <cell r="U689" t="str">
            <v/>
          </cell>
          <cell r="V689" t="str">
            <v/>
          </cell>
          <cell r="W689" t="str">
            <v/>
          </cell>
          <cell r="X689" t="str">
            <v/>
          </cell>
          <cell r="Y689" t="str">
            <v/>
          </cell>
          <cell r="Z689" t="str">
            <v/>
          </cell>
          <cell r="AA689" t="str">
            <v/>
          </cell>
          <cell r="AB689" t="str">
            <v/>
          </cell>
          <cell r="AC689" t="str">
            <v/>
          </cell>
          <cell r="AD689" t="str">
            <v/>
          </cell>
          <cell r="AE689" t="str">
            <v/>
          </cell>
          <cell r="AF689" t="str">
            <v/>
          </cell>
          <cell r="AG689" t="str">
            <v/>
          </cell>
          <cell r="AH689" t="str">
            <v/>
          </cell>
          <cell r="AI689" t="str">
            <v/>
          </cell>
          <cell r="AJ689" t="str">
            <v/>
          </cell>
          <cell r="AK689" t="str">
            <v/>
          </cell>
          <cell r="AL689" t="str">
            <v/>
          </cell>
          <cell r="AM689" t="str">
            <v>ر2</v>
          </cell>
          <cell r="AN689" t="str">
            <v/>
          </cell>
          <cell r="AO689" t="str">
            <v/>
          </cell>
          <cell r="AP689" t="str">
            <v/>
          </cell>
          <cell r="AQ689" t="str">
            <v/>
          </cell>
          <cell r="AR689" t="str">
            <v/>
          </cell>
          <cell r="AS689"/>
          <cell r="AT689" t="str">
            <v>الرابعة</v>
          </cell>
          <cell r="AU689" t="str">
            <v/>
          </cell>
        </row>
        <row r="690">
          <cell r="A690">
            <v>423505</v>
          </cell>
          <cell r="B690" t="str">
            <v>الرابعة</v>
          </cell>
          <cell r="C690" t="str">
            <v/>
          </cell>
          <cell r="D690" t="str">
            <v/>
          </cell>
          <cell r="E690" t="str">
            <v/>
          </cell>
          <cell r="F690" t="str">
            <v/>
          </cell>
          <cell r="G690" t="str">
            <v/>
          </cell>
          <cell r="H690" t="str">
            <v/>
          </cell>
          <cell r="I690" t="str">
            <v/>
          </cell>
          <cell r="J690" t="str">
            <v/>
          </cell>
          <cell r="K690" t="str">
            <v/>
          </cell>
          <cell r="L690" t="str">
            <v/>
          </cell>
          <cell r="M690" t="str">
            <v/>
          </cell>
          <cell r="N690" t="str">
            <v/>
          </cell>
          <cell r="O690" t="str">
            <v/>
          </cell>
          <cell r="P690" t="str">
            <v/>
          </cell>
          <cell r="Q690" t="str">
            <v/>
          </cell>
          <cell r="R690" t="str">
            <v/>
          </cell>
          <cell r="S690" t="str">
            <v/>
          </cell>
          <cell r="T690" t="str">
            <v/>
          </cell>
          <cell r="U690" t="str">
            <v/>
          </cell>
          <cell r="V690" t="str">
            <v/>
          </cell>
          <cell r="W690" t="str">
            <v/>
          </cell>
          <cell r="X690" t="str">
            <v/>
          </cell>
          <cell r="Y690" t="str">
            <v/>
          </cell>
          <cell r="Z690" t="str">
            <v/>
          </cell>
          <cell r="AA690" t="str">
            <v>A</v>
          </cell>
          <cell r="AB690" t="str">
            <v>A</v>
          </cell>
          <cell r="AC690" t="str">
            <v/>
          </cell>
          <cell r="AD690" t="str">
            <v>A</v>
          </cell>
          <cell r="AE690" t="str">
            <v/>
          </cell>
          <cell r="AF690" t="str">
            <v>A</v>
          </cell>
          <cell r="AG690" t="str">
            <v/>
          </cell>
          <cell r="AH690" t="str">
            <v/>
          </cell>
          <cell r="AI690" t="str">
            <v>A</v>
          </cell>
          <cell r="AJ690" t="str">
            <v>A</v>
          </cell>
          <cell r="AK690" t="str">
            <v>A</v>
          </cell>
          <cell r="AL690" t="str">
            <v>A</v>
          </cell>
          <cell r="AM690" t="str">
            <v>A</v>
          </cell>
          <cell r="AN690" t="str">
            <v>A</v>
          </cell>
          <cell r="AO690" t="str">
            <v>A</v>
          </cell>
          <cell r="AP690" t="str">
            <v>A</v>
          </cell>
          <cell r="AQ690" t="str">
            <v>A</v>
          </cell>
          <cell r="AR690" t="str">
            <v>A</v>
          </cell>
          <cell r="AS690" t="str">
            <v>مستنفذ فصل اول 2023-2024</v>
          </cell>
          <cell r="AT690" t="str">
            <v>الرابعة</v>
          </cell>
          <cell r="AU690" t="str">
            <v>م</v>
          </cell>
        </row>
        <row r="691">
          <cell r="A691">
            <v>423513</v>
          </cell>
          <cell r="B691" t="str">
            <v>الرابعة</v>
          </cell>
          <cell r="C691" t="str">
            <v/>
          </cell>
          <cell r="D691" t="str">
            <v/>
          </cell>
          <cell r="E691" t="str">
            <v/>
          </cell>
          <cell r="F691" t="str">
            <v/>
          </cell>
          <cell r="G691" t="str">
            <v/>
          </cell>
          <cell r="H691" t="str">
            <v/>
          </cell>
          <cell r="I691" t="str">
            <v/>
          </cell>
          <cell r="J691" t="str">
            <v/>
          </cell>
          <cell r="K691" t="str">
            <v/>
          </cell>
          <cell r="L691" t="str">
            <v/>
          </cell>
          <cell r="M691" t="str">
            <v/>
          </cell>
          <cell r="N691" t="str">
            <v/>
          </cell>
          <cell r="O691" t="str">
            <v/>
          </cell>
          <cell r="P691" t="str">
            <v/>
          </cell>
          <cell r="Q691" t="str">
            <v/>
          </cell>
          <cell r="R691" t="str">
            <v/>
          </cell>
          <cell r="S691" t="str">
            <v/>
          </cell>
          <cell r="T691" t="str">
            <v/>
          </cell>
          <cell r="U691" t="str">
            <v/>
          </cell>
          <cell r="V691" t="str">
            <v/>
          </cell>
          <cell r="W691" t="str">
            <v/>
          </cell>
          <cell r="X691" t="str">
            <v/>
          </cell>
          <cell r="Y691" t="str">
            <v/>
          </cell>
          <cell r="Z691" t="str">
            <v/>
          </cell>
          <cell r="AA691" t="str">
            <v/>
          </cell>
          <cell r="AB691" t="str">
            <v/>
          </cell>
          <cell r="AC691" t="str">
            <v/>
          </cell>
          <cell r="AD691" t="str">
            <v/>
          </cell>
          <cell r="AE691" t="str">
            <v/>
          </cell>
          <cell r="AF691" t="str">
            <v>ر1</v>
          </cell>
          <cell r="AG691" t="str">
            <v/>
          </cell>
          <cell r="AH691" t="str">
            <v/>
          </cell>
          <cell r="AI691" t="str">
            <v>ر1</v>
          </cell>
          <cell r="AJ691" t="str">
            <v/>
          </cell>
          <cell r="AK691" t="str">
            <v/>
          </cell>
          <cell r="AL691" t="str">
            <v>ر2</v>
          </cell>
          <cell r="AM691" t="str">
            <v>ر2</v>
          </cell>
          <cell r="AN691" t="str">
            <v>ر1</v>
          </cell>
          <cell r="AO691" t="str">
            <v>ر1</v>
          </cell>
          <cell r="AP691" t="str">
            <v>ر1</v>
          </cell>
          <cell r="AQ691" t="str">
            <v>ر1</v>
          </cell>
          <cell r="AR691" t="str">
            <v>ر1</v>
          </cell>
          <cell r="AS691"/>
          <cell r="AT691" t="str">
            <v>الرابعة</v>
          </cell>
          <cell r="AU691" t="str">
            <v/>
          </cell>
        </row>
        <row r="692">
          <cell r="A692">
            <v>423516</v>
          </cell>
          <cell r="B692" t="str">
            <v>الرابعة</v>
          </cell>
          <cell r="C692" t="str">
            <v/>
          </cell>
          <cell r="D692" t="str">
            <v/>
          </cell>
          <cell r="E692" t="str">
            <v/>
          </cell>
          <cell r="F692" t="str">
            <v/>
          </cell>
          <cell r="G692" t="str">
            <v/>
          </cell>
          <cell r="H692" t="str">
            <v/>
          </cell>
          <cell r="I692" t="str">
            <v/>
          </cell>
          <cell r="J692" t="str">
            <v/>
          </cell>
          <cell r="K692" t="str">
            <v/>
          </cell>
          <cell r="L692" t="str">
            <v/>
          </cell>
          <cell r="M692" t="str">
            <v/>
          </cell>
          <cell r="N692" t="str">
            <v/>
          </cell>
          <cell r="O692" t="str">
            <v/>
          </cell>
          <cell r="P692" t="str">
            <v/>
          </cell>
          <cell r="Q692" t="str">
            <v>ر2</v>
          </cell>
          <cell r="R692" t="str">
            <v/>
          </cell>
          <cell r="S692" t="str">
            <v/>
          </cell>
          <cell r="T692" t="str">
            <v/>
          </cell>
          <cell r="U692" t="str">
            <v/>
          </cell>
          <cell r="V692" t="str">
            <v/>
          </cell>
          <cell r="W692" t="str">
            <v/>
          </cell>
          <cell r="X692" t="str">
            <v/>
          </cell>
          <cell r="Y692" t="str">
            <v/>
          </cell>
          <cell r="Z692" t="str">
            <v/>
          </cell>
          <cell r="AA692" t="str">
            <v/>
          </cell>
          <cell r="AB692" t="str">
            <v/>
          </cell>
          <cell r="AC692" t="str">
            <v/>
          </cell>
          <cell r="AD692" t="str">
            <v/>
          </cell>
          <cell r="AE692" t="str">
            <v/>
          </cell>
          <cell r="AF692" t="str">
            <v/>
          </cell>
          <cell r="AG692" t="str">
            <v/>
          </cell>
          <cell r="AH692" t="str">
            <v/>
          </cell>
          <cell r="AI692" t="str">
            <v/>
          </cell>
          <cell r="AJ692" t="str">
            <v/>
          </cell>
          <cell r="AK692" t="str">
            <v/>
          </cell>
          <cell r="AL692" t="str">
            <v>ر2</v>
          </cell>
          <cell r="AM692" t="str">
            <v>ر2</v>
          </cell>
          <cell r="AN692" t="str">
            <v>ر1</v>
          </cell>
          <cell r="AO692" t="str">
            <v>ر1</v>
          </cell>
          <cell r="AP692" t="str">
            <v/>
          </cell>
          <cell r="AQ692" t="str">
            <v/>
          </cell>
          <cell r="AR692" t="str">
            <v/>
          </cell>
          <cell r="AS692"/>
          <cell r="AT692" t="str">
            <v>الرابعة</v>
          </cell>
          <cell r="AU692" t="str">
            <v/>
          </cell>
        </row>
        <row r="693">
          <cell r="A693">
            <v>423523</v>
          </cell>
          <cell r="B693" t="str">
            <v>الرابعة</v>
          </cell>
          <cell r="C693" t="str">
            <v/>
          </cell>
          <cell r="D693" t="str">
            <v/>
          </cell>
          <cell r="E693" t="str">
            <v/>
          </cell>
          <cell r="F693" t="str">
            <v/>
          </cell>
          <cell r="G693" t="str">
            <v/>
          </cell>
          <cell r="H693" t="str">
            <v/>
          </cell>
          <cell r="I693" t="str">
            <v/>
          </cell>
          <cell r="J693" t="str">
            <v/>
          </cell>
          <cell r="K693" t="str">
            <v/>
          </cell>
          <cell r="L693" t="str">
            <v/>
          </cell>
          <cell r="M693" t="str">
            <v/>
          </cell>
          <cell r="N693" t="str">
            <v/>
          </cell>
          <cell r="O693" t="str">
            <v/>
          </cell>
          <cell r="P693" t="str">
            <v/>
          </cell>
          <cell r="Q693" t="str">
            <v/>
          </cell>
          <cell r="R693" t="str">
            <v/>
          </cell>
          <cell r="S693" t="str">
            <v/>
          </cell>
          <cell r="T693" t="str">
            <v/>
          </cell>
          <cell r="U693" t="str">
            <v/>
          </cell>
          <cell r="V693" t="str">
            <v/>
          </cell>
          <cell r="W693" t="str">
            <v/>
          </cell>
          <cell r="X693" t="str">
            <v/>
          </cell>
          <cell r="Y693" t="str">
            <v/>
          </cell>
          <cell r="Z693" t="str">
            <v/>
          </cell>
          <cell r="AA693" t="str">
            <v/>
          </cell>
          <cell r="AB693" t="str">
            <v/>
          </cell>
          <cell r="AC693" t="str">
            <v/>
          </cell>
          <cell r="AD693" t="str">
            <v/>
          </cell>
          <cell r="AE693" t="str">
            <v/>
          </cell>
          <cell r="AF693" t="str">
            <v>ر2</v>
          </cell>
          <cell r="AG693" t="str">
            <v/>
          </cell>
          <cell r="AH693" t="str">
            <v/>
          </cell>
          <cell r="AI693" t="str">
            <v/>
          </cell>
          <cell r="AJ693" t="str">
            <v/>
          </cell>
          <cell r="AK693" t="str">
            <v/>
          </cell>
          <cell r="AL693" t="str">
            <v/>
          </cell>
          <cell r="AM693" t="str">
            <v>ر2</v>
          </cell>
          <cell r="AN693" t="str">
            <v/>
          </cell>
          <cell r="AO693" t="str">
            <v>ر1</v>
          </cell>
          <cell r="AP693" t="str">
            <v>ر1</v>
          </cell>
          <cell r="AQ693" t="str">
            <v>ر1</v>
          </cell>
          <cell r="AR693" t="str">
            <v>ر1</v>
          </cell>
          <cell r="AS693"/>
          <cell r="AT693" t="str">
            <v>الرابعة</v>
          </cell>
          <cell r="AU693" t="str">
            <v/>
          </cell>
        </row>
        <row r="694">
          <cell r="A694">
            <v>423525</v>
          </cell>
          <cell r="B694" t="str">
            <v>الرابعة حديث</v>
          </cell>
          <cell r="C694" t="str">
            <v/>
          </cell>
          <cell r="D694" t="str">
            <v/>
          </cell>
          <cell r="E694" t="str">
            <v/>
          </cell>
          <cell r="F694" t="str">
            <v/>
          </cell>
          <cell r="G694" t="str">
            <v/>
          </cell>
          <cell r="H694" t="str">
            <v/>
          </cell>
          <cell r="I694" t="str">
            <v/>
          </cell>
          <cell r="J694" t="str">
            <v>ر2</v>
          </cell>
          <cell r="K694" t="str">
            <v/>
          </cell>
          <cell r="L694" t="str">
            <v/>
          </cell>
          <cell r="M694" t="str">
            <v/>
          </cell>
          <cell r="N694" t="str">
            <v/>
          </cell>
          <cell r="O694" t="str">
            <v/>
          </cell>
          <cell r="P694" t="str">
            <v/>
          </cell>
          <cell r="Q694" t="str">
            <v/>
          </cell>
          <cell r="R694" t="str">
            <v/>
          </cell>
          <cell r="S694" t="str">
            <v/>
          </cell>
          <cell r="T694" t="str">
            <v/>
          </cell>
          <cell r="U694" t="str">
            <v/>
          </cell>
          <cell r="V694" t="str">
            <v/>
          </cell>
          <cell r="W694" t="str">
            <v/>
          </cell>
          <cell r="X694" t="str">
            <v/>
          </cell>
          <cell r="Y694" t="str">
            <v/>
          </cell>
          <cell r="Z694" t="str">
            <v/>
          </cell>
          <cell r="AA694" t="str">
            <v/>
          </cell>
          <cell r="AB694" t="str">
            <v/>
          </cell>
          <cell r="AC694" t="str">
            <v/>
          </cell>
          <cell r="AD694" t="str">
            <v>ر1</v>
          </cell>
          <cell r="AE694" t="str">
            <v/>
          </cell>
          <cell r="AF694" t="str">
            <v/>
          </cell>
          <cell r="AG694" t="str">
            <v/>
          </cell>
          <cell r="AH694" t="str">
            <v/>
          </cell>
          <cell r="AI694" t="str">
            <v>ج</v>
          </cell>
          <cell r="AJ694" t="str">
            <v>ج</v>
          </cell>
          <cell r="AK694" t="str">
            <v>ج</v>
          </cell>
          <cell r="AL694" t="str">
            <v>ج</v>
          </cell>
          <cell r="AM694" t="str">
            <v>ج</v>
          </cell>
          <cell r="AN694" t="str">
            <v/>
          </cell>
          <cell r="AO694" t="str">
            <v/>
          </cell>
          <cell r="AP694" t="str">
            <v/>
          </cell>
          <cell r="AQ694" t="str">
            <v/>
          </cell>
          <cell r="AR694" t="str">
            <v/>
          </cell>
          <cell r="AS694"/>
          <cell r="AT694" t="str">
            <v>الرابعة حديث</v>
          </cell>
          <cell r="AU694" t="str">
            <v/>
          </cell>
        </row>
        <row r="695">
          <cell r="A695">
            <v>423530</v>
          </cell>
          <cell r="B695" t="str">
            <v>الرابعة</v>
          </cell>
          <cell r="C695" t="str">
            <v/>
          </cell>
          <cell r="D695" t="str">
            <v/>
          </cell>
          <cell r="E695" t="str">
            <v/>
          </cell>
          <cell r="F695" t="str">
            <v/>
          </cell>
          <cell r="G695" t="str">
            <v/>
          </cell>
          <cell r="H695" t="str">
            <v/>
          </cell>
          <cell r="I695" t="str">
            <v/>
          </cell>
          <cell r="J695" t="str">
            <v/>
          </cell>
          <cell r="K695" t="str">
            <v/>
          </cell>
          <cell r="L695" t="str">
            <v/>
          </cell>
          <cell r="M695" t="str">
            <v/>
          </cell>
          <cell r="N695" t="str">
            <v/>
          </cell>
          <cell r="O695" t="str">
            <v/>
          </cell>
          <cell r="P695" t="str">
            <v/>
          </cell>
          <cell r="Q695" t="str">
            <v/>
          </cell>
          <cell r="R695" t="str">
            <v/>
          </cell>
          <cell r="S695" t="str">
            <v/>
          </cell>
          <cell r="T695" t="str">
            <v/>
          </cell>
          <cell r="U695" t="str">
            <v/>
          </cell>
          <cell r="V695" t="str">
            <v/>
          </cell>
          <cell r="W695" t="str">
            <v/>
          </cell>
          <cell r="X695" t="str">
            <v/>
          </cell>
          <cell r="Y695" t="str">
            <v/>
          </cell>
          <cell r="Z695" t="str">
            <v/>
          </cell>
          <cell r="AA695" t="str">
            <v/>
          </cell>
          <cell r="AB695" t="str">
            <v/>
          </cell>
          <cell r="AC695" t="str">
            <v/>
          </cell>
          <cell r="AD695" t="str">
            <v/>
          </cell>
          <cell r="AE695" t="str">
            <v/>
          </cell>
          <cell r="AF695" t="str">
            <v/>
          </cell>
          <cell r="AG695" t="str">
            <v/>
          </cell>
          <cell r="AH695" t="str">
            <v/>
          </cell>
          <cell r="AI695" t="str">
            <v>ر2</v>
          </cell>
          <cell r="AJ695" t="str">
            <v/>
          </cell>
          <cell r="AK695" t="str">
            <v/>
          </cell>
          <cell r="AL695" t="str">
            <v/>
          </cell>
          <cell r="AM695" t="str">
            <v/>
          </cell>
          <cell r="AN695" t="str">
            <v/>
          </cell>
          <cell r="AO695" t="str">
            <v/>
          </cell>
          <cell r="AP695" t="str">
            <v/>
          </cell>
          <cell r="AQ695" t="str">
            <v/>
          </cell>
          <cell r="AR695" t="str">
            <v/>
          </cell>
          <cell r="AS695"/>
          <cell r="AT695" t="str">
            <v>الرابعة</v>
          </cell>
          <cell r="AU695" t="str">
            <v>م</v>
          </cell>
          <cell r="AV695"/>
        </row>
        <row r="696">
          <cell r="A696">
            <v>423539</v>
          </cell>
          <cell r="B696" t="str">
            <v>الرابعة</v>
          </cell>
          <cell r="C696" t="str">
            <v/>
          </cell>
          <cell r="D696" t="str">
            <v/>
          </cell>
          <cell r="E696" t="str">
            <v/>
          </cell>
          <cell r="F696" t="str">
            <v/>
          </cell>
          <cell r="G696" t="str">
            <v/>
          </cell>
          <cell r="H696" t="str">
            <v/>
          </cell>
          <cell r="I696" t="str">
            <v/>
          </cell>
          <cell r="J696" t="str">
            <v/>
          </cell>
          <cell r="K696" t="str">
            <v>A</v>
          </cell>
          <cell r="L696" t="str">
            <v/>
          </cell>
          <cell r="M696" t="str">
            <v/>
          </cell>
          <cell r="N696" t="str">
            <v/>
          </cell>
          <cell r="O696" t="str">
            <v/>
          </cell>
          <cell r="P696" t="str">
            <v/>
          </cell>
          <cell r="Q696" t="str">
            <v/>
          </cell>
          <cell r="R696" t="str">
            <v/>
          </cell>
          <cell r="S696" t="str">
            <v/>
          </cell>
          <cell r="T696" t="str">
            <v/>
          </cell>
          <cell r="U696" t="str">
            <v/>
          </cell>
          <cell r="V696" t="str">
            <v/>
          </cell>
          <cell r="W696" t="str">
            <v/>
          </cell>
          <cell r="X696" t="str">
            <v/>
          </cell>
          <cell r="Y696" t="str">
            <v/>
          </cell>
          <cell r="Z696" t="str">
            <v/>
          </cell>
          <cell r="AA696" t="str">
            <v/>
          </cell>
          <cell r="AB696" t="str">
            <v/>
          </cell>
          <cell r="AC696" t="str">
            <v/>
          </cell>
          <cell r="AD696" t="str">
            <v/>
          </cell>
          <cell r="AE696" t="str">
            <v>A</v>
          </cell>
          <cell r="AF696" t="str">
            <v>A</v>
          </cell>
          <cell r="AG696" t="str">
            <v/>
          </cell>
          <cell r="AH696" t="str">
            <v>A</v>
          </cell>
          <cell r="AI696" t="str">
            <v>A</v>
          </cell>
          <cell r="AJ696" t="str">
            <v>A</v>
          </cell>
          <cell r="AK696" t="str">
            <v>A</v>
          </cell>
          <cell r="AL696" t="str">
            <v>A</v>
          </cell>
          <cell r="AM696" t="str">
            <v>A</v>
          </cell>
          <cell r="AN696" t="str">
            <v>A</v>
          </cell>
          <cell r="AO696" t="str">
            <v>A</v>
          </cell>
          <cell r="AP696" t="str">
            <v>A</v>
          </cell>
          <cell r="AQ696" t="str">
            <v>A</v>
          </cell>
          <cell r="AR696" t="str">
            <v>A</v>
          </cell>
          <cell r="AS696" t="str">
            <v>مستنفذ فصل اول 2023-2024</v>
          </cell>
          <cell r="AT696" t="str">
            <v>الرابعة</v>
          </cell>
          <cell r="AU696" t="str">
            <v>م</v>
          </cell>
        </row>
        <row r="697">
          <cell r="A697">
            <v>423548</v>
          </cell>
          <cell r="B697" t="str">
            <v>الرابعة</v>
          </cell>
          <cell r="C697" t="str">
            <v/>
          </cell>
          <cell r="D697" t="str">
            <v/>
          </cell>
          <cell r="E697" t="str">
            <v/>
          </cell>
          <cell r="F697" t="str">
            <v/>
          </cell>
          <cell r="G697" t="str">
            <v/>
          </cell>
          <cell r="H697" t="str">
            <v/>
          </cell>
          <cell r="I697" t="str">
            <v>ر2</v>
          </cell>
          <cell r="J697" t="str">
            <v/>
          </cell>
          <cell r="K697" t="str">
            <v/>
          </cell>
          <cell r="L697" t="str">
            <v/>
          </cell>
          <cell r="M697" t="str">
            <v/>
          </cell>
          <cell r="N697" t="str">
            <v/>
          </cell>
          <cell r="O697" t="str">
            <v/>
          </cell>
          <cell r="P697" t="str">
            <v/>
          </cell>
          <cell r="Q697" t="str">
            <v/>
          </cell>
          <cell r="R697" t="str">
            <v/>
          </cell>
          <cell r="S697" t="str">
            <v/>
          </cell>
          <cell r="T697" t="str">
            <v/>
          </cell>
          <cell r="U697" t="str">
            <v/>
          </cell>
          <cell r="V697" t="str">
            <v/>
          </cell>
          <cell r="W697" t="str">
            <v/>
          </cell>
          <cell r="X697" t="str">
            <v/>
          </cell>
          <cell r="Y697" t="str">
            <v/>
          </cell>
          <cell r="Z697" t="str">
            <v/>
          </cell>
          <cell r="AA697" t="str">
            <v/>
          </cell>
          <cell r="AB697" t="str">
            <v/>
          </cell>
          <cell r="AC697" t="str">
            <v/>
          </cell>
          <cell r="AD697" t="str">
            <v/>
          </cell>
          <cell r="AE697" t="str">
            <v/>
          </cell>
          <cell r="AF697" t="str">
            <v>ر1</v>
          </cell>
          <cell r="AG697" t="str">
            <v>ر2</v>
          </cell>
          <cell r="AH697" t="str">
            <v/>
          </cell>
          <cell r="AI697" t="str">
            <v/>
          </cell>
          <cell r="AJ697" t="str">
            <v/>
          </cell>
          <cell r="AK697" t="str">
            <v/>
          </cell>
          <cell r="AL697" t="str">
            <v/>
          </cell>
          <cell r="AM697" t="str">
            <v>ر1</v>
          </cell>
          <cell r="AN697" t="str">
            <v/>
          </cell>
          <cell r="AO697" t="str">
            <v>ر1</v>
          </cell>
          <cell r="AP697" t="str">
            <v/>
          </cell>
          <cell r="AQ697" t="str">
            <v/>
          </cell>
          <cell r="AR697" t="str">
            <v/>
          </cell>
          <cell r="AS697"/>
          <cell r="AT697" t="str">
            <v>الرابعة</v>
          </cell>
          <cell r="AU697" t="str">
            <v/>
          </cell>
        </row>
        <row r="698">
          <cell r="A698">
            <v>423574</v>
          </cell>
          <cell r="B698" t="str">
            <v>الرابعة</v>
          </cell>
          <cell r="C698" t="str">
            <v/>
          </cell>
          <cell r="D698" t="str">
            <v/>
          </cell>
          <cell r="E698" t="str">
            <v/>
          </cell>
          <cell r="F698" t="str">
            <v/>
          </cell>
          <cell r="G698" t="str">
            <v/>
          </cell>
          <cell r="H698" t="str">
            <v/>
          </cell>
          <cell r="I698" t="str">
            <v/>
          </cell>
          <cell r="J698" t="str">
            <v/>
          </cell>
          <cell r="K698" t="str">
            <v/>
          </cell>
          <cell r="L698" t="str">
            <v/>
          </cell>
          <cell r="M698" t="str">
            <v/>
          </cell>
          <cell r="N698" t="str">
            <v/>
          </cell>
          <cell r="O698" t="str">
            <v/>
          </cell>
          <cell r="P698" t="str">
            <v/>
          </cell>
          <cell r="Q698" t="str">
            <v/>
          </cell>
          <cell r="R698" t="str">
            <v>ر2</v>
          </cell>
          <cell r="S698" t="str">
            <v>ر2</v>
          </cell>
          <cell r="T698" t="str">
            <v/>
          </cell>
          <cell r="U698" t="str">
            <v/>
          </cell>
          <cell r="V698" t="str">
            <v/>
          </cell>
          <cell r="W698" t="str">
            <v/>
          </cell>
          <cell r="X698" t="str">
            <v/>
          </cell>
          <cell r="Y698" t="str">
            <v/>
          </cell>
          <cell r="Z698" t="str">
            <v/>
          </cell>
          <cell r="AA698" t="str">
            <v/>
          </cell>
          <cell r="AB698" t="str">
            <v/>
          </cell>
          <cell r="AC698" t="str">
            <v/>
          </cell>
          <cell r="AD698" t="str">
            <v>ر2</v>
          </cell>
          <cell r="AE698" t="str">
            <v/>
          </cell>
          <cell r="AF698" t="str">
            <v/>
          </cell>
          <cell r="AG698" t="str">
            <v/>
          </cell>
          <cell r="AH698" t="str">
            <v/>
          </cell>
          <cell r="AI698" t="str">
            <v/>
          </cell>
          <cell r="AJ698" t="str">
            <v/>
          </cell>
          <cell r="AK698" t="str">
            <v>ج</v>
          </cell>
          <cell r="AL698" t="str">
            <v>ر1</v>
          </cell>
          <cell r="AM698" t="str">
            <v>ر2</v>
          </cell>
          <cell r="AN698" t="str">
            <v>ر2</v>
          </cell>
          <cell r="AO698" t="str">
            <v>ج</v>
          </cell>
          <cell r="AP698" t="str">
            <v>ر1</v>
          </cell>
          <cell r="AQ698" t="str">
            <v>ر1</v>
          </cell>
          <cell r="AR698" t="str">
            <v>ج</v>
          </cell>
          <cell r="AS698"/>
          <cell r="AT698" t="str">
            <v>الرابعة</v>
          </cell>
          <cell r="AU698" t="str">
            <v/>
          </cell>
        </row>
        <row r="699">
          <cell r="A699">
            <v>423582</v>
          </cell>
          <cell r="B699" t="str">
            <v>الرابعة</v>
          </cell>
          <cell r="C699" t="str">
            <v/>
          </cell>
          <cell r="D699" t="str">
            <v/>
          </cell>
          <cell r="E699" t="str">
            <v/>
          </cell>
          <cell r="F699" t="str">
            <v/>
          </cell>
          <cell r="G699" t="str">
            <v/>
          </cell>
          <cell r="H699" t="str">
            <v>A</v>
          </cell>
          <cell r="I699" t="str">
            <v/>
          </cell>
          <cell r="J699" t="str">
            <v/>
          </cell>
          <cell r="K699" t="str">
            <v/>
          </cell>
          <cell r="L699" t="str">
            <v/>
          </cell>
          <cell r="M699" t="str">
            <v/>
          </cell>
          <cell r="N699" t="str">
            <v/>
          </cell>
          <cell r="O699" t="str">
            <v/>
          </cell>
          <cell r="P699" t="str">
            <v/>
          </cell>
          <cell r="Q699" t="str">
            <v/>
          </cell>
          <cell r="R699" t="str">
            <v/>
          </cell>
          <cell r="S699" t="str">
            <v/>
          </cell>
          <cell r="T699" t="str">
            <v/>
          </cell>
          <cell r="U699" t="str">
            <v/>
          </cell>
          <cell r="V699" t="str">
            <v/>
          </cell>
          <cell r="W699" t="str">
            <v/>
          </cell>
          <cell r="X699" t="str">
            <v/>
          </cell>
          <cell r="Y699" t="str">
            <v/>
          </cell>
          <cell r="Z699" t="str">
            <v/>
          </cell>
          <cell r="AA699" t="str">
            <v/>
          </cell>
          <cell r="AB699" t="str">
            <v/>
          </cell>
          <cell r="AC699" t="str">
            <v/>
          </cell>
          <cell r="AD699" t="str">
            <v>A</v>
          </cell>
          <cell r="AE699" t="str">
            <v/>
          </cell>
          <cell r="AF699" t="str">
            <v>A</v>
          </cell>
          <cell r="AG699" t="str">
            <v/>
          </cell>
          <cell r="AH699" t="str">
            <v/>
          </cell>
          <cell r="AI699" t="str">
            <v>A</v>
          </cell>
          <cell r="AJ699" t="str">
            <v/>
          </cell>
          <cell r="AK699" t="str">
            <v/>
          </cell>
          <cell r="AL699" t="str">
            <v>A</v>
          </cell>
          <cell r="AM699" t="str">
            <v>A</v>
          </cell>
          <cell r="AN699" t="str">
            <v>A</v>
          </cell>
          <cell r="AO699" t="str">
            <v>A</v>
          </cell>
          <cell r="AP699" t="str">
            <v/>
          </cell>
          <cell r="AQ699" t="str">
            <v/>
          </cell>
          <cell r="AR699" t="str">
            <v/>
          </cell>
          <cell r="AS699" t="str">
            <v>مستنفذ فصل اول 2023-2024</v>
          </cell>
          <cell r="AT699" t="str">
            <v>الرابعة</v>
          </cell>
          <cell r="AU699" t="str">
            <v>م</v>
          </cell>
        </row>
        <row r="700">
          <cell r="A700">
            <v>423583</v>
          </cell>
          <cell r="B700" t="str">
            <v>الرابعة</v>
          </cell>
          <cell r="C700" t="str">
            <v/>
          </cell>
          <cell r="D700" t="str">
            <v/>
          </cell>
          <cell r="E700" t="str">
            <v/>
          </cell>
          <cell r="F700" t="str">
            <v/>
          </cell>
          <cell r="G700" t="str">
            <v/>
          </cell>
          <cell r="H700" t="str">
            <v/>
          </cell>
          <cell r="I700" t="str">
            <v/>
          </cell>
          <cell r="J700" t="str">
            <v/>
          </cell>
          <cell r="K700" t="str">
            <v/>
          </cell>
          <cell r="L700" t="str">
            <v/>
          </cell>
          <cell r="M700" t="str">
            <v/>
          </cell>
          <cell r="N700" t="str">
            <v/>
          </cell>
          <cell r="O700" t="str">
            <v/>
          </cell>
          <cell r="P700" t="str">
            <v/>
          </cell>
          <cell r="Q700" t="str">
            <v/>
          </cell>
          <cell r="R700" t="str">
            <v/>
          </cell>
          <cell r="S700" t="str">
            <v>ر2</v>
          </cell>
          <cell r="T700" t="str">
            <v/>
          </cell>
          <cell r="U700" t="str">
            <v/>
          </cell>
          <cell r="V700" t="str">
            <v/>
          </cell>
          <cell r="W700" t="str">
            <v/>
          </cell>
          <cell r="X700" t="str">
            <v/>
          </cell>
          <cell r="Y700" t="str">
            <v/>
          </cell>
          <cell r="Z700" t="str">
            <v/>
          </cell>
          <cell r="AA700" t="str">
            <v/>
          </cell>
          <cell r="AB700" t="str">
            <v/>
          </cell>
          <cell r="AC700" t="str">
            <v/>
          </cell>
          <cell r="AD700" t="str">
            <v/>
          </cell>
          <cell r="AE700" t="str">
            <v/>
          </cell>
          <cell r="AF700" t="str">
            <v/>
          </cell>
          <cell r="AG700" t="str">
            <v>ر2</v>
          </cell>
          <cell r="AH700" t="str">
            <v/>
          </cell>
          <cell r="AI700" t="str">
            <v/>
          </cell>
          <cell r="AJ700" t="str">
            <v/>
          </cell>
          <cell r="AK700" t="str">
            <v>ج</v>
          </cell>
          <cell r="AL700" t="str">
            <v>ر1</v>
          </cell>
          <cell r="AM700" t="str">
            <v>ر1</v>
          </cell>
          <cell r="AN700" t="str">
            <v>ج</v>
          </cell>
          <cell r="AO700" t="str">
            <v>ج</v>
          </cell>
          <cell r="AP700" t="str">
            <v>ج</v>
          </cell>
          <cell r="AQ700" t="str">
            <v>ج</v>
          </cell>
          <cell r="AR700" t="str">
            <v>ج</v>
          </cell>
          <cell r="AS700"/>
          <cell r="AT700" t="str">
            <v>الرابعة</v>
          </cell>
          <cell r="AU700" t="str">
            <v/>
          </cell>
        </row>
        <row r="701">
          <cell r="A701">
            <v>423584</v>
          </cell>
          <cell r="B701" t="str">
            <v>الرابعة</v>
          </cell>
          <cell r="C701" t="str">
            <v/>
          </cell>
          <cell r="D701" t="str">
            <v/>
          </cell>
          <cell r="E701" t="str">
            <v/>
          </cell>
          <cell r="F701" t="str">
            <v/>
          </cell>
          <cell r="G701" t="str">
            <v/>
          </cell>
          <cell r="H701" t="str">
            <v/>
          </cell>
          <cell r="I701" t="str">
            <v/>
          </cell>
          <cell r="J701" t="str">
            <v/>
          </cell>
          <cell r="K701" t="str">
            <v/>
          </cell>
          <cell r="L701" t="str">
            <v/>
          </cell>
          <cell r="M701" t="str">
            <v/>
          </cell>
          <cell r="N701" t="str">
            <v/>
          </cell>
          <cell r="O701" t="str">
            <v/>
          </cell>
          <cell r="P701" t="str">
            <v/>
          </cell>
          <cell r="Q701" t="str">
            <v/>
          </cell>
          <cell r="R701" t="str">
            <v/>
          </cell>
          <cell r="S701" t="str">
            <v/>
          </cell>
          <cell r="T701" t="str">
            <v/>
          </cell>
          <cell r="U701" t="str">
            <v/>
          </cell>
          <cell r="V701" t="str">
            <v/>
          </cell>
          <cell r="W701" t="str">
            <v/>
          </cell>
          <cell r="X701" t="str">
            <v/>
          </cell>
          <cell r="Y701" t="str">
            <v/>
          </cell>
          <cell r="Z701" t="str">
            <v/>
          </cell>
          <cell r="AA701" t="str">
            <v>ر2</v>
          </cell>
          <cell r="AB701" t="str">
            <v/>
          </cell>
          <cell r="AC701" t="str">
            <v/>
          </cell>
          <cell r="AD701" t="str">
            <v/>
          </cell>
          <cell r="AE701" t="str">
            <v/>
          </cell>
          <cell r="AF701" t="str">
            <v>ر2</v>
          </cell>
          <cell r="AG701" t="str">
            <v/>
          </cell>
          <cell r="AH701" t="str">
            <v/>
          </cell>
          <cell r="AI701" t="str">
            <v/>
          </cell>
          <cell r="AJ701" t="str">
            <v/>
          </cell>
          <cell r="AK701" t="str">
            <v/>
          </cell>
          <cell r="AL701" t="str">
            <v/>
          </cell>
          <cell r="AM701" t="str">
            <v>ج</v>
          </cell>
          <cell r="AN701" t="str">
            <v/>
          </cell>
          <cell r="AO701" t="str">
            <v/>
          </cell>
          <cell r="AP701" t="str">
            <v/>
          </cell>
          <cell r="AQ701" t="str">
            <v/>
          </cell>
          <cell r="AR701" t="str">
            <v/>
          </cell>
          <cell r="AS701"/>
          <cell r="AT701" t="str">
            <v>الرابعة</v>
          </cell>
          <cell r="AU701" t="str">
            <v/>
          </cell>
        </row>
        <row r="702">
          <cell r="A702">
            <v>423587</v>
          </cell>
          <cell r="B702" t="str">
            <v>الرابعة</v>
          </cell>
          <cell r="C702" t="str">
            <v/>
          </cell>
          <cell r="D702" t="str">
            <v/>
          </cell>
          <cell r="E702" t="str">
            <v/>
          </cell>
          <cell r="F702" t="str">
            <v/>
          </cell>
          <cell r="G702" t="str">
            <v/>
          </cell>
          <cell r="H702" t="str">
            <v/>
          </cell>
          <cell r="I702" t="str">
            <v/>
          </cell>
          <cell r="J702" t="str">
            <v/>
          </cell>
          <cell r="K702" t="str">
            <v/>
          </cell>
          <cell r="L702" t="str">
            <v/>
          </cell>
          <cell r="M702" t="str">
            <v/>
          </cell>
          <cell r="N702" t="str">
            <v/>
          </cell>
          <cell r="O702" t="str">
            <v/>
          </cell>
          <cell r="P702" t="str">
            <v/>
          </cell>
          <cell r="Q702" t="str">
            <v/>
          </cell>
          <cell r="R702" t="str">
            <v/>
          </cell>
          <cell r="S702" t="str">
            <v/>
          </cell>
          <cell r="T702" t="str">
            <v/>
          </cell>
          <cell r="U702" t="str">
            <v/>
          </cell>
          <cell r="V702" t="str">
            <v/>
          </cell>
          <cell r="W702" t="str">
            <v/>
          </cell>
          <cell r="X702" t="str">
            <v/>
          </cell>
          <cell r="Y702" t="str">
            <v/>
          </cell>
          <cell r="Z702" t="str">
            <v/>
          </cell>
          <cell r="AA702" t="str">
            <v/>
          </cell>
          <cell r="AB702" t="str">
            <v/>
          </cell>
          <cell r="AC702" t="str">
            <v/>
          </cell>
          <cell r="AD702" t="str">
            <v/>
          </cell>
          <cell r="AE702" t="str">
            <v/>
          </cell>
          <cell r="AF702" t="str">
            <v/>
          </cell>
          <cell r="AG702" t="str">
            <v/>
          </cell>
          <cell r="AH702" t="str">
            <v/>
          </cell>
          <cell r="AI702" t="str">
            <v/>
          </cell>
          <cell r="AJ702" t="str">
            <v/>
          </cell>
          <cell r="AK702" t="str">
            <v/>
          </cell>
          <cell r="AL702" t="str">
            <v/>
          </cell>
          <cell r="AM702" t="str">
            <v>ر2</v>
          </cell>
          <cell r="AN702" t="str">
            <v/>
          </cell>
          <cell r="AO702" t="str">
            <v>ر1</v>
          </cell>
          <cell r="AP702" t="str">
            <v>ر1</v>
          </cell>
          <cell r="AQ702" t="str">
            <v/>
          </cell>
          <cell r="AR702" t="str">
            <v>ر1</v>
          </cell>
          <cell r="AS702"/>
          <cell r="AT702" t="str">
            <v>الرابعة</v>
          </cell>
          <cell r="AU702" t="str">
            <v/>
          </cell>
        </row>
        <row r="703">
          <cell r="A703">
            <v>423599</v>
          </cell>
          <cell r="B703" t="str">
            <v>الرابعة</v>
          </cell>
          <cell r="C703" t="str">
            <v/>
          </cell>
          <cell r="D703" t="str">
            <v/>
          </cell>
          <cell r="E703" t="str">
            <v/>
          </cell>
          <cell r="F703" t="str">
            <v/>
          </cell>
          <cell r="G703" t="str">
            <v/>
          </cell>
          <cell r="H703" t="str">
            <v/>
          </cell>
          <cell r="I703" t="str">
            <v/>
          </cell>
          <cell r="J703" t="str">
            <v/>
          </cell>
          <cell r="K703" t="str">
            <v/>
          </cell>
          <cell r="L703" t="str">
            <v/>
          </cell>
          <cell r="M703" t="str">
            <v/>
          </cell>
          <cell r="N703" t="str">
            <v/>
          </cell>
          <cell r="O703" t="str">
            <v/>
          </cell>
          <cell r="P703" t="str">
            <v/>
          </cell>
          <cell r="Q703" t="str">
            <v/>
          </cell>
          <cell r="R703" t="str">
            <v/>
          </cell>
          <cell r="S703" t="str">
            <v/>
          </cell>
          <cell r="T703" t="str">
            <v/>
          </cell>
          <cell r="U703" t="str">
            <v/>
          </cell>
          <cell r="V703" t="str">
            <v/>
          </cell>
          <cell r="W703" t="str">
            <v/>
          </cell>
          <cell r="X703" t="str">
            <v/>
          </cell>
          <cell r="Y703" t="str">
            <v/>
          </cell>
          <cell r="Z703" t="str">
            <v/>
          </cell>
          <cell r="AA703" t="str">
            <v/>
          </cell>
          <cell r="AB703" t="str">
            <v/>
          </cell>
          <cell r="AC703" t="str">
            <v/>
          </cell>
          <cell r="AD703" t="str">
            <v/>
          </cell>
          <cell r="AE703" t="str">
            <v/>
          </cell>
          <cell r="AF703" t="str">
            <v>ر2</v>
          </cell>
          <cell r="AG703" t="str">
            <v/>
          </cell>
          <cell r="AH703" t="str">
            <v/>
          </cell>
          <cell r="AI703" t="str">
            <v/>
          </cell>
          <cell r="AJ703" t="str">
            <v/>
          </cell>
          <cell r="AK703" t="str">
            <v/>
          </cell>
          <cell r="AL703" t="str">
            <v>ر2</v>
          </cell>
          <cell r="AM703" t="str">
            <v/>
          </cell>
          <cell r="AN703" t="str">
            <v/>
          </cell>
          <cell r="AO703" t="str">
            <v/>
          </cell>
          <cell r="AP703" t="str">
            <v/>
          </cell>
          <cell r="AQ703" t="str">
            <v/>
          </cell>
          <cell r="AR703" t="str">
            <v/>
          </cell>
          <cell r="AS703"/>
          <cell r="AT703" t="str">
            <v>الرابعة</v>
          </cell>
          <cell r="AU703" t="str">
            <v/>
          </cell>
        </row>
        <row r="704">
          <cell r="A704">
            <v>423600</v>
          </cell>
          <cell r="B704" t="str">
            <v>الرابعة</v>
          </cell>
          <cell r="C704" t="str">
            <v/>
          </cell>
          <cell r="D704" t="str">
            <v/>
          </cell>
          <cell r="E704" t="str">
            <v/>
          </cell>
          <cell r="F704" t="str">
            <v/>
          </cell>
          <cell r="G704" t="str">
            <v/>
          </cell>
          <cell r="H704" t="str">
            <v/>
          </cell>
          <cell r="I704" t="str">
            <v/>
          </cell>
          <cell r="J704" t="str">
            <v/>
          </cell>
          <cell r="K704" t="str">
            <v/>
          </cell>
          <cell r="L704" t="str">
            <v/>
          </cell>
          <cell r="M704" t="str">
            <v/>
          </cell>
          <cell r="N704" t="str">
            <v/>
          </cell>
          <cell r="O704" t="str">
            <v/>
          </cell>
          <cell r="P704" t="str">
            <v/>
          </cell>
          <cell r="Q704" t="str">
            <v/>
          </cell>
          <cell r="R704" t="str">
            <v/>
          </cell>
          <cell r="S704" t="str">
            <v/>
          </cell>
          <cell r="T704" t="str">
            <v/>
          </cell>
          <cell r="U704" t="str">
            <v/>
          </cell>
          <cell r="V704" t="str">
            <v/>
          </cell>
          <cell r="W704" t="str">
            <v/>
          </cell>
          <cell r="X704" t="str">
            <v/>
          </cell>
          <cell r="Y704" t="str">
            <v/>
          </cell>
          <cell r="Z704" t="str">
            <v/>
          </cell>
          <cell r="AA704" t="str">
            <v/>
          </cell>
          <cell r="AB704" t="str">
            <v/>
          </cell>
          <cell r="AC704" t="str">
            <v/>
          </cell>
          <cell r="AD704" t="str">
            <v/>
          </cell>
          <cell r="AE704" t="str">
            <v>ر2</v>
          </cell>
          <cell r="AF704" t="str">
            <v/>
          </cell>
          <cell r="AG704" t="str">
            <v/>
          </cell>
          <cell r="AH704" t="str">
            <v/>
          </cell>
          <cell r="AI704" t="str">
            <v/>
          </cell>
          <cell r="AJ704" t="str">
            <v/>
          </cell>
          <cell r="AK704" t="str">
            <v/>
          </cell>
          <cell r="AL704" t="str">
            <v/>
          </cell>
          <cell r="AM704" t="str">
            <v/>
          </cell>
          <cell r="AN704" t="str">
            <v>ر2</v>
          </cell>
          <cell r="AO704" t="str">
            <v>ر2</v>
          </cell>
          <cell r="AP704" t="str">
            <v>ر2</v>
          </cell>
          <cell r="AQ704" t="str">
            <v/>
          </cell>
          <cell r="AR704" t="str">
            <v/>
          </cell>
          <cell r="AS704"/>
          <cell r="AT704"/>
          <cell r="AU704"/>
          <cell r="AV704"/>
        </row>
        <row r="705">
          <cell r="A705">
            <v>423601</v>
          </cell>
          <cell r="B705" t="str">
            <v>الرابعة</v>
          </cell>
          <cell r="C705" t="str">
            <v/>
          </cell>
          <cell r="D705" t="str">
            <v/>
          </cell>
          <cell r="E705" t="str">
            <v/>
          </cell>
          <cell r="F705" t="str">
            <v/>
          </cell>
          <cell r="G705" t="str">
            <v/>
          </cell>
          <cell r="H705" t="str">
            <v/>
          </cell>
          <cell r="I705" t="str">
            <v/>
          </cell>
          <cell r="J705" t="str">
            <v/>
          </cell>
          <cell r="K705" t="str">
            <v/>
          </cell>
          <cell r="L705" t="str">
            <v>A</v>
          </cell>
          <cell r="M705" t="str">
            <v/>
          </cell>
          <cell r="N705" t="str">
            <v/>
          </cell>
          <cell r="O705" t="str">
            <v/>
          </cell>
          <cell r="P705" t="str">
            <v/>
          </cell>
          <cell r="Q705" t="str">
            <v/>
          </cell>
          <cell r="R705" t="str">
            <v/>
          </cell>
          <cell r="S705" t="str">
            <v/>
          </cell>
          <cell r="T705" t="str">
            <v/>
          </cell>
          <cell r="U705" t="str">
            <v/>
          </cell>
          <cell r="V705" t="str">
            <v/>
          </cell>
          <cell r="W705" t="str">
            <v/>
          </cell>
          <cell r="X705" t="str">
            <v/>
          </cell>
          <cell r="Y705" t="str">
            <v/>
          </cell>
          <cell r="Z705" t="str">
            <v/>
          </cell>
          <cell r="AA705" t="str">
            <v/>
          </cell>
          <cell r="AB705" t="str">
            <v/>
          </cell>
          <cell r="AC705" t="str">
            <v/>
          </cell>
          <cell r="AD705" t="str">
            <v/>
          </cell>
          <cell r="AE705" t="str">
            <v/>
          </cell>
          <cell r="AF705" t="str">
            <v/>
          </cell>
          <cell r="AG705" t="str">
            <v/>
          </cell>
          <cell r="AH705" t="str">
            <v/>
          </cell>
          <cell r="AI705" t="str">
            <v/>
          </cell>
          <cell r="AJ705" t="str">
            <v/>
          </cell>
          <cell r="AK705" t="str">
            <v/>
          </cell>
          <cell r="AL705" t="str">
            <v>A</v>
          </cell>
          <cell r="AM705" t="str">
            <v>A</v>
          </cell>
          <cell r="AN705" t="str">
            <v>A</v>
          </cell>
          <cell r="AO705" t="str">
            <v>A</v>
          </cell>
          <cell r="AP705" t="str">
            <v>A</v>
          </cell>
          <cell r="AQ705" t="str">
            <v>A</v>
          </cell>
          <cell r="AR705" t="str">
            <v>A</v>
          </cell>
          <cell r="AS705" t="str">
            <v>مستنفذ فصل ثاني 2022-2023</v>
          </cell>
          <cell r="AT705" t="str">
            <v>الرابعة</v>
          </cell>
          <cell r="AU705" t="str">
            <v/>
          </cell>
        </row>
        <row r="706">
          <cell r="A706">
            <v>423606</v>
          </cell>
          <cell r="B706" t="str">
            <v>الرابعة</v>
          </cell>
          <cell r="C706" t="str">
            <v/>
          </cell>
          <cell r="D706" t="str">
            <v/>
          </cell>
          <cell r="E706" t="str">
            <v/>
          </cell>
          <cell r="F706" t="str">
            <v/>
          </cell>
          <cell r="G706" t="str">
            <v/>
          </cell>
          <cell r="H706" t="str">
            <v/>
          </cell>
          <cell r="I706" t="str">
            <v/>
          </cell>
          <cell r="J706" t="str">
            <v/>
          </cell>
          <cell r="K706" t="str">
            <v/>
          </cell>
          <cell r="L706" t="str">
            <v/>
          </cell>
          <cell r="M706" t="str">
            <v/>
          </cell>
          <cell r="N706" t="str">
            <v/>
          </cell>
          <cell r="O706" t="str">
            <v/>
          </cell>
          <cell r="P706" t="str">
            <v/>
          </cell>
          <cell r="Q706" t="str">
            <v/>
          </cell>
          <cell r="R706" t="str">
            <v/>
          </cell>
          <cell r="S706" t="str">
            <v/>
          </cell>
          <cell r="T706" t="str">
            <v/>
          </cell>
          <cell r="U706" t="str">
            <v/>
          </cell>
          <cell r="V706" t="str">
            <v/>
          </cell>
          <cell r="W706" t="str">
            <v/>
          </cell>
          <cell r="X706" t="str">
            <v/>
          </cell>
          <cell r="Y706" t="str">
            <v/>
          </cell>
          <cell r="Z706" t="str">
            <v/>
          </cell>
          <cell r="AA706" t="str">
            <v/>
          </cell>
          <cell r="AB706" t="str">
            <v/>
          </cell>
          <cell r="AC706" t="str">
            <v/>
          </cell>
          <cell r="AD706" t="str">
            <v/>
          </cell>
          <cell r="AE706" t="str">
            <v/>
          </cell>
          <cell r="AF706" t="str">
            <v/>
          </cell>
          <cell r="AG706" t="str">
            <v/>
          </cell>
          <cell r="AH706" t="str">
            <v/>
          </cell>
          <cell r="AI706" t="str">
            <v/>
          </cell>
          <cell r="AJ706" t="str">
            <v/>
          </cell>
          <cell r="AK706" t="str">
            <v/>
          </cell>
          <cell r="AL706" t="str">
            <v/>
          </cell>
          <cell r="AM706" t="str">
            <v>ر2</v>
          </cell>
          <cell r="AN706" t="str">
            <v/>
          </cell>
          <cell r="AO706" t="str">
            <v/>
          </cell>
          <cell r="AP706" t="str">
            <v/>
          </cell>
          <cell r="AQ706" t="str">
            <v/>
          </cell>
          <cell r="AR706" t="str">
            <v/>
          </cell>
          <cell r="AS706"/>
          <cell r="AT706" t="str">
            <v>الرابعة</v>
          </cell>
          <cell r="AU706" t="str">
            <v/>
          </cell>
        </row>
        <row r="707">
          <cell r="A707">
            <v>423618</v>
          </cell>
          <cell r="B707" t="str">
            <v>الرابعة</v>
          </cell>
          <cell r="C707" t="str">
            <v/>
          </cell>
          <cell r="D707" t="str">
            <v/>
          </cell>
          <cell r="E707" t="str">
            <v/>
          </cell>
          <cell r="F707" t="str">
            <v/>
          </cell>
          <cell r="G707" t="str">
            <v/>
          </cell>
          <cell r="H707" t="str">
            <v/>
          </cell>
          <cell r="I707" t="str">
            <v/>
          </cell>
          <cell r="J707" t="str">
            <v/>
          </cell>
          <cell r="K707" t="str">
            <v/>
          </cell>
          <cell r="L707" t="str">
            <v/>
          </cell>
          <cell r="M707" t="str">
            <v/>
          </cell>
          <cell r="N707" t="str">
            <v/>
          </cell>
          <cell r="O707" t="str">
            <v/>
          </cell>
          <cell r="P707" t="str">
            <v/>
          </cell>
          <cell r="Q707" t="str">
            <v/>
          </cell>
          <cell r="R707" t="str">
            <v/>
          </cell>
          <cell r="S707" t="str">
            <v/>
          </cell>
          <cell r="T707" t="str">
            <v/>
          </cell>
          <cell r="U707" t="str">
            <v/>
          </cell>
          <cell r="V707" t="str">
            <v/>
          </cell>
          <cell r="W707" t="str">
            <v/>
          </cell>
          <cell r="X707" t="str">
            <v/>
          </cell>
          <cell r="Y707" t="str">
            <v/>
          </cell>
          <cell r="Z707" t="str">
            <v/>
          </cell>
          <cell r="AA707" t="str">
            <v/>
          </cell>
          <cell r="AB707" t="str">
            <v/>
          </cell>
          <cell r="AC707" t="str">
            <v/>
          </cell>
          <cell r="AD707" t="str">
            <v/>
          </cell>
          <cell r="AE707" t="str">
            <v>ج</v>
          </cell>
          <cell r="AF707" t="str">
            <v>ر1</v>
          </cell>
          <cell r="AG707" t="str">
            <v/>
          </cell>
          <cell r="AH707" t="str">
            <v/>
          </cell>
          <cell r="AI707" t="str">
            <v>ج</v>
          </cell>
          <cell r="AJ707" t="str">
            <v>ج</v>
          </cell>
          <cell r="AK707" t="str">
            <v>ج</v>
          </cell>
          <cell r="AL707" t="str">
            <v>ج</v>
          </cell>
          <cell r="AM707" t="str">
            <v>ج</v>
          </cell>
          <cell r="AN707" t="str">
            <v>ج</v>
          </cell>
          <cell r="AO707" t="str">
            <v>ج</v>
          </cell>
          <cell r="AP707" t="str">
            <v>ج</v>
          </cell>
          <cell r="AQ707" t="str">
            <v>ج</v>
          </cell>
          <cell r="AR707" t="str">
            <v>ج</v>
          </cell>
          <cell r="AS707"/>
          <cell r="AT707" t="str">
            <v>الرابعة</v>
          </cell>
          <cell r="AU707" t="str">
            <v/>
          </cell>
        </row>
        <row r="708">
          <cell r="A708">
            <v>423619</v>
          </cell>
          <cell r="B708" t="str">
            <v>الرابعة</v>
          </cell>
          <cell r="C708" t="str">
            <v/>
          </cell>
          <cell r="D708" t="str">
            <v/>
          </cell>
          <cell r="E708" t="str">
            <v/>
          </cell>
          <cell r="F708" t="str">
            <v/>
          </cell>
          <cell r="G708" t="str">
            <v/>
          </cell>
          <cell r="H708" t="str">
            <v/>
          </cell>
          <cell r="I708" t="str">
            <v/>
          </cell>
          <cell r="J708" t="str">
            <v/>
          </cell>
          <cell r="K708" t="str">
            <v/>
          </cell>
          <cell r="L708" t="str">
            <v>ج</v>
          </cell>
          <cell r="M708" t="str">
            <v/>
          </cell>
          <cell r="N708" t="str">
            <v/>
          </cell>
          <cell r="O708" t="str">
            <v/>
          </cell>
          <cell r="P708" t="str">
            <v/>
          </cell>
          <cell r="Q708" t="str">
            <v/>
          </cell>
          <cell r="R708" t="str">
            <v/>
          </cell>
          <cell r="S708" t="str">
            <v/>
          </cell>
          <cell r="T708" t="str">
            <v/>
          </cell>
          <cell r="U708" t="str">
            <v/>
          </cell>
          <cell r="V708" t="str">
            <v/>
          </cell>
          <cell r="W708" t="str">
            <v/>
          </cell>
          <cell r="X708" t="str">
            <v/>
          </cell>
          <cell r="Y708" t="str">
            <v/>
          </cell>
          <cell r="Z708" t="str">
            <v/>
          </cell>
          <cell r="AA708" t="str">
            <v/>
          </cell>
          <cell r="AB708" t="str">
            <v/>
          </cell>
          <cell r="AC708" t="str">
            <v/>
          </cell>
          <cell r="AD708" t="str">
            <v/>
          </cell>
          <cell r="AE708" t="str">
            <v/>
          </cell>
          <cell r="AF708" t="str">
            <v/>
          </cell>
          <cell r="AG708" t="str">
            <v/>
          </cell>
          <cell r="AH708" t="str">
            <v/>
          </cell>
          <cell r="AI708" t="str">
            <v>ر1</v>
          </cell>
          <cell r="AJ708" t="str">
            <v/>
          </cell>
          <cell r="AK708" t="str">
            <v/>
          </cell>
          <cell r="AL708" t="str">
            <v>ر1</v>
          </cell>
          <cell r="AM708" t="str">
            <v>ر1</v>
          </cell>
          <cell r="AN708" t="str">
            <v/>
          </cell>
          <cell r="AO708" t="str">
            <v/>
          </cell>
          <cell r="AP708" t="str">
            <v/>
          </cell>
          <cell r="AQ708" t="str">
            <v/>
          </cell>
          <cell r="AR708" t="str">
            <v/>
          </cell>
          <cell r="AS708"/>
          <cell r="AT708" t="str">
            <v>الرابعة</v>
          </cell>
          <cell r="AU708" t="str">
            <v/>
          </cell>
        </row>
        <row r="709">
          <cell r="A709">
            <v>423622</v>
          </cell>
          <cell r="B709" t="str">
            <v>الرابعة</v>
          </cell>
          <cell r="C709" t="str">
            <v/>
          </cell>
          <cell r="D709" t="str">
            <v/>
          </cell>
          <cell r="E709" t="str">
            <v/>
          </cell>
          <cell r="F709" t="str">
            <v/>
          </cell>
          <cell r="G709" t="str">
            <v/>
          </cell>
          <cell r="H709" t="str">
            <v/>
          </cell>
          <cell r="I709" t="str">
            <v/>
          </cell>
          <cell r="J709" t="str">
            <v/>
          </cell>
          <cell r="K709" t="str">
            <v/>
          </cell>
          <cell r="L709" t="str">
            <v/>
          </cell>
          <cell r="M709" t="str">
            <v/>
          </cell>
          <cell r="N709" t="str">
            <v/>
          </cell>
          <cell r="O709" t="str">
            <v/>
          </cell>
          <cell r="P709" t="str">
            <v/>
          </cell>
          <cell r="Q709" t="str">
            <v/>
          </cell>
          <cell r="R709" t="str">
            <v/>
          </cell>
          <cell r="S709" t="str">
            <v/>
          </cell>
          <cell r="T709" t="str">
            <v/>
          </cell>
          <cell r="U709" t="str">
            <v/>
          </cell>
          <cell r="V709" t="str">
            <v/>
          </cell>
          <cell r="W709" t="str">
            <v/>
          </cell>
          <cell r="X709" t="str">
            <v/>
          </cell>
          <cell r="Y709" t="str">
            <v/>
          </cell>
          <cell r="Z709" t="str">
            <v/>
          </cell>
          <cell r="AA709" t="str">
            <v/>
          </cell>
          <cell r="AB709" t="str">
            <v/>
          </cell>
          <cell r="AC709" t="str">
            <v/>
          </cell>
          <cell r="AD709" t="str">
            <v/>
          </cell>
          <cell r="AE709" t="str">
            <v>A</v>
          </cell>
          <cell r="AF709" t="str">
            <v/>
          </cell>
          <cell r="AG709" t="str">
            <v/>
          </cell>
          <cell r="AH709" t="str">
            <v/>
          </cell>
          <cell r="AI709" t="str">
            <v>A</v>
          </cell>
          <cell r="AJ709" t="str">
            <v/>
          </cell>
          <cell r="AK709" t="str">
            <v/>
          </cell>
          <cell r="AL709" t="str">
            <v>A</v>
          </cell>
          <cell r="AM709" t="str">
            <v>A</v>
          </cell>
          <cell r="AN709" t="str">
            <v>A</v>
          </cell>
          <cell r="AO709" t="str">
            <v>A</v>
          </cell>
          <cell r="AP709" t="str">
            <v/>
          </cell>
          <cell r="AQ709" t="str">
            <v/>
          </cell>
          <cell r="AR709" t="str">
            <v/>
          </cell>
          <cell r="AS709" t="str">
            <v>مستنفذ فصل اول 2023-2024</v>
          </cell>
          <cell r="AT709" t="str">
            <v>الرابعة</v>
          </cell>
          <cell r="AU709" t="str">
            <v/>
          </cell>
        </row>
        <row r="710">
          <cell r="A710">
            <v>423632</v>
          </cell>
          <cell r="B710" t="str">
            <v>الرابعة</v>
          </cell>
          <cell r="C710" t="str">
            <v/>
          </cell>
          <cell r="D710" t="str">
            <v/>
          </cell>
          <cell r="E710" t="str">
            <v/>
          </cell>
          <cell r="F710" t="str">
            <v/>
          </cell>
          <cell r="G710" t="str">
            <v/>
          </cell>
          <cell r="H710" t="str">
            <v/>
          </cell>
          <cell r="I710" t="str">
            <v/>
          </cell>
          <cell r="J710" t="str">
            <v/>
          </cell>
          <cell r="K710" t="str">
            <v/>
          </cell>
          <cell r="L710" t="str">
            <v/>
          </cell>
          <cell r="M710" t="str">
            <v/>
          </cell>
          <cell r="N710" t="str">
            <v/>
          </cell>
          <cell r="O710" t="str">
            <v/>
          </cell>
          <cell r="P710" t="str">
            <v/>
          </cell>
          <cell r="Q710" t="str">
            <v>ر2</v>
          </cell>
          <cell r="R710" t="str">
            <v/>
          </cell>
          <cell r="S710" t="str">
            <v/>
          </cell>
          <cell r="T710" t="str">
            <v/>
          </cell>
          <cell r="U710" t="str">
            <v/>
          </cell>
          <cell r="V710" t="str">
            <v/>
          </cell>
          <cell r="W710" t="str">
            <v/>
          </cell>
          <cell r="X710" t="str">
            <v/>
          </cell>
          <cell r="Y710" t="str">
            <v/>
          </cell>
          <cell r="Z710" t="str">
            <v/>
          </cell>
          <cell r="AA710" t="str">
            <v>ج</v>
          </cell>
          <cell r="AB710" t="str">
            <v/>
          </cell>
          <cell r="AC710" t="str">
            <v/>
          </cell>
          <cell r="AD710" t="str">
            <v/>
          </cell>
          <cell r="AE710" t="str">
            <v/>
          </cell>
          <cell r="AF710" t="str">
            <v>ج</v>
          </cell>
          <cell r="AG710" t="str">
            <v/>
          </cell>
          <cell r="AH710" t="str">
            <v/>
          </cell>
          <cell r="AI710" t="str">
            <v/>
          </cell>
          <cell r="AJ710" t="str">
            <v/>
          </cell>
          <cell r="AK710" t="str">
            <v/>
          </cell>
          <cell r="AL710" t="str">
            <v>ج</v>
          </cell>
          <cell r="AM710" t="str">
            <v>ج</v>
          </cell>
          <cell r="AN710" t="str">
            <v>ج</v>
          </cell>
          <cell r="AO710" t="str">
            <v>ج</v>
          </cell>
          <cell r="AP710" t="str">
            <v>ج</v>
          </cell>
          <cell r="AQ710" t="str">
            <v>ج</v>
          </cell>
          <cell r="AR710" t="str">
            <v>ج</v>
          </cell>
          <cell r="AS710"/>
          <cell r="AT710" t="str">
            <v>الرابعة</v>
          </cell>
          <cell r="AU710" t="str">
            <v/>
          </cell>
        </row>
        <row r="711">
          <cell r="A711">
            <v>423639</v>
          </cell>
          <cell r="B711" t="str">
            <v>الرابعة</v>
          </cell>
          <cell r="C711" t="str">
            <v/>
          </cell>
          <cell r="D711" t="str">
            <v/>
          </cell>
          <cell r="E711" t="str">
            <v/>
          </cell>
          <cell r="F711" t="str">
            <v/>
          </cell>
          <cell r="G711" t="str">
            <v/>
          </cell>
          <cell r="H711" t="str">
            <v/>
          </cell>
          <cell r="I711" t="str">
            <v/>
          </cell>
          <cell r="J711" t="str">
            <v/>
          </cell>
          <cell r="K711" t="str">
            <v/>
          </cell>
          <cell r="L711" t="str">
            <v/>
          </cell>
          <cell r="M711" t="str">
            <v/>
          </cell>
          <cell r="N711" t="str">
            <v/>
          </cell>
          <cell r="O711" t="str">
            <v/>
          </cell>
          <cell r="P711" t="str">
            <v/>
          </cell>
          <cell r="Q711" t="str">
            <v>ر2</v>
          </cell>
          <cell r="R711" t="str">
            <v/>
          </cell>
          <cell r="S711" t="str">
            <v/>
          </cell>
          <cell r="T711" t="str">
            <v/>
          </cell>
          <cell r="U711" t="str">
            <v/>
          </cell>
          <cell r="V711" t="str">
            <v/>
          </cell>
          <cell r="W711" t="str">
            <v/>
          </cell>
          <cell r="X711" t="str">
            <v/>
          </cell>
          <cell r="Y711" t="str">
            <v/>
          </cell>
          <cell r="Z711" t="str">
            <v/>
          </cell>
          <cell r="AA711" t="str">
            <v/>
          </cell>
          <cell r="AB711" t="str">
            <v/>
          </cell>
          <cell r="AC711" t="str">
            <v/>
          </cell>
          <cell r="AD711" t="str">
            <v/>
          </cell>
          <cell r="AE711" t="str">
            <v>ر2</v>
          </cell>
          <cell r="AF711" t="str">
            <v/>
          </cell>
          <cell r="AG711" t="str">
            <v/>
          </cell>
          <cell r="AH711" t="str">
            <v/>
          </cell>
          <cell r="AI711" t="str">
            <v>ر1</v>
          </cell>
          <cell r="AJ711" t="str">
            <v>ر1</v>
          </cell>
          <cell r="AK711" t="str">
            <v>ج</v>
          </cell>
          <cell r="AL711" t="str">
            <v>ج</v>
          </cell>
          <cell r="AM711" t="str">
            <v>ج</v>
          </cell>
          <cell r="AN711" t="str">
            <v>ج</v>
          </cell>
          <cell r="AO711" t="str">
            <v>ج</v>
          </cell>
          <cell r="AP711" t="str">
            <v>ج</v>
          </cell>
          <cell r="AQ711" t="str">
            <v>ج</v>
          </cell>
          <cell r="AR711" t="str">
            <v>ج</v>
          </cell>
          <cell r="AS711"/>
          <cell r="AT711" t="str">
            <v>الرابعة</v>
          </cell>
          <cell r="AU711" t="str">
            <v/>
          </cell>
        </row>
        <row r="712">
          <cell r="A712">
            <v>423651</v>
          </cell>
          <cell r="B712" t="str">
            <v>الرابعة</v>
          </cell>
          <cell r="C712" t="str">
            <v/>
          </cell>
          <cell r="D712" t="str">
            <v/>
          </cell>
          <cell r="E712" t="str">
            <v>ر2</v>
          </cell>
          <cell r="F712" t="str">
            <v/>
          </cell>
          <cell r="G712" t="str">
            <v/>
          </cell>
          <cell r="H712" t="str">
            <v/>
          </cell>
          <cell r="I712" t="str">
            <v/>
          </cell>
          <cell r="J712" t="str">
            <v/>
          </cell>
          <cell r="K712" t="str">
            <v/>
          </cell>
          <cell r="L712" t="str">
            <v/>
          </cell>
          <cell r="M712" t="str">
            <v/>
          </cell>
          <cell r="N712" t="str">
            <v/>
          </cell>
          <cell r="O712" t="str">
            <v>ر2</v>
          </cell>
          <cell r="P712" t="str">
            <v/>
          </cell>
          <cell r="Q712" t="str">
            <v/>
          </cell>
          <cell r="R712" t="str">
            <v/>
          </cell>
          <cell r="S712" t="str">
            <v>ر2</v>
          </cell>
          <cell r="T712" t="str">
            <v/>
          </cell>
          <cell r="U712" t="str">
            <v/>
          </cell>
          <cell r="V712" t="str">
            <v/>
          </cell>
          <cell r="W712" t="str">
            <v/>
          </cell>
          <cell r="X712" t="str">
            <v/>
          </cell>
          <cell r="Y712" t="str">
            <v/>
          </cell>
          <cell r="Z712" t="str">
            <v/>
          </cell>
          <cell r="AA712" t="str">
            <v/>
          </cell>
          <cell r="AB712" t="str">
            <v/>
          </cell>
          <cell r="AC712" t="str">
            <v/>
          </cell>
          <cell r="AD712" t="str">
            <v/>
          </cell>
          <cell r="AE712" t="str">
            <v/>
          </cell>
          <cell r="AF712" t="str">
            <v/>
          </cell>
          <cell r="AG712" t="str">
            <v/>
          </cell>
          <cell r="AH712" t="str">
            <v/>
          </cell>
          <cell r="AI712" t="str">
            <v>ر1</v>
          </cell>
          <cell r="AJ712" t="str">
            <v>ر1</v>
          </cell>
          <cell r="AK712" t="str">
            <v>ر1</v>
          </cell>
          <cell r="AL712" t="str">
            <v>ج</v>
          </cell>
          <cell r="AM712" t="str">
            <v>ج</v>
          </cell>
          <cell r="AN712" t="str">
            <v>ج</v>
          </cell>
          <cell r="AO712" t="str">
            <v>ج</v>
          </cell>
          <cell r="AP712" t="str">
            <v>ج</v>
          </cell>
          <cell r="AQ712" t="str">
            <v>ج</v>
          </cell>
          <cell r="AR712" t="str">
            <v>ج</v>
          </cell>
          <cell r="AS712"/>
          <cell r="AT712" t="str">
            <v>الرابعة</v>
          </cell>
          <cell r="AU712" t="str">
            <v/>
          </cell>
        </row>
        <row r="713">
          <cell r="A713">
            <v>423653</v>
          </cell>
          <cell r="B713" t="str">
            <v>الرابعة</v>
          </cell>
          <cell r="C713" t="str">
            <v/>
          </cell>
          <cell r="D713" t="str">
            <v/>
          </cell>
          <cell r="E713" t="str">
            <v/>
          </cell>
          <cell r="F713" t="str">
            <v/>
          </cell>
          <cell r="G713" t="str">
            <v/>
          </cell>
          <cell r="H713" t="str">
            <v/>
          </cell>
          <cell r="I713" t="str">
            <v/>
          </cell>
          <cell r="J713" t="str">
            <v/>
          </cell>
          <cell r="K713" t="str">
            <v/>
          </cell>
          <cell r="L713" t="str">
            <v/>
          </cell>
          <cell r="M713" t="str">
            <v/>
          </cell>
          <cell r="N713" t="str">
            <v/>
          </cell>
          <cell r="O713" t="str">
            <v/>
          </cell>
          <cell r="P713" t="str">
            <v/>
          </cell>
          <cell r="Q713" t="str">
            <v/>
          </cell>
          <cell r="R713" t="str">
            <v/>
          </cell>
          <cell r="S713" t="str">
            <v/>
          </cell>
          <cell r="T713" t="str">
            <v/>
          </cell>
          <cell r="U713" t="str">
            <v/>
          </cell>
          <cell r="V713" t="str">
            <v/>
          </cell>
          <cell r="W713" t="str">
            <v/>
          </cell>
          <cell r="X713" t="str">
            <v/>
          </cell>
          <cell r="Y713" t="str">
            <v/>
          </cell>
          <cell r="Z713" t="str">
            <v/>
          </cell>
          <cell r="AA713" t="str">
            <v/>
          </cell>
          <cell r="AB713" t="str">
            <v/>
          </cell>
          <cell r="AC713" t="str">
            <v/>
          </cell>
          <cell r="AD713" t="str">
            <v/>
          </cell>
          <cell r="AE713" t="str">
            <v/>
          </cell>
          <cell r="AF713" t="str">
            <v>ر2</v>
          </cell>
          <cell r="AG713" t="str">
            <v/>
          </cell>
          <cell r="AH713" t="str">
            <v/>
          </cell>
          <cell r="AI713" t="str">
            <v/>
          </cell>
          <cell r="AJ713" t="str">
            <v/>
          </cell>
          <cell r="AK713" t="str">
            <v/>
          </cell>
          <cell r="AL713" t="str">
            <v/>
          </cell>
          <cell r="AM713" t="str">
            <v>ر2</v>
          </cell>
          <cell r="AN713" t="str">
            <v/>
          </cell>
          <cell r="AO713" t="str">
            <v>ر2</v>
          </cell>
          <cell r="AP713" t="str">
            <v/>
          </cell>
          <cell r="AQ713" t="str">
            <v>ر2</v>
          </cell>
          <cell r="AR713" t="str">
            <v/>
          </cell>
          <cell r="AS713"/>
          <cell r="AT713" t="str">
            <v>الرابعة</v>
          </cell>
          <cell r="AU713" t="str">
            <v/>
          </cell>
        </row>
        <row r="714">
          <cell r="A714">
            <v>423656</v>
          </cell>
          <cell r="B714" t="str">
            <v>الرابعة</v>
          </cell>
          <cell r="C714" t="str">
            <v/>
          </cell>
          <cell r="D714" t="str">
            <v/>
          </cell>
          <cell r="E714" t="str">
            <v/>
          </cell>
          <cell r="F714" t="str">
            <v/>
          </cell>
          <cell r="G714" t="str">
            <v/>
          </cell>
          <cell r="H714" t="str">
            <v/>
          </cell>
          <cell r="I714" t="str">
            <v/>
          </cell>
          <cell r="J714" t="str">
            <v/>
          </cell>
          <cell r="K714" t="str">
            <v/>
          </cell>
          <cell r="L714" t="str">
            <v/>
          </cell>
          <cell r="M714" t="str">
            <v/>
          </cell>
          <cell r="N714" t="str">
            <v/>
          </cell>
          <cell r="O714" t="str">
            <v/>
          </cell>
          <cell r="P714" t="str">
            <v/>
          </cell>
          <cell r="Q714" t="str">
            <v/>
          </cell>
          <cell r="R714" t="str">
            <v/>
          </cell>
          <cell r="S714" t="str">
            <v/>
          </cell>
          <cell r="T714" t="str">
            <v/>
          </cell>
          <cell r="U714" t="str">
            <v/>
          </cell>
          <cell r="V714" t="str">
            <v/>
          </cell>
          <cell r="W714" t="str">
            <v/>
          </cell>
          <cell r="X714" t="str">
            <v/>
          </cell>
          <cell r="Y714" t="str">
            <v/>
          </cell>
          <cell r="Z714" t="str">
            <v/>
          </cell>
          <cell r="AA714" t="str">
            <v/>
          </cell>
          <cell r="AB714" t="str">
            <v/>
          </cell>
          <cell r="AC714" t="str">
            <v/>
          </cell>
          <cell r="AD714" t="str">
            <v/>
          </cell>
          <cell r="AE714" t="str">
            <v/>
          </cell>
          <cell r="AF714" t="str">
            <v/>
          </cell>
          <cell r="AG714" t="str">
            <v/>
          </cell>
          <cell r="AH714" t="str">
            <v/>
          </cell>
          <cell r="AI714" t="str">
            <v/>
          </cell>
          <cell r="AJ714" t="str">
            <v/>
          </cell>
          <cell r="AK714" t="str">
            <v/>
          </cell>
          <cell r="AL714" t="str">
            <v/>
          </cell>
          <cell r="AM714" t="str">
            <v>A</v>
          </cell>
          <cell r="AN714" t="str">
            <v/>
          </cell>
          <cell r="AO714" t="str">
            <v/>
          </cell>
          <cell r="AP714" t="str">
            <v/>
          </cell>
          <cell r="AQ714" t="str">
            <v/>
          </cell>
          <cell r="AR714" t="str">
            <v/>
          </cell>
          <cell r="AS714" t="str">
            <v>مستنفذ فصل اول 2023-2024</v>
          </cell>
          <cell r="AT714" t="str">
            <v>الرابعة</v>
          </cell>
          <cell r="AU714" t="str">
            <v/>
          </cell>
        </row>
        <row r="715">
          <cell r="A715">
            <v>423660</v>
          </cell>
          <cell r="B715" t="str">
            <v>الرابعة</v>
          </cell>
          <cell r="C715" t="str">
            <v/>
          </cell>
          <cell r="D715" t="str">
            <v/>
          </cell>
          <cell r="E715" t="str">
            <v/>
          </cell>
          <cell r="F715" t="str">
            <v/>
          </cell>
          <cell r="G715" t="str">
            <v/>
          </cell>
          <cell r="H715" t="str">
            <v/>
          </cell>
          <cell r="I715" t="str">
            <v/>
          </cell>
          <cell r="J715" t="str">
            <v/>
          </cell>
          <cell r="K715" t="str">
            <v/>
          </cell>
          <cell r="L715" t="str">
            <v/>
          </cell>
          <cell r="M715" t="str">
            <v/>
          </cell>
          <cell r="N715" t="str">
            <v/>
          </cell>
          <cell r="O715" t="str">
            <v/>
          </cell>
          <cell r="P715" t="str">
            <v/>
          </cell>
          <cell r="Q715" t="str">
            <v/>
          </cell>
          <cell r="R715" t="str">
            <v/>
          </cell>
          <cell r="S715" t="str">
            <v>ر2</v>
          </cell>
          <cell r="T715" t="str">
            <v/>
          </cell>
          <cell r="U715" t="str">
            <v/>
          </cell>
          <cell r="V715" t="str">
            <v/>
          </cell>
          <cell r="W715" t="str">
            <v/>
          </cell>
          <cell r="X715" t="str">
            <v/>
          </cell>
          <cell r="Y715" t="str">
            <v/>
          </cell>
          <cell r="Z715" t="str">
            <v/>
          </cell>
          <cell r="AA715" t="str">
            <v/>
          </cell>
          <cell r="AB715" t="str">
            <v/>
          </cell>
          <cell r="AC715" t="str">
            <v/>
          </cell>
          <cell r="AD715" t="str">
            <v/>
          </cell>
          <cell r="AE715" t="str">
            <v>ر2</v>
          </cell>
          <cell r="AF715" t="str">
            <v>ر2</v>
          </cell>
          <cell r="AG715" t="str">
            <v>ر2</v>
          </cell>
          <cell r="AH715" t="str">
            <v/>
          </cell>
          <cell r="AI715" t="str">
            <v>ر1</v>
          </cell>
          <cell r="AJ715" t="str">
            <v>ر2</v>
          </cell>
          <cell r="AK715" t="str">
            <v>ر2</v>
          </cell>
          <cell r="AL715" t="str">
            <v>ر1</v>
          </cell>
          <cell r="AM715" t="str">
            <v>ر1</v>
          </cell>
          <cell r="AN715" t="str">
            <v>ر1</v>
          </cell>
          <cell r="AO715" t="str">
            <v>ج</v>
          </cell>
          <cell r="AP715" t="str">
            <v>ج</v>
          </cell>
          <cell r="AQ715" t="str">
            <v>ج</v>
          </cell>
          <cell r="AR715" t="str">
            <v>ج</v>
          </cell>
          <cell r="AS715"/>
          <cell r="AT715" t="str">
            <v>الرابعة</v>
          </cell>
          <cell r="AU715" t="str">
            <v/>
          </cell>
        </row>
        <row r="716">
          <cell r="A716">
            <v>423674</v>
          </cell>
          <cell r="B716" t="str">
            <v>الرابعة</v>
          </cell>
          <cell r="C716" t="str">
            <v/>
          </cell>
          <cell r="D716" t="str">
            <v/>
          </cell>
          <cell r="E716" t="str">
            <v/>
          </cell>
          <cell r="F716" t="str">
            <v/>
          </cell>
          <cell r="G716" t="str">
            <v/>
          </cell>
          <cell r="H716" t="str">
            <v/>
          </cell>
          <cell r="I716" t="str">
            <v/>
          </cell>
          <cell r="J716" t="str">
            <v/>
          </cell>
          <cell r="K716" t="str">
            <v/>
          </cell>
          <cell r="L716" t="str">
            <v/>
          </cell>
          <cell r="M716" t="str">
            <v/>
          </cell>
          <cell r="N716" t="str">
            <v/>
          </cell>
          <cell r="O716" t="str">
            <v/>
          </cell>
          <cell r="P716" t="str">
            <v/>
          </cell>
          <cell r="Q716" t="str">
            <v/>
          </cell>
          <cell r="R716" t="str">
            <v/>
          </cell>
          <cell r="S716" t="str">
            <v/>
          </cell>
          <cell r="T716" t="str">
            <v/>
          </cell>
          <cell r="U716" t="str">
            <v/>
          </cell>
          <cell r="V716" t="str">
            <v/>
          </cell>
          <cell r="W716" t="str">
            <v/>
          </cell>
          <cell r="X716" t="str">
            <v/>
          </cell>
          <cell r="Y716" t="str">
            <v/>
          </cell>
          <cell r="Z716" t="str">
            <v/>
          </cell>
          <cell r="AA716" t="str">
            <v/>
          </cell>
          <cell r="AB716" t="str">
            <v/>
          </cell>
          <cell r="AC716" t="str">
            <v/>
          </cell>
          <cell r="AD716" t="str">
            <v/>
          </cell>
          <cell r="AE716" t="str">
            <v/>
          </cell>
          <cell r="AF716" t="str">
            <v/>
          </cell>
          <cell r="AG716" t="str">
            <v/>
          </cell>
          <cell r="AH716" t="str">
            <v/>
          </cell>
          <cell r="AI716" t="str">
            <v/>
          </cell>
          <cell r="AJ716" t="str">
            <v/>
          </cell>
          <cell r="AK716" t="str">
            <v/>
          </cell>
          <cell r="AL716" t="str">
            <v/>
          </cell>
          <cell r="AM716" t="str">
            <v/>
          </cell>
          <cell r="AN716" t="str">
            <v/>
          </cell>
          <cell r="AO716" t="str">
            <v>ر2</v>
          </cell>
          <cell r="AP716" t="str">
            <v/>
          </cell>
          <cell r="AQ716" t="str">
            <v/>
          </cell>
          <cell r="AR716" t="str">
            <v/>
          </cell>
          <cell r="AS716"/>
          <cell r="AT716" t="str">
            <v>الرابعة</v>
          </cell>
          <cell r="AU716" t="str">
            <v/>
          </cell>
        </row>
        <row r="717">
          <cell r="A717">
            <v>423680</v>
          </cell>
          <cell r="B717" t="str">
            <v>الرابعة</v>
          </cell>
          <cell r="C717" t="str">
            <v/>
          </cell>
          <cell r="D717" t="str">
            <v/>
          </cell>
          <cell r="E717" t="str">
            <v/>
          </cell>
          <cell r="F717" t="str">
            <v/>
          </cell>
          <cell r="G717" t="str">
            <v/>
          </cell>
          <cell r="H717" t="str">
            <v/>
          </cell>
          <cell r="I717" t="str">
            <v/>
          </cell>
          <cell r="J717" t="str">
            <v/>
          </cell>
          <cell r="K717" t="str">
            <v/>
          </cell>
          <cell r="L717" t="str">
            <v/>
          </cell>
          <cell r="M717" t="str">
            <v/>
          </cell>
          <cell r="N717" t="str">
            <v/>
          </cell>
          <cell r="O717" t="str">
            <v/>
          </cell>
          <cell r="P717" t="str">
            <v/>
          </cell>
          <cell r="Q717" t="str">
            <v/>
          </cell>
          <cell r="R717" t="str">
            <v/>
          </cell>
          <cell r="S717" t="str">
            <v/>
          </cell>
          <cell r="T717" t="str">
            <v/>
          </cell>
          <cell r="U717" t="str">
            <v/>
          </cell>
          <cell r="V717" t="str">
            <v/>
          </cell>
          <cell r="W717" t="str">
            <v/>
          </cell>
          <cell r="X717" t="str">
            <v/>
          </cell>
          <cell r="Y717" t="str">
            <v>ر2</v>
          </cell>
          <cell r="Z717" t="str">
            <v/>
          </cell>
          <cell r="AA717" t="str">
            <v/>
          </cell>
          <cell r="AB717" t="str">
            <v>ر2</v>
          </cell>
          <cell r="AC717" t="str">
            <v>ر2</v>
          </cell>
          <cell r="AD717" t="str">
            <v>ر2</v>
          </cell>
          <cell r="AE717" t="str">
            <v>ج</v>
          </cell>
          <cell r="AF717" t="str">
            <v>ر1</v>
          </cell>
          <cell r="AG717" t="str">
            <v/>
          </cell>
          <cell r="AH717" t="str">
            <v/>
          </cell>
          <cell r="AI717" t="str">
            <v>ر1</v>
          </cell>
          <cell r="AJ717" t="str">
            <v>ر1</v>
          </cell>
          <cell r="AK717" t="str">
            <v>ج</v>
          </cell>
          <cell r="AL717" t="str">
            <v>ر1</v>
          </cell>
          <cell r="AM717" t="str">
            <v>ر1</v>
          </cell>
          <cell r="AN717" t="str">
            <v>ج</v>
          </cell>
          <cell r="AO717" t="str">
            <v>ج</v>
          </cell>
          <cell r="AP717" t="str">
            <v>ج</v>
          </cell>
          <cell r="AQ717" t="str">
            <v>ج</v>
          </cell>
          <cell r="AR717" t="str">
            <v>ج</v>
          </cell>
          <cell r="AS717"/>
          <cell r="AT717" t="str">
            <v>الرابعة</v>
          </cell>
          <cell r="AU717" t="str">
            <v/>
          </cell>
        </row>
        <row r="718">
          <cell r="A718">
            <v>423681</v>
          </cell>
          <cell r="B718" t="str">
            <v>الرابعة</v>
          </cell>
          <cell r="C718" t="str">
            <v/>
          </cell>
          <cell r="D718" t="str">
            <v/>
          </cell>
          <cell r="E718" t="str">
            <v/>
          </cell>
          <cell r="F718" t="str">
            <v/>
          </cell>
          <cell r="G718" t="str">
            <v/>
          </cell>
          <cell r="H718" t="str">
            <v/>
          </cell>
          <cell r="I718" t="str">
            <v/>
          </cell>
          <cell r="J718" t="str">
            <v/>
          </cell>
          <cell r="K718" t="str">
            <v/>
          </cell>
          <cell r="L718" t="str">
            <v/>
          </cell>
          <cell r="M718" t="str">
            <v/>
          </cell>
          <cell r="N718" t="str">
            <v/>
          </cell>
          <cell r="O718" t="str">
            <v/>
          </cell>
          <cell r="P718" t="str">
            <v/>
          </cell>
          <cell r="Q718" t="str">
            <v/>
          </cell>
          <cell r="R718" t="str">
            <v/>
          </cell>
          <cell r="S718" t="str">
            <v/>
          </cell>
          <cell r="T718" t="str">
            <v/>
          </cell>
          <cell r="U718" t="str">
            <v/>
          </cell>
          <cell r="V718" t="str">
            <v/>
          </cell>
          <cell r="W718" t="str">
            <v/>
          </cell>
          <cell r="X718" t="str">
            <v/>
          </cell>
          <cell r="Y718" t="str">
            <v/>
          </cell>
          <cell r="Z718" t="str">
            <v/>
          </cell>
          <cell r="AA718" t="str">
            <v/>
          </cell>
          <cell r="AB718" t="str">
            <v/>
          </cell>
          <cell r="AC718" t="str">
            <v/>
          </cell>
          <cell r="AD718" t="str">
            <v/>
          </cell>
          <cell r="AE718" t="str">
            <v/>
          </cell>
          <cell r="AF718" t="str">
            <v/>
          </cell>
          <cell r="AG718" t="str">
            <v/>
          </cell>
          <cell r="AH718" t="str">
            <v/>
          </cell>
          <cell r="AI718" t="str">
            <v>ر2</v>
          </cell>
          <cell r="AJ718" t="str">
            <v/>
          </cell>
          <cell r="AK718" t="str">
            <v/>
          </cell>
          <cell r="AL718" t="str">
            <v/>
          </cell>
          <cell r="AM718" t="str">
            <v/>
          </cell>
          <cell r="AN718" t="str">
            <v/>
          </cell>
          <cell r="AO718" t="str">
            <v/>
          </cell>
          <cell r="AP718" t="str">
            <v/>
          </cell>
          <cell r="AQ718" t="str">
            <v/>
          </cell>
          <cell r="AR718" t="str">
            <v/>
          </cell>
          <cell r="AS718"/>
          <cell r="AT718" t="str">
            <v>الرابعة</v>
          </cell>
          <cell r="AU718" t="str">
            <v/>
          </cell>
        </row>
        <row r="719">
          <cell r="A719">
            <v>423683</v>
          </cell>
          <cell r="B719" t="str">
            <v>الرابعة</v>
          </cell>
          <cell r="C719" t="str">
            <v/>
          </cell>
          <cell r="D719" t="str">
            <v/>
          </cell>
          <cell r="E719" t="str">
            <v/>
          </cell>
          <cell r="F719" t="str">
            <v/>
          </cell>
          <cell r="G719" t="str">
            <v/>
          </cell>
          <cell r="H719" t="str">
            <v/>
          </cell>
          <cell r="I719" t="str">
            <v/>
          </cell>
          <cell r="J719" t="str">
            <v/>
          </cell>
          <cell r="K719" t="str">
            <v/>
          </cell>
          <cell r="L719" t="str">
            <v/>
          </cell>
          <cell r="M719" t="str">
            <v/>
          </cell>
          <cell r="N719" t="str">
            <v/>
          </cell>
          <cell r="O719" t="str">
            <v/>
          </cell>
          <cell r="P719" t="str">
            <v/>
          </cell>
          <cell r="Q719" t="str">
            <v/>
          </cell>
          <cell r="R719" t="str">
            <v/>
          </cell>
          <cell r="S719" t="str">
            <v/>
          </cell>
          <cell r="T719" t="str">
            <v/>
          </cell>
          <cell r="U719" t="str">
            <v/>
          </cell>
          <cell r="V719" t="str">
            <v/>
          </cell>
          <cell r="W719" t="str">
            <v/>
          </cell>
          <cell r="X719" t="str">
            <v/>
          </cell>
          <cell r="Y719" t="str">
            <v/>
          </cell>
          <cell r="Z719" t="str">
            <v>A</v>
          </cell>
          <cell r="AA719" t="str">
            <v/>
          </cell>
          <cell r="AB719" t="str">
            <v/>
          </cell>
          <cell r="AC719" t="str">
            <v/>
          </cell>
          <cell r="AD719" t="str">
            <v>A</v>
          </cell>
          <cell r="AE719" t="str">
            <v/>
          </cell>
          <cell r="AF719" t="str">
            <v/>
          </cell>
          <cell r="AG719" t="str">
            <v>A</v>
          </cell>
          <cell r="AH719" t="str">
            <v/>
          </cell>
          <cell r="AI719" t="str">
            <v>A</v>
          </cell>
          <cell r="AJ719" t="str">
            <v>A</v>
          </cell>
          <cell r="AK719" t="str">
            <v>A</v>
          </cell>
          <cell r="AL719" t="str">
            <v>A</v>
          </cell>
          <cell r="AM719" t="str">
            <v>A</v>
          </cell>
          <cell r="AN719" t="str">
            <v>A</v>
          </cell>
          <cell r="AO719" t="str">
            <v>A</v>
          </cell>
          <cell r="AP719" t="str">
            <v>A</v>
          </cell>
          <cell r="AQ719" t="str">
            <v>A</v>
          </cell>
          <cell r="AR719" t="str">
            <v>A</v>
          </cell>
          <cell r="AS719" t="str">
            <v>مستنفذ فصل ثاني 2022-2023</v>
          </cell>
          <cell r="AT719" t="str">
            <v>الرابعة</v>
          </cell>
          <cell r="AU719" t="str">
            <v/>
          </cell>
        </row>
        <row r="720">
          <cell r="A720">
            <v>423696</v>
          </cell>
          <cell r="B720" t="str">
            <v>الرابعة</v>
          </cell>
          <cell r="C720" t="str">
            <v/>
          </cell>
          <cell r="D720" t="str">
            <v/>
          </cell>
          <cell r="E720" t="str">
            <v/>
          </cell>
          <cell r="F720" t="str">
            <v/>
          </cell>
          <cell r="G720" t="str">
            <v/>
          </cell>
          <cell r="H720" t="str">
            <v/>
          </cell>
          <cell r="I720" t="str">
            <v/>
          </cell>
          <cell r="J720" t="str">
            <v/>
          </cell>
          <cell r="K720" t="str">
            <v/>
          </cell>
          <cell r="L720" t="str">
            <v/>
          </cell>
          <cell r="M720" t="str">
            <v/>
          </cell>
          <cell r="N720" t="str">
            <v/>
          </cell>
          <cell r="O720" t="str">
            <v/>
          </cell>
          <cell r="P720" t="str">
            <v/>
          </cell>
          <cell r="Q720" t="str">
            <v/>
          </cell>
          <cell r="R720" t="str">
            <v/>
          </cell>
          <cell r="S720" t="str">
            <v/>
          </cell>
          <cell r="T720" t="str">
            <v/>
          </cell>
          <cell r="U720" t="str">
            <v/>
          </cell>
          <cell r="V720" t="str">
            <v/>
          </cell>
          <cell r="W720" t="str">
            <v/>
          </cell>
          <cell r="X720" t="str">
            <v/>
          </cell>
          <cell r="Y720" t="str">
            <v/>
          </cell>
          <cell r="Z720" t="str">
            <v/>
          </cell>
          <cell r="AA720" t="str">
            <v/>
          </cell>
          <cell r="AB720" t="str">
            <v/>
          </cell>
          <cell r="AC720" t="str">
            <v/>
          </cell>
          <cell r="AD720" t="str">
            <v/>
          </cell>
          <cell r="AE720" t="str">
            <v/>
          </cell>
          <cell r="AF720" t="str">
            <v>ر2</v>
          </cell>
          <cell r="AG720" t="str">
            <v/>
          </cell>
          <cell r="AH720" t="str">
            <v/>
          </cell>
          <cell r="AI720" t="str">
            <v/>
          </cell>
          <cell r="AJ720" t="str">
            <v/>
          </cell>
          <cell r="AK720" t="str">
            <v>ج</v>
          </cell>
          <cell r="AL720" t="str">
            <v>ج</v>
          </cell>
          <cell r="AM720" t="str">
            <v>ج</v>
          </cell>
          <cell r="AN720" t="str">
            <v>ج</v>
          </cell>
          <cell r="AO720" t="str">
            <v>ج</v>
          </cell>
          <cell r="AP720" t="str">
            <v>ج</v>
          </cell>
          <cell r="AQ720" t="str">
            <v>ج</v>
          </cell>
          <cell r="AR720" t="str">
            <v>ج</v>
          </cell>
          <cell r="AS720"/>
          <cell r="AT720" t="str">
            <v>الرابعة</v>
          </cell>
          <cell r="AU720" t="str">
            <v/>
          </cell>
        </row>
        <row r="721">
          <cell r="A721">
            <v>423704</v>
          </cell>
          <cell r="B721" t="str">
            <v>الرابعة</v>
          </cell>
          <cell r="C721" t="str">
            <v/>
          </cell>
          <cell r="D721" t="str">
            <v/>
          </cell>
          <cell r="E721" t="str">
            <v/>
          </cell>
          <cell r="F721" t="str">
            <v/>
          </cell>
          <cell r="G721" t="str">
            <v/>
          </cell>
          <cell r="H721" t="str">
            <v/>
          </cell>
          <cell r="I721" t="str">
            <v/>
          </cell>
          <cell r="J721" t="str">
            <v/>
          </cell>
          <cell r="K721" t="str">
            <v/>
          </cell>
          <cell r="L721" t="str">
            <v/>
          </cell>
          <cell r="M721" t="str">
            <v/>
          </cell>
          <cell r="N721" t="str">
            <v/>
          </cell>
          <cell r="O721" t="str">
            <v/>
          </cell>
          <cell r="P721" t="str">
            <v/>
          </cell>
          <cell r="Q721" t="str">
            <v/>
          </cell>
          <cell r="R721" t="str">
            <v/>
          </cell>
          <cell r="S721" t="str">
            <v/>
          </cell>
          <cell r="T721" t="str">
            <v/>
          </cell>
          <cell r="U721" t="str">
            <v/>
          </cell>
          <cell r="V721" t="str">
            <v/>
          </cell>
          <cell r="W721" t="str">
            <v/>
          </cell>
          <cell r="X721" t="str">
            <v/>
          </cell>
          <cell r="Y721" t="str">
            <v/>
          </cell>
          <cell r="Z721" t="str">
            <v/>
          </cell>
          <cell r="AA721" t="str">
            <v/>
          </cell>
          <cell r="AB721" t="str">
            <v/>
          </cell>
          <cell r="AC721" t="str">
            <v/>
          </cell>
          <cell r="AD721" t="str">
            <v/>
          </cell>
          <cell r="AE721" t="str">
            <v/>
          </cell>
          <cell r="AF721" t="str">
            <v/>
          </cell>
          <cell r="AG721" t="str">
            <v/>
          </cell>
          <cell r="AH721" t="str">
            <v/>
          </cell>
          <cell r="AI721" t="str">
            <v/>
          </cell>
          <cell r="AJ721" t="str">
            <v/>
          </cell>
          <cell r="AK721" t="str">
            <v/>
          </cell>
          <cell r="AL721" t="str">
            <v>ر2</v>
          </cell>
          <cell r="AM721" t="str">
            <v/>
          </cell>
          <cell r="AN721" t="str">
            <v/>
          </cell>
          <cell r="AO721" t="str">
            <v/>
          </cell>
          <cell r="AP721" t="str">
            <v>ر2</v>
          </cell>
          <cell r="AQ721" t="str">
            <v/>
          </cell>
          <cell r="AR721" t="str">
            <v/>
          </cell>
          <cell r="AS721"/>
          <cell r="AT721" t="str">
            <v>الرابعة</v>
          </cell>
          <cell r="AU721" t="str">
            <v/>
          </cell>
        </row>
        <row r="722">
          <cell r="A722">
            <v>423720</v>
          </cell>
          <cell r="B722" t="str">
            <v>الرابعة</v>
          </cell>
          <cell r="C722" t="str">
            <v/>
          </cell>
          <cell r="D722" t="str">
            <v/>
          </cell>
          <cell r="E722" t="str">
            <v/>
          </cell>
          <cell r="F722" t="str">
            <v/>
          </cell>
          <cell r="G722" t="str">
            <v/>
          </cell>
          <cell r="H722" t="str">
            <v/>
          </cell>
          <cell r="I722" t="str">
            <v/>
          </cell>
          <cell r="J722" t="str">
            <v/>
          </cell>
          <cell r="K722" t="str">
            <v/>
          </cell>
          <cell r="L722" t="str">
            <v/>
          </cell>
          <cell r="M722" t="str">
            <v/>
          </cell>
          <cell r="N722" t="str">
            <v/>
          </cell>
          <cell r="O722" t="str">
            <v/>
          </cell>
          <cell r="P722" t="str">
            <v/>
          </cell>
          <cell r="Q722" t="str">
            <v/>
          </cell>
          <cell r="R722" t="str">
            <v/>
          </cell>
          <cell r="S722" t="str">
            <v/>
          </cell>
          <cell r="T722" t="str">
            <v/>
          </cell>
          <cell r="U722" t="str">
            <v/>
          </cell>
          <cell r="V722" t="str">
            <v/>
          </cell>
          <cell r="W722" t="str">
            <v/>
          </cell>
          <cell r="X722" t="str">
            <v/>
          </cell>
          <cell r="Y722" t="str">
            <v/>
          </cell>
          <cell r="Z722" t="str">
            <v/>
          </cell>
          <cell r="AA722" t="str">
            <v/>
          </cell>
          <cell r="AB722" t="str">
            <v/>
          </cell>
          <cell r="AC722" t="str">
            <v/>
          </cell>
          <cell r="AD722" t="str">
            <v/>
          </cell>
          <cell r="AE722" t="str">
            <v/>
          </cell>
          <cell r="AF722" t="str">
            <v/>
          </cell>
          <cell r="AG722" t="str">
            <v/>
          </cell>
          <cell r="AH722" t="str">
            <v/>
          </cell>
          <cell r="AI722" t="str">
            <v>ر2</v>
          </cell>
          <cell r="AJ722" t="str">
            <v/>
          </cell>
          <cell r="AK722" t="str">
            <v/>
          </cell>
          <cell r="AL722" t="str">
            <v>ر2</v>
          </cell>
          <cell r="AM722" t="str">
            <v/>
          </cell>
          <cell r="AN722" t="str">
            <v/>
          </cell>
          <cell r="AO722" t="str">
            <v/>
          </cell>
          <cell r="AP722" t="str">
            <v/>
          </cell>
          <cell r="AQ722" t="str">
            <v/>
          </cell>
          <cell r="AR722" t="str">
            <v/>
          </cell>
          <cell r="AS722"/>
          <cell r="AT722" t="str">
            <v>الرابعة</v>
          </cell>
          <cell r="AU722" t="str">
            <v/>
          </cell>
        </row>
        <row r="723">
          <cell r="A723">
            <v>423731</v>
          </cell>
          <cell r="B723" t="str">
            <v>الرابعة</v>
          </cell>
          <cell r="C723" t="str">
            <v/>
          </cell>
          <cell r="D723" t="str">
            <v>ر2</v>
          </cell>
          <cell r="E723" t="str">
            <v/>
          </cell>
          <cell r="F723" t="str">
            <v/>
          </cell>
          <cell r="G723" t="str">
            <v/>
          </cell>
          <cell r="H723" t="str">
            <v/>
          </cell>
          <cell r="I723" t="str">
            <v/>
          </cell>
          <cell r="J723" t="str">
            <v/>
          </cell>
          <cell r="K723" t="str">
            <v/>
          </cell>
          <cell r="L723" t="str">
            <v/>
          </cell>
          <cell r="M723" t="str">
            <v/>
          </cell>
          <cell r="N723" t="str">
            <v/>
          </cell>
          <cell r="O723" t="str">
            <v/>
          </cell>
          <cell r="P723" t="str">
            <v/>
          </cell>
          <cell r="Q723" t="str">
            <v/>
          </cell>
          <cell r="R723" t="str">
            <v/>
          </cell>
          <cell r="S723" t="str">
            <v/>
          </cell>
          <cell r="T723" t="str">
            <v/>
          </cell>
          <cell r="U723" t="str">
            <v/>
          </cell>
          <cell r="V723" t="str">
            <v/>
          </cell>
          <cell r="W723" t="str">
            <v/>
          </cell>
          <cell r="X723" t="str">
            <v>ر2</v>
          </cell>
          <cell r="Y723" t="str">
            <v/>
          </cell>
          <cell r="Z723" t="str">
            <v/>
          </cell>
          <cell r="AA723" t="str">
            <v/>
          </cell>
          <cell r="AB723" t="str">
            <v/>
          </cell>
          <cell r="AC723" t="str">
            <v/>
          </cell>
          <cell r="AD723" t="str">
            <v/>
          </cell>
          <cell r="AE723" t="str">
            <v/>
          </cell>
          <cell r="AF723" t="str">
            <v>ر2</v>
          </cell>
          <cell r="AG723" t="str">
            <v/>
          </cell>
          <cell r="AH723" t="str">
            <v/>
          </cell>
          <cell r="AI723" t="str">
            <v>ج</v>
          </cell>
          <cell r="AJ723" t="str">
            <v/>
          </cell>
          <cell r="AK723" t="str">
            <v/>
          </cell>
          <cell r="AL723" t="str">
            <v>ج</v>
          </cell>
          <cell r="AM723" t="str">
            <v>ج</v>
          </cell>
          <cell r="AN723" t="str">
            <v>ج</v>
          </cell>
          <cell r="AO723" t="str">
            <v>ج</v>
          </cell>
          <cell r="AP723" t="str">
            <v>ج</v>
          </cell>
          <cell r="AQ723" t="str">
            <v>ج</v>
          </cell>
          <cell r="AR723" t="str">
            <v>ج</v>
          </cell>
          <cell r="AS723"/>
          <cell r="AT723" t="str">
            <v>الرابعة</v>
          </cell>
          <cell r="AU723" t="str">
            <v/>
          </cell>
        </row>
        <row r="724">
          <cell r="A724">
            <v>423732</v>
          </cell>
          <cell r="B724" t="str">
            <v>الرابعة</v>
          </cell>
          <cell r="C724" t="str">
            <v/>
          </cell>
          <cell r="D724" t="str">
            <v/>
          </cell>
          <cell r="E724" t="str">
            <v/>
          </cell>
          <cell r="F724" t="str">
            <v/>
          </cell>
          <cell r="G724" t="str">
            <v/>
          </cell>
          <cell r="H724" t="str">
            <v/>
          </cell>
          <cell r="I724" t="str">
            <v/>
          </cell>
          <cell r="J724" t="str">
            <v/>
          </cell>
          <cell r="K724" t="str">
            <v/>
          </cell>
          <cell r="L724" t="str">
            <v/>
          </cell>
          <cell r="M724" t="str">
            <v/>
          </cell>
          <cell r="N724" t="str">
            <v/>
          </cell>
          <cell r="O724" t="str">
            <v/>
          </cell>
          <cell r="P724" t="str">
            <v/>
          </cell>
          <cell r="Q724" t="str">
            <v/>
          </cell>
          <cell r="R724" t="str">
            <v/>
          </cell>
          <cell r="S724" t="str">
            <v/>
          </cell>
          <cell r="T724" t="str">
            <v/>
          </cell>
          <cell r="U724" t="str">
            <v/>
          </cell>
          <cell r="V724" t="str">
            <v/>
          </cell>
          <cell r="W724" t="str">
            <v/>
          </cell>
          <cell r="X724" t="str">
            <v/>
          </cell>
          <cell r="Y724" t="str">
            <v/>
          </cell>
          <cell r="Z724" t="str">
            <v/>
          </cell>
          <cell r="AA724" t="str">
            <v/>
          </cell>
          <cell r="AB724" t="str">
            <v/>
          </cell>
          <cell r="AC724" t="str">
            <v/>
          </cell>
          <cell r="AD724" t="str">
            <v/>
          </cell>
          <cell r="AE724" t="str">
            <v/>
          </cell>
          <cell r="AF724" t="str">
            <v/>
          </cell>
          <cell r="AG724" t="str">
            <v/>
          </cell>
          <cell r="AH724" t="str">
            <v/>
          </cell>
          <cell r="AI724" t="str">
            <v/>
          </cell>
          <cell r="AJ724" t="str">
            <v/>
          </cell>
          <cell r="AK724" t="str">
            <v/>
          </cell>
          <cell r="AL724" t="str">
            <v/>
          </cell>
          <cell r="AM724" t="str">
            <v/>
          </cell>
          <cell r="AN724" t="str">
            <v>ر2</v>
          </cell>
          <cell r="AO724" t="str">
            <v/>
          </cell>
          <cell r="AP724" t="str">
            <v/>
          </cell>
          <cell r="AQ724" t="str">
            <v>ر2</v>
          </cell>
          <cell r="AR724" t="str">
            <v/>
          </cell>
          <cell r="AS724"/>
          <cell r="AT724"/>
          <cell r="AU724"/>
          <cell r="AV724"/>
        </row>
        <row r="725">
          <cell r="A725">
            <v>423733</v>
          </cell>
          <cell r="B725" t="str">
            <v>الرابعة</v>
          </cell>
          <cell r="C725" t="str">
            <v/>
          </cell>
          <cell r="D725" t="str">
            <v/>
          </cell>
          <cell r="E725" t="str">
            <v/>
          </cell>
          <cell r="F725" t="str">
            <v/>
          </cell>
          <cell r="G725" t="str">
            <v/>
          </cell>
          <cell r="H725" t="str">
            <v/>
          </cell>
          <cell r="I725" t="str">
            <v/>
          </cell>
          <cell r="J725" t="str">
            <v/>
          </cell>
          <cell r="K725" t="str">
            <v/>
          </cell>
          <cell r="L725" t="str">
            <v/>
          </cell>
          <cell r="M725" t="str">
            <v/>
          </cell>
          <cell r="N725" t="str">
            <v/>
          </cell>
          <cell r="O725" t="str">
            <v/>
          </cell>
          <cell r="P725" t="str">
            <v/>
          </cell>
          <cell r="Q725" t="str">
            <v/>
          </cell>
          <cell r="R725" t="str">
            <v/>
          </cell>
          <cell r="S725" t="str">
            <v/>
          </cell>
          <cell r="T725" t="str">
            <v/>
          </cell>
          <cell r="U725" t="str">
            <v/>
          </cell>
          <cell r="V725" t="str">
            <v/>
          </cell>
          <cell r="W725" t="str">
            <v/>
          </cell>
          <cell r="X725" t="str">
            <v/>
          </cell>
          <cell r="Y725" t="str">
            <v/>
          </cell>
          <cell r="Z725" t="str">
            <v/>
          </cell>
          <cell r="AA725" t="str">
            <v/>
          </cell>
          <cell r="AB725" t="str">
            <v/>
          </cell>
          <cell r="AC725" t="str">
            <v/>
          </cell>
          <cell r="AD725" t="str">
            <v/>
          </cell>
          <cell r="AE725" t="str">
            <v/>
          </cell>
          <cell r="AF725" t="str">
            <v/>
          </cell>
          <cell r="AG725" t="str">
            <v/>
          </cell>
          <cell r="AH725" t="str">
            <v/>
          </cell>
          <cell r="AI725" t="str">
            <v>ر1</v>
          </cell>
          <cell r="AJ725" t="str">
            <v/>
          </cell>
          <cell r="AK725" t="str">
            <v/>
          </cell>
          <cell r="AL725" t="str">
            <v/>
          </cell>
          <cell r="AM725" t="str">
            <v>ر1</v>
          </cell>
          <cell r="AN725" t="str">
            <v>ج</v>
          </cell>
          <cell r="AO725" t="str">
            <v>ج</v>
          </cell>
          <cell r="AP725" t="str">
            <v>ج</v>
          </cell>
          <cell r="AQ725" t="str">
            <v>ج</v>
          </cell>
          <cell r="AR725" t="str">
            <v>ج</v>
          </cell>
          <cell r="AS725"/>
          <cell r="AT725" t="str">
            <v>الرابعة</v>
          </cell>
          <cell r="AU725" t="str">
            <v/>
          </cell>
        </row>
        <row r="726">
          <cell r="A726">
            <v>423737</v>
          </cell>
          <cell r="B726" t="str">
            <v>الرابعة</v>
          </cell>
          <cell r="C726" t="str">
            <v/>
          </cell>
          <cell r="D726" t="str">
            <v/>
          </cell>
          <cell r="E726" t="str">
            <v/>
          </cell>
          <cell r="F726" t="str">
            <v/>
          </cell>
          <cell r="G726" t="str">
            <v/>
          </cell>
          <cell r="H726" t="str">
            <v/>
          </cell>
          <cell r="I726" t="str">
            <v/>
          </cell>
          <cell r="J726" t="str">
            <v/>
          </cell>
          <cell r="K726" t="str">
            <v/>
          </cell>
          <cell r="L726" t="str">
            <v/>
          </cell>
          <cell r="M726" t="str">
            <v/>
          </cell>
          <cell r="N726" t="str">
            <v/>
          </cell>
          <cell r="O726" t="str">
            <v/>
          </cell>
          <cell r="P726" t="str">
            <v/>
          </cell>
          <cell r="Q726" t="str">
            <v/>
          </cell>
          <cell r="R726" t="str">
            <v/>
          </cell>
          <cell r="S726" t="str">
            <v>ر2</v>
          </cell>
          <cell r="T726" t="str">
            <v/>
          </cell>
          <cell r="U726" t="str">
            <v/>
          </cell>
          <cell r="V726" t="str">
            <v/>
          </cell>
          <cell r="W726" t="str">
            <v/>
          </cell>
          <cell r="X726" t="str">
            <v/>
          </cell>
          <cell r="Y726" t="str">
            <v/>
          </cell>
          <cell r="Z726" t="str">
            <v/>
          </cell>
          <cell r="AA726" t="str">
            <v/>
          </cell>
          <cell r="AB726" t="str">
            <v/>
          </cell>
          <cell r="AC726" t="str">
            <v/>
          </cell>
          <cell r="AD726" t="str">
            <v/>
          </cell>
          <cell r="AE726" t="str">
            <v>ر2</v>
          </cell>
          <cell r="AF726" t="str">
            <v/>
          </cell>
          <cell r="AG726" t="str">
            <v/>
          </cell>
          <cell r="AH726" t="str">
            <v/>
          </cell>
          <cell r="AI726" t="str">
            <v>ر1</v>
          </cell>
          <cell r="AJ726" t="str">
            <v/>
          </cell>
          <cell r="AK726" t="str">
            <v>ر2</v>
          </cell>
          <cell r="AL726" t="str">
            <v/>
          </cell>
          <cell r="AM726" t="str">
            <v/>
          </cell>
          <cell r="AN726" t="str">
            <v>ج</v>
          </cell>
          <cell r="AO726" t="str">
            <v/>
          </cell>
          <cell r="AP726" t="str">
            <v>ر2</v>
          </cell>
          <cell r="AQ726" t="str">
            <v>ر2</v>
          </cell>
          <cell r="AR726" t="str">
            <v>ج</v>
          </cell>
          <cell r="AS726"/>
          <cell r="AT726" t="str">
            <v>الرابعة</v>
          </cell>
          <cell r="AU726" t="str">
            <v/>
          </cell>
        </row>
        <row r="727">
          <cell r="A727">
            <v>423739</v>
          </cell>
          <cell r="B727" t="str">
            <v>الرابعة</v>
          </cell>
          <cell r="C727" t="str">
            <v/>
          </cell>
          <cell r="D727" t="str">
            <v/>
          </cell>
          <cell r="E727" t="str">
            <v/>
          </cell>
          <cell r="F727" t="str">
            <v/>
          </cell>
          <cell r="G727" t="str">
            <v/>
          </cell>
          <cell r="H727" t="str">
            <v/>
          </cell>
          <cell r="I727" t="str">
            <v/>
          </cell>
          <cell r="J727" t="str">
            <v/>
          </cell>
          <cell r="K727" t="str">
            <v/>
          </cell>
          <cell r="L727" t="str">
            <v/>
          </cell>
          <cell r="M727" t="str">
            <v/>
          </cell>
          <cell r="N727" t="str">
            <v/>
          </cell>
          <cell r="O727" t="str">
            <v/>
          </cell>
          <cell r="P727" t="str">
            <v/>
          </cell>
          <cell r="Q727" t="str">
            <v>ر2</v>
          </cell>
          <cell r="R727" t="str">
            <v/>
          </cell>
          <cell r="S727" t="str">
            <v/>
          </cell>
          <cell r="T727" t="str">
            <v>ر2</v>
          </cell>
          <cell r="U727" t="str">
            <v/>
          </cell>
          <cell r="V727" t="str">
            <v/>
          </cell>
          <cell r="W727" t="str">
            <v/>
          </cell>
          <cell r="X727" t="str">
            <v/>
          </cell>
          <cell r="Y727" t="str">
            <v/>
          </cell>
          <cell r="Z727" t="str">
            <v/>
          </cell>
          <cell r="AA727" t="str">
            <v/>
          </cell>
          <cell r="AB727" t="str">
            <v/>
          </cell>
          <cell r="AC727" t="str">
            <v/>
          </cell>
          <cell r="AD727" t="str">
            <v/>
          </cell>
          <cell r="AE727" t="str">
            <v/>
          </cell>
          <cell r="AF727" t="str">
            <v/>
          </cell>
          <cell r="AG727" t="str">
            <v/>
          </cell>
          <cell r="AH727" t="str">
            <v/>
          </cell>
          <cell r="AI727" t="str">
            <v/>
          </cell>
          <cell r="AJ727" t="str">
            <v/>
          </cell>
          <cell r="AK727" t="str">
            <v/>
          </cell>
          <cell r="AL727" t="str">
            <v/>
          </cell>
          <cell r="AM727" t="str">
            <v/>
          </cell>
          <cell r="AN727" t="str">
            <v>ر1</v>
          </cell>
          <cell r="AO727" t="str">
            <v/>
          </cell>
          <cell r="AP727" t="str">
            <v/>
          </cell>
          <cell r="AQ727" t="str">
            <v/>
          </cell>
          <cell r="AR727" t="str">
            <v/>
          </cell>
          <cell r="AS727"/>
          <cell r="AT727" t="str">
            <v>الرابعة</v>
          </cell>
          <cell r="AU727" t="str">
            <v/>
          </cell>
        </row>
        <row r="728">
          <cell r="A728">
            <v>423747</v>
          </cell>
          <cell r="B728" t="str">
            <v>الرابعة</v>
          </cell>
          <cell r="C728" t="str">
            <v/>
          </cell>
          <cell r="D728" t="str">
            <v/>
          </cell>
          <cell r="E728" t="str">
            <v/>
          </cell>
          <cell r="F728" t="str">
            <v/>
          </cell>
          <cell r="G728" t="str">
            <v/>
          </cell>
          <cell r="H728" t="str">
            <v/>
          </cell>
          <cell r="I728" t="str">
            <v/>
          </cell>
          <cell r="J728" t="str">
            <v/>
          </cell>
          <cell r="K728" t="str">
            <v/>
          </cell>
          <cell r="L728" t="str">
            <v/>
          </cell>
          <cell r="M728" t="str">
            <v/>
          </cell>
          <cell r="N728" t="str">
            <v/>
          </cell>
          <cell r="O728" t="str">
            <v/>
          </cell>
          <cell r="P728" t="str">
            <v/>
          </cell>
          <cell r="Q728" t="str">
            <v/>
          </cell>
          <cell r="R728" t="str">
            <v/>
          </cell>
          <cell r="S728" t="str">
            <v/>
          </cell>
          <cell r="T728" t="str">
            <v/>
          </cell>
          <cell r="U728" t="str">
            <v/>
          </cell>
          <cell r="V728" t="str">
            <v/>
          </cell>
          <cell r="W728" t="str">
            <v/>
          </cell>
          <cell r="X728" t="str">
            <v/>
          </cell>
          <cell r="Y728" t="str">
            <v/>
          </cell>
          <cell r="Z728" t="str">
            <v/>
          </cell>
          <cell r="AA728" t="str">
            <v>ر2</v>
          </cell>
          <cell r="AB728" t="str">
            <v/>
          </cell>
          <cell r="AC728" t="str">
            <v>ر2</v>
          </cell>
          <cell r="AD728" t="str">
            <v>ر2</v>
          </cell>
          <cell r="AE728" t="str">
            <v>ج</v>
          </cell>
          <cell r="AF728" t="str">
            <v>ر2</v>
          </cell>
          <cell r="AG728" t="str">
            <v/>
          </cell>
          <cell r="AH728" t="str">
            <v>ر2</v>
          </cell>
          <cell r="AI728" t="str">
            <v>ج</v>
          </cell>
          <cell r="AJ728" t="str">
            <v>ج</v>
          </cell>
          <cell r="AK728" t="str">
            <v>ج</v>
          </cell>
          <cell r="AL728" t="str">
            <v>ج</v>
          </cell>
          <cell r="AM728" t="str">
            <v>ج</v>
          </cell>
          <cell r="AN728" t="str">
            <v>ج</v>
          </cell>
          <cell r="AO728" t="str">
            <v>ج</v>
          </cell>
          <cell r="AP728" t="str">
            <v>ج</v>
          </cell>
          <cell r="AQ728" t="str">
            <v>ج</v>
          </cell>
          <cell r="AR728" t="str">
            <v>ج</v>
          </cell>
          <cell r="AS728"/>
          <cell r="AT728" t="str">
            <v>الرابعة</v>
          </cell>
          <cell r="AU728" t="str">
            <v/>
          </cell>
        </row>
        <row r="729">
          <cell r="A729">
            <v>423752</v>
          </cell>
          <cell r="B729" t="str">
            <v>الرابعة</v>
          </cell>
          <cell r="C729" t="str">
            <v/>
          </cell>
          <cell r="D729" t="str">
            <v/>
          </cell>
          <cell r="E729" t="str">
            <v/>
          </cell>
          <cell r="F729" t="str">
            <v/>
          </cell>
          <cell r="G729" t="str">
            <v/>
          </cell>
          <cell r="H729" t="str">
            <v/>
          </cell>
          <cell r="I729" t="str">
            <v/>
          </cell>
          <cell r="J729" t="str">
            <v/>
          </cell>
          <cell r="K729" t="str">
            <v/>
          </cell>
          <cell r="L729" t="str">
            <v>ر1</v>
          </cell>
          <cell r="M729" t="str">
            <v/>
          </cell>
          <cell r="N729" t="str">
            <v/>
          </cell>
          <cell r="O729" t="str">
            <v/>
          </cell>
          <cell r="P729" t="str">
            <v/>
          </cell>
          <cell r="Q729" t="str">
            <v/>
          </cell>
          <cell r="R729" t="str">
            <v>ر1</v>
          </cell>
          <cell r="S729" t="str">
            <v/>
          </cell>
          <cell r="T729" t="str">
            <v/>
          </cell>
          <cell r="U729" t="str">
            <v/>
          </cell>
          <cell r="V729" t="str">
            <v/>
          </cell>
          <cell r="W729" t="str">
            <v/>
          </cell>
          <cell r="X729" t="str">
            <v/>
          </cell>
          <cell r="Y729" t="str">
            <v/>
          </cell>
          <cell r="Z729" t="str">
            <v/>
          </cell>
          <cell r="AA729" t="str">
            <v/>
          </cell>
          <cell r="AB729" t="str">
            <v/>
          </cell>
          <cell r="AC729" t="str">
            <v/>
          </cell>
          <cell r="AD729" t="str">
            <v/>
          </cell>
          <cell r="AE729" t="str">
            <v/>
          </cell>
          <cell r="AF729" t="str">
            <v/>
          </cell>
          <cell r="AG729" t="str">
            <v>ر1</v>
          </cell>
          <cell r="AH729" t="str">
            <v/>
          </cell>
          <cell r="AI729" t="str">
            <v>ر1</v>
          </cell>
          <cell r="AJ729" t="str">
            <v>ر1</v>
          </cell>
          <cell r="AK729" t="str">
            <v>ر1</v>
          </cell>
          <cell r="AL729" t="str">
            <v>ر1</v>
          </cell>
          <cell r="AM729" t="str">
            <v>ر1</v>
          </cell>
          <cell r="AN729" t="str">
            <v>ج</v>
          </cell>
          <cell r="AO729" t="str">
            <v>ج</v>
          </cell>
          <cell r="AP729" t="str">
            <v>ج</v>
          </cell>
          <cell r="AQ729" t="str">
            <v>ج</v>
          </cell>
          <cell r="AR729" t="str">
            <v>ج</v>
          </cell>
          <cell r="AS729"/>
          <cell r="AT729"/>
          <cell r="AU729"/>
          <cell r="AV729"/>
        </row>
        <row r="730">
          <cell r="A730">
            <v>423753</v>
          </cell>
          <cell r="B730" t="str">
            <v>الرابعة</v>
          </cell>
          <cell r="C730" t="str">
            <v/>
          </cell>
          <cell r="D730" t="str">
            <v/>
          </cell>
          <cell r="E730" t="str">
            <v/>
          </cell>
          <cell r="F730" t="str">
            <v/>
          </cell>
          <cell r="G730" t="str">
            <v/>
          </cell>
          <cell r="H730" t="str">
            <v/>
          </cell>
          <cell r="I730" t="str">
            <v/>
          </cell>
          <cell r="J730" t="str">
            <v/>
          </cell>
          <cell r="K730" t="str">
            <v/>
          </cell>
          <cell r="L730" t="str">
            <v/>
          </cell>
          <cell r="M730" t="str">
            <v/>
          </cell>
          <cell r="N730" t="str">
            <v/>
          </cell>
          <cell r="O730" t="str">
            <v/>
          </cell>
          <cell r="P730" t="str">
            <v/>
          </cell>
          <cell r="Q730" t="str">
            <v>ر2</v>
          </cell>
          <cell r="R730" t="str">
            <v/>
          </cell>
          <cell r="S730" t="str">
            <v/>
          </cell>
          <cell r="T730" t="str">
            <v/>
          </cell>
          <cell r="U730" t="str">
            <v/>
          </cell>
          <cell r="V730" t="str">
            <v/>
          </cell>
          <cell r="W730" t="str">
            <v/>
          </cell>
          <cell r="X730" t="str">
            <v/>
          </cell>
          <cell r="Y730" t="str">
            <v/>
          </cell>
          <cell r="Z730" t="str">
            <v/>
          </cell>
          <cell r="AA730" t="str">
            <v/>
          </cell>
          <cell r="AB730" t="str">
            <v/>
          </cell>
          <cell r="AC730" t="str">
            <v/>
          </cell>
          <cell r="AD730" t="str">
            <v/>
          </cell>
          <cell r="AE730" t="str">
            <v/>
          </cell>
          <cell r="AF730" t="str">
            <v/>
          </cell>
          <cell r="AG730" t="str">
            <v/>
          </cell>
          <cell r="AH730" t="str">
            <v/>
          </cell>
          <cell r="AI730" t="str">
            <v/>
          </cell>
          <cell r="AJ730" t="str">
            <v/>
          </cell>
          <cell r="AK730" t="str">
            <v/>
          </cell>
          <cell r="AL730" t="str">
            <v/>
          </cell>
          <cell r="AM730" t="str">
            <v/>
          </cell>
          <cell r="AN730" t="str">
            <v/>
          </cell>
          <cell r="AO730" t="str">
            <v/>
          </cell>
          <cell r="AP730" t="str">
            <v/>
          </cell>
          <cell r="AQ730" t="str">
            <v/>
          </cell>
          <cell r="AR730" t="str">
            <v/>
          </cell>
          <cell r="AS730"/>
          <cell r="AT730" t="str">
            <v>الرابعة</v>
          </cell>
          <cell r="AU730" t="str">
            <v/>
          </cell>
        </row>
        <row r="731">
          <cell r="A731">
            <v>423754</v>
          </cell>
          <cell r="B731" t="str">
            <v>الرابعة</v>
          </cell>
          <cell r="C731" t="str">
            <v/>
          </cell>
          <cell r="D731" t="str">
            <v/>
          </cell>
          <cell r="E731" t="str">
            <v>ر2</v>
          </cell>
          <cell r="F731" t="str">
            <v/>
          </cell>
          <cell r="G731" t="str">
            <v/>
          </cell>
          <cell r="H731" t="str">
            <v/>
          </cell>
          <cell r="I731" t="str">
            <v/>
          </cell>
          <cell r="J731" t="str">
            <v/>
          </cell>
          <cell r="K731" t="str">
            <v/>
          </cell>
          <cell r="L731" t="str">
            <v/>
          </cell>
          <cell r="M731" t="str">
            <v/>
          </cell>
          <cell r="N731" t="str">
            <v/>
          </cell>
          <cell r="O731" t="str">
            <v/>
          </cell>
          <cell r="P731" t="str">
            <v/>
          </cell>
          <cell r="Q731" t="str">
            <v/>
          </cell>
          <cell r="R731" t="str">
            <v/>
          </cell>
          <cell r="S731" t="str">
            <v/>
          </cell>
          <cell r="T731" t="str">
            <v/>
          </cell>
          <cell r="U731" t="str">
            <v/>
          </cell>
          <cell r="V731" t="str">
            <v/>
          </cell>
          <cell r="W731" t="str">
            <v/>
          </cell>
          <cell r="X731" t="str">
            <v/>
          </cell>
          <cell r="Y731" t="str">
            <v/>
          </cell>
          <cell r="Z731" t="str">
            <v/>
          </cell>
          <cell r="AA731" t="str">
            <v/>
          </cell>
          <cell r="AB731" t="str">
            <v/>
          </cell>
          <cell r="AC731" t="str">
            <v/>
          </cell>
          <cell r="AD731" t="str">
            <v/>
          </cell>
          <cell r="AE731" t="str">
            <v>ر2</v>
          </cell>
          <cell r="AF731" t="str">
            <v>ر2</v>
          </cell>
          <cell r="AG731" t="str">
            <v/>
          </cell>
          <cell r="AH731" t="str">
            <v/>
          </cell>
          <cell r="AI731" t="str">
            <v>ر1</v>
          </cell>
          <cell r="AJ731" t="str">
            <v>ر1</v>
          </cell>
          <cell r="AK731" t="str">
            <v>ر1</v>
          </cell>
          <cell r="AL731" t="str">
            <v>ر1</v>
          </cell>
          <cell r="AM731" t="str">
            <v>ر1</v>
          </cell>
          <cell r="AN731" t="str">
            <v>ج</v>
          </cell>
          <cell r="AO731" t="str">
            <v>ج</v>
          </cell>
          <cell r="AP731" t="str">
            <v>ج</v>
          </cell>
          <cell r="AQ731" t="str">
            <v>ج</v>
          </cell>
          <cell r="AR731" t="str">
            <v>ج</v>
          </cell>
          <cell r="AS731"/>
          <cell r="AT731" t="str">
            <v>الرابعة</v>
          </cell>
          <cell r="AU731" t="str">
            <v/>
          </cell>
        </row>
        <row r="732">
          <cell r="A732">
            <v>423760</v>
          </cell>
          <cell r="B732" t="str">
            <v>الرابعة</v>
          </cell>
          <cell r="C732" t="str">
            <v/>
          </cell>
          <cell r="D732" t="str">
            <v/>
          </cell>
          <cell r="E732" t="str">
            <v/>
          </cell>
          <cell r="F732" t="str">
            <v/>
          </cell>
          <cell r="G732" t="str">
            <v>ج</v>
          </cell>
          <cell r="H732" t="str">
            <v/>
          </cell>
          <cell r="I732" t="str">
            <v/>
          </cell>
          <cell r="J732" t="str">
            <v/>
          </cell>
          <cell r="K732" t="str">
            <v/>
          </cell>
          <cell r="L732" t="str">
            <v/>
          </cell>
          <cell r="M732" t="str">
            <v/>
          </cell>
          <cell r="N732" t="str">
            <v/>
          </cell>
          <cell r="O732" t="str">
            <v/>
          </cell>
          <cell r="P732" t="str">
            <v/>
          </cell>
          <cell r="Q732" t="str">
            <v/>
          </cell>
          <cell r="R732" t="str">
            <v>ر2</v>
          </cell>
          <cell r="S732" t="str">
            <v/>
          </cell>
          <cell r="T732" t="str">
            <v/>
          </cell>
          <cell r="U732" t="str">
            <v/>
          </cell>
          <cell r="V732" t="str">
            <v/>
          </cell>
          <cell r="W732" t="str">
            <v/>
          </cell>
          <cell r="X732" t="str">
            <v/>
          </cell>
          <cell r="Y732" t="str">
            <v/>
          </cell>
          <cell r="Z732" t="str">
            <v/>
          </cell>
          <cell r="AA732" t="str">
            <v/>
          </cell>
          <cell r="AB732" t="str">
            <v/>
          </cell>
          <cell r="AC732" t="str">
            <v/>
          </cell>
          <cell r="AD732" t="str">
            <v/>
          </cell>
          <cell r="AE732" t="str">
            <v>ر1</v>
          </cell>
          <cell r="AF732" t="str">
            <v/>
          </cell>
          <cell r="AG732" t="str">
            <v>ر1</v>
          </cell>
          <cell r="AH732" t="str">
            <v/>
          </cell>
          <cell r="AI732" t="str">
            <v/>
          </cell>
          <cell r="AJ732" t="str">
            <v/>
          </cell>
          <cell r="AK732" t="str">
            <v>ر1</v>
          </cell>
          <cell r="AL732" t="str">
            <v/>
          </cell>
          <cell r="AM732" t="str">
            <v>ر2</v>
          </cell>
          <cell r="AN732" t="str">
            <v>ج</v>
          </cell>
          <cell r="AO732" t="str">
            <v>ر2</v>
          </cell>
          <cell r="AP732" t="str">
            <v>ر2</v>
          </cell>
          <cell r="AQ732" t="str">
            <v>ج</v>
          </cell>
          <cell r="AR732" t="str">
            <v>ج</v>
          </cell>
          <cell r="AS732"/>
          <cell r="AT732"/>
          <cell r="AU732"/>
          <cell r="AV732"/>
        </row>
        <row r="733">
          <cell r="A733">
            <v>423770</v>
          </cell>
          <cell r="B733" t="str">
            <v>الرابعة</v>
          </cell>
          <cell r="C733" t="str">
            <v/>
          </cell>
          <cell r="D733" t="str">
            <v/>
          </cell>
          <cell r="E733" t="str">
            <v/>
          </cell>
          <cell r="F733" t="str">
            <v/>
          </cell>
          <cell r="G733" t="str">
            <v/>
          </cell>
          <cell r="H733" t="str">
            <v>ر1</v>
          </cell>
          <cell r="I733" t="str">
            <v/>
          </cell>
          <cell r="J733" t="str">
            <v/>
          </cell>
          <cell r="K733" t="str">
            <v/>
          </cell>
          <cell r="L733" t="str">
            <v>ر2</v>
          </cell>
          <cell r="M733" t="str">
            <v/>
          </cell>
          <cell r="N733" t="str">
            <v/>
          </cell>
          <cell r="O733" t="str">
            <v/>
          </cell>
          <cell r="P733" t="str">
            <v/>
          </cell>
          <cell r="Q733" t="str">
            <v/>
          </cell>
          <cell r="R733" t="str">
            <v/>
          </cell>
          <cell r="S733" t="str">
            <v>ر2</v>
          </cell>
          <cell r="T733" t="str">
            <v/>
          </cell>
          <cell r="U733" t="str">
            <v/>
          </cell>
          <cell r="V733" t="str">
            <v/>
          </cell>
          <cell r="W733" t="str">
            <v/>
          </cell>
          <cell r="X733" t="str">
            <v/>
          </cell>
          <cell r="Y733" t="str">
            <v/>
          </cell>
          <cell r="Z733" t="str">
            <v/>
          </cell>
          <cell r="AA733" t="str">
            <v/>
          </cell>
          <cell r="AB733" t="str">
            <v/>
          </cell>
          <cell r="AC733" t="str">
            <v/>
          </cell>
          <cell r="AD733" t="str">
            <v/>
          </cell>
          <cell r="AE733" t="str">
            <v/>
          </cell>
          <cell r="AF733" t="str">
            <v/>
          </cell>
          <cell r="AG733" t="str">
            <v>ر1</v>
          </cell>
          <cell r="AH733" t="str">
            <v/>
          </cell>
          <cell r="AI733" t="str">
            <v/>
          </cell>
          <cell r="AJ733" t="str">
            <v/>
          </cell>
          <cell r="AK733" t="str">
            <v>ج</v>
          </cell>
          <cell r="AL733" t="str">
            <v>ج</v>
          </cell>
          <cell r="AM733" t="str">
            <v/>
          </cell>
          <cell r="AN733" t="str">
            <v>ج</v>
          </cell>
          <cell r="AO733" t="str">
            <v>ج</v>
          </cell>
          <cell r="AP733" t="str">
            <v>ج</v>
          </cell>
          <cell r="AQ733" t="str">
            <v>ج</v>
          </cell>
          <cell r="AR733" t="str">
            <v>ج</v>
          </cell>
          <cell r="AS733"/>
          <cell r="AT733"/>
          <cell r="AU733"/>
          <cell r="AV733"/>
        </row>
        <row r="734">
          <cell r="A734">
            <v>423773</v>
          </cell>
          <cell r="B734" t="str">
            <v>الرابعة</v>
          </cell>
          <cell r="C734" t="str">
            <v/>
          </cell>
          <cell r="D734" t="str">
            <v/>
          </cell>
          <cell r="E734" t="str">
            <v/>
          </cell>
          <cell r="F734" t="str">
            <v/>
          </cell>
          <cell r="G734" t="str">
            <v/>
          </cell>
          <cell r="H734" t="str">
            <v/>
          </cell>
          <cell r="I734" t="str">
            <v/>
          </cell>
          <cell r="J734" t="str">
            <v/>
          </cell>
          <cell r="K734" t="str">
            <v/>
          </cell>
          <cell r="L734" t="str">
            <v/>
          </cell>
          <cell r="M734" t="str">
            <v/>
          </cell>
          <cell r="N734" t="str">
            <v/>
          </cell>
          <cell r="O734" t="str">
            <v/>
          </cell>
          <cell r="P734" t="str">
            <v/>
          </cell>
          <cell r="Q734" t="str">
            <v/>
          </cell>
          <cell r="R734" t="str">
            <v/>
          </cell>
          <cell r="S734" t="str">
            <v>ر2</v>
          </cell>
          <cell r="T734" t="str">
            <v/>
          </cell>
          <cell r="U734" t="str">
            <v/>
          </cell>
          <cell r="V734" t="str">
            <v/>
          </cell>
          <cell r="W734" t="str">
            <v/>
          </cell>
          <cell r="X734" t="str">
            <v/>
          </cell>
          <cell r="Y734" t="str">
            <v/>
          </cell>
          <cell r="Z734" t="str">
            <v/>
          </cell>
          <cell r="AA734" t="str">
            <v/>
          </cell>
          <cell r="AB734" t="str">
            <v/>
          </cell>
          <cell r="AC734" t="str">
            <v/>
          </cell>
          <cell r="AD734" t="str">
            <v/>
          </cell>
          <cell r="AE734" t="str">
            <v/>
          </cell>
          <cell r="AF734" t="str">
            <v/>
          </cell>
          <cell r="AG734" t="str">
            <v/>
          </cell>
          <cell r="AH734" t="str">
            <v/>
          </cell>
          <cell r="AI734" t="str">
            <v/>
          </cell>
          <cell r="AJ734" t="str">
            <v/>
          </cell>
          <cell r="AK734" t="str">
            <v/>
          </cell>
          <cell r="AL734" t="str">
            <v/>
          </cell>
          <cell r="AM734" t="str">
            <v/>
          </cell>
          <cell r="AN734" t="str">
            <v/>
          </cell>
          <cell r="AO734" t="str">
            <v/>
          </cell>
          <cell r="AP734" t="str">
            <v/>
          </cell>
          <cell r="AQ734" t="str">
            <v/>
          </cell>
          <cell r="AR734" t="str">
            <v/>
          </cell>
          <cell r="AS734"/>
          <cell r="AT734" t="str">
            <v>الرابعة</v>
          </cell>
          <cell r="AU734" t="str">
            <v/>
          </cell>
        </row>
        <row r="735">
          <cell r="A735">
            <v>423785</v>
          </cell>
          <cell r="B735" t="str">
            <v>الرابعة</v>
          </cell>
          <cell r="C735" t="str">
            <v/>
          </cell>
          <cell r="D735" t="str">
            <v/>
          </cell>
          <cell r="E735" t="str">
            <v/>
          </cell>
          <cell r="F735" t="str">
            <v/>
          </cell>
          <cell r="G735" t="str">
            <v/>
          </cell>
          <cell r="H735" t="str">
            <v/>
          </cell>
          <cell r="I735" t="str">
            <v/>
          </cell>
          <cell r="J735" t="str">
            <v/>
          </cell>
          <cell r="K735" t="str">
            <v/>
          </cell>
          <cell r="L735" t="str">
            <v/>
          </cell>
          <cell r="M735" t="str">
            <v/>
          </cell>
          <cell r="N735" t="str">
            <v/>
          </cell>
          <cell r="O735" t="str">
            <v/>
          </cell>
          <cell r="P735" t="str">
            <v/>
          </cell>
          <cell r="Q735" t="str">
            <v/>
          </cell>
          <cell r="R735" t="str">
            <v/>
          </cell>
          <cell r="S735" t="str">
            <v>ج</v>
          </cell>
          <cell r="T735" t="str">
            <v/>
          </cell>
          <cell r="U735" t="str">
            <v/>
          </cell>
          <cell r="V735" t="str">
            <v/>
          </cell>
          <cell r="W735" t="str">
            <v/>
          </cell>
          <cell r="X735" t="str">
            <v/>
          </cell>
          <cell r="Y735" t="str">
            <v/>
          </cell>
          <cell r="Z735" t="str">
            <v/>
          </cell>
          <cell r="AA735" t="str">
            <v/>
          </cell>
          <cell r="AB735" t="str">
            <v/>
          </cell>
          <cell r="AC735" t="str">
            <v/>
          </cell>
          <cell r="AD735" t="str">
            <v/>
          </cell>
          <cell r="AE735" t="str">
            <v>ر2</v>
          </cell>
          <cell r="AF735" t="str">
            <v/>
          </cell>
          <cell r="AG735" t="str">
            <v/>
          </cell>
          <cell r="AH735" t="str">
            <v/>
          </cell>
          <cell r="AI735" t="str">
            <v>ج</v>
          </cell>
          <cell r="AJ735" t="str">
            <v>ج</v>
          </cell>
          <cell r="AK735" t="str">
            <v/>
          </cell>
          <cell r="AL735" t="str">
            <v>ر2</v>
          </cell>
          <cell r="AM735" t="str">
            <v>ر2</v>
          </cell>
          <cell r="AN735" t="str">
            <v/>
          </cell>
          <cell r="AO735" t="str">
            <v>ر1</v>
          </cell>
          <cell r="AP735" t="str">
            <v/>
          </cell>
          <cell r="AQ735" t="str">
            <v>ر1</v>
          </cell>
          <cell r="AR735" t="str">
            <v>ر1</v>
          </cell>
          <cell r="AS735"/>
          <cell r="AT735" t="str">
            <v>الرابعة</v>
          </cell>
          <cell r="AU735" t="str">
            <v/>
          </cell>
        </row>
        <row r="736">
          <cell r="A736">
            <v>423793</v>
          </cell>
          <cell r="B736" t="str">
            <v>الرابعة</v>
          </cell>
          <cell r="C736" t="str">
            <v/>
          </cell>
          <cell r="D736" t="str">
            <v/>
          </cell>
          <cell r="E736" t="str">
            <v/>
          </cell>
          <cell r="F736" t="str">
            <v/>
          </cell>
          <cell r="G736" t="str">
            <v/>
          </cell>
          <cell r="H736" t="str">
            <v/>
          </cell>
          <cell r="I736" t="str">
            <v/>
          </cell>
          <cell r="J736" t="str">
            <v/>
          </cell>
          <cell r="K736" t="str">
            <v/>
          </cell>
          <cell r="L736" t="str">
            <v/>
          </cell>
          <cell r="M736" t="str">
            <v/>
          </cell>
          <cell r="N736" t="str">
            <v/>
          </cell>
          <cell r="O736" t="str">
            <v/>
          </cell>
          <cell r="P736" t="str">
            <v/>
          </cell>
          <cell r="Q736" t="str">
            <v/>
          </cell>
          <cell r="R736" t="str">
            <v/>
          </cell>
          <cell r="S736" t="str">
            <v/>
          </cell>
          <cell r="T736" t="str">
            <v/>
          </cell>
          <cell r="U736" t="str">
            <v/>
          </cell>
          <cell r="V736" t="str">
            <v/>
          </cell>
          <cell r="W736" t="str">
            <v/>
          </cell>
          <cell r="X736" t="str">
            <v/>
          </cell>
          <cell r="Y736" t="str">
            <v/>
          </cell>
          <cell r="Z736" t="str">
            <v/>
          </cell>
          <cell r="AA736" t="str">
            <v/>
          </cell>
          <cell r="AB736" t="str">
            <v/>
          </cell>
          <cell r="AC736" t="str">
            <v/>
          </cell>
          <cell r="AD736" t="str">
            <v/>
          </cell>
          <cell r="AE736" t="str">
            <v/>
          </cell>
          <cell r="AF736" t="str">
            <v/>
          </cell>
          <cell r="AG736" t="str">
            <v/>
          </cell>
          <cell r="AH736" t="str">
            <v/>
          </cell>
          <cell r="AI736" t="str">
            <v>ر1</v>
          </cell>
          <cell r="AJ736" t="str">
            <v/>
          </cell>
          <cell r="AK736" t="str">
            <v/>
          </cell>
          <cell r="AL736" t="str">
            <v/>
          </cell>
          <cell r="AM736" t="str">
            <v/>
          </cell>
          <cell r="AN736" t="str">
            <v/>
          </cell>
          <cell r="AO736" t="str">
            <v>ر2</v>
          </cell>
          <cell r="AP736" t="str">
            <v/>
          </cell>
          <cell r="AQ736" t="str">
            <v/>
          </cell>
          <cell r="AR736" t="str">
            <v/>
          </cell>
          <cell r="AS736"/>
          <cell r="AT736" t="str">
            <v>الرابعة</v>
          </cell>
          <cell r="AU736" t="str">
            <v/>
          </cell>
        </row>
        <row r="737">
          <cell r="A737">
            <v>423805</v>
          </cell>
          <cell r="B737" t="str">
            <v>الرابعة</v>
          </cell>
          <cell r="C737" t="str">
            <v/>
          </cell>
          <cell r="D737" t="str">
            <v/>
          </cell>
          <cell r="E737" t="str">
            <v/>
          </cell>
          <cell r="F737" t="str">
            <v/>
          </cell>
          <cell r="G737" t="str">
            <v/>
          </cell>
          <cell r="H737" t="str">
            <v/>
          </cell>
          <cell r="I737" t="str">
            <v/>
          </cell>
          <cell r="J737" t="str">
            <v/>
          </cell>
          <cell r="K737" t="str">
            <v/>
          </cell>
          <cell r="L737" t="str">
            <v/>
          </cell>
          <cell r="M737" t="str">
            <v/>
          </cell>
          <cell r="N737" t="str">
            <v/>
          </cell>
          <cell r="O737" t="str">
            <v/>
          </cell>
          <cell r="P737" t="str">
            <v/>
          </cell>
          <cell r="Q737" t="str">
            <v/>
          </cell>
          <cell r="R737" t="str">
            <v/>
          </cell>
          <cell r="S737" t="str">
            <v>ر2</v>
          </cell>
          <cell r="T737" t="str">
            <v/>
          </cell>
          <cell r="U737" t="str">
            <v/>
          </cell>
          <cell r="V737" t="str">
            <v/>
          </cell>
          <cell r="W737" t="str">
            <v/>
          </cell>
          <cell r="X737" t="str">
            <v/>
          </cell>
          <cell r="Y737" t="str">
            <v/>
          </cell>
          <cell r="Z737" t="str">
            <v/>
          </cell>
          <cell r="AA737" t="str">
            <v/>
          </cell>
          <cell r="AB737" t="str">
            <v/>
          </cell>
          <cell r="AC737" t="str">
            <v/>
          </cell>
          <cell r="AD737" t="str">
            <v/>
          </cell>
          <cell r="AE737" t="str">
            <v/>
          </cell>
          <cell r="AF737" t="str">
            <v/>
          </cell>
          <cell r="AG737" t="str">
            <v/>
          </cell>
          <cell r="AH737" t="str">
            <v/>
          </cell>
          <cell r="AI737" t="str">
            <v/>
          </cell>
          <cell r="AJ737" t="str">
            <v/>
          </cell>
          <cell r="AK737" t="str">
            <v/>
          </cell>
          <cell r="AL737" t="str">
            <v>ر2</v>
          </cell>
          <cell r="AM737" t="str">
            <v>ر2</v>
          </cell>
          <cell r="AN737" t="str">
            <v/>
          </cell>
          <cell r="AO737" t="str">
            <v/>
          </cell>
          <cell r="AP737" t="str">
            <v/>
          </cell>
          <cell r="AQ737" t="str">
            <v/>
          </cell>
          <cell r="AR737" t="str">
            <v>ر1</v>
          </cell>
          <cell r="AS737"/>
          <cell r="AT737" t="str">
            <v>الرابعة</v>
          </cell>
          <cell r="AU737" t="str">
            <v/>
          </cell>
        </row>
        <row r="738">
          <cell r="A738">
            <v>423828</v>
          </cell>
          <cell r="B738" t="str">
            <v>الرابعة</v>
          </cell>
          <cell r="C738" t="str">
            <v/>
          </cell>
          <cell r="D738" t="str">
            <v/>
          </cell>
          <cell r="E738" t="str">
            <v>ر2</v>
          </cell>
          <cell r="F738" t="str">
            <v/>
          </cell>
          <cell r="G738" t="str">
            <v/>
          </cell>
          <cell r="H738" t="str">
            <v/>
          </cell>
          <cell r="I738" t="str">
            <v/>
          </cell>
          <cell r="J738" t="str">
            <v/>
          </cell>
          <cell r="K738" t="str">
            <v/>
          </cell>
          <cell r="L738" t="str">
            <v/>
          </cell>
          <cell r="M738" t="str">
            <v/>
          </cell>
          <cell r="N738" t="str">
            <v/>
          </cell>
          <cell r="O738" t="str">
            <v/>
          </cell>
          <cell r="P738" t="str">
            <v/>
          </cell>
          <cell r="Q738" t="str">
            <v>ر2</v>
          </cell>
          <cell r="R738" t="str">
            <v/>
          </cell>
          <cell r="S738" t="str">
            <v/>
          </cell>
          <cell r="T738" t="str">
            <v/>
          </cell>
          <cell r="U738" t="str">
            <v/>
          </cell>
          <cell r="V738" t="str">
            <v/>
          </cell>
          <cell r="W738" t="str">
            <v/>
          </cell>
          <cell r="X738" t="str">
            <v/>
          </cell>
          <cell r="Y738" t="str">
            <v/>
          </cell>
          <cell r="Z738" t="str">
            <v/>
          </cell>
          <cell r="AA738" t="str">
            <v/>
          </cell>
          <cell r="AB738" t="str">
            <v/>
          </cell>
          <cell r="AC738" t="str">
            <v>ر2</v>
          </cell>
          <cell r="AD738" t="str">
            <v/>
          </cell>
          <cell r="AE738" t="str">
            <v>ر2</v>
          </cell>
          <cell r="AF738" t="str">
            <v/>
          </cell>
          <cell r="AG738" t="str">
            <v/>
          </cell>
          <cell r="AH738" t="str">
            <v/>
          </cell>
          <cell r="AI738" t="str">
            <v>ج</v>
          </cell>
          <cell r="AJ738" t="str">
            <v>ج</v>
          </cell>
          <cell r="AK738" t="str">
            <v/>
          </cell>
          <cell r="AL738" t="str">
            <v>ج</v>
          </cell>
          <cell r="AM738" t="str">
            <v>ج</v>
          </cell>
          <cell r="AN738" t="str">
            <v>ج</v>
          </cell>
          <cell r="AO738" t="str">
            <v>ج</v>
          </cell>
          <cell r="AP738" t="str">
            <v>ج</v>
          </cell>
          <cell r="AQ738" t="str">
            <v>ج</v>
          </cell>
          <cell r="AR738" t="str">
            <v>ج</v>
          </cell>
          <cell r="AS738"/>
          <cell r="AT738" t="str">
            <v>الرابعة</v>
          </cell>
          <cell r="AU738" t="str">
            <v/>
          </cell>
        </row>
        <row r="739">
          <cell r="A739">
            <v>423841</v>
          </cell>
          <cell r="B739" t="str">
            <v>الرابعة</v>
          </cell>
          <cell r="C739" t="str">
            <v/>
          </cell>
          <cell r="D739" t="str">
            <v/>
          </cell>
          <cell r="E739" t="str">
            <v/>
          </cell>
          <cell r="F739" t="str">
            <v/>
          </cell>
          <cell r="G739" t="str">
            <v/>
          </cell>
          <cell r="H739" t="str">
            <v/>
          </cell>
          <cell r="I739" t="str">
            <v/>
          </cell>
          <cell r="J739" t="str">
            <v/>
          </cell>
          <cell r="K739" t="str">
            <v/>
          </cell>
          <cell r="L739" t="str">
            <v/>
          </cell>
          <cell r="M739" t="str">
            <v/>
          </cell>
          <cell r="N739" t="str">
            <v/>
          </cell>
          <cell r="O739" t="str">
            <v/>
          </cell>
          <cell r="P739" t="str">
            <v/>
          </cell>
          <cell r="Q739" t="str">
            <v/>
          </cell>
          <cell r="R739" t="str">
            <v/>
          </cell>
          <cell r="S739" t="str">
            <v/>
          </cell>
          <cell r="T739" t="str">
            <v/>
          </cell>
          <cell r="U739" t="str">
            <v/>
          </cell>
          <cell r="V739" t="str">
            <v/>
          </cell>
          <cell r="W739" t="str">
            <v/>
          </cell>
          <cell r="X739" t="str">
            <v/>
          </cell>
          <cell r="Y739" t="str">
            <v/>
          </cell>
          <cell r="Z739" t="str">
            <v/>
          </cell>
          <cell r="AA739" t="str">
            <v/>
          </cell>
          <cell r="AB739" t="str">
            <v/>
          </cell>
          <cell r="AC739" t="str">
            <v/>
          </cell>
          <cell r="AD739" t="str">
            <v/>
          </cell>
          <cell r="AE739" t="str">
            <v/>
          </cell>
          <cell r="AF739" t="str">
            <v/>
          </cell>
          <cell r="AG739" t="str">
            <v/>
          </cell>
          <cell r="AH739" t="str">
            <v/>
          </cell>
          <cell r="AI739" t="str">
            <v/>
          </cell>
          <cell r="AJ739" t="str">
            <v/>
          </cell>
          <cell r="AK739" t="str">
            <v/>
          </cell>
          <cell r="AL739" t="str">
            <v>ر2</v>
          </cell>
          <cell r="AM739" t="str">
            <v>ر2</v>
          </cell>
          <cell r="AN739" t="str">
            <v/>
          </cell>
          <cell r="AO739" t="str">
            <v/>
          </cell>
          <cell r="AP739" t="str">
            <v/>
          </cell>
          <cell r="AQ739" t="str">
            <v/>
          </cell>
          <cell r="AR739" t="str">
            <v/>
          </cell>
          <cell r="AS739"/>
          <cell r="AT739" t="str">
            <v>الرابعة</v>
          </cell>
          <cell r="AU739" t="str">
            <v/>
          </cell>
        </row>
        <row r="740">
          <cell r="A740">
            <v>423856</v>
          </cell>
          <cell r="B740" t="str">
            <v>الرابعة</v>
          </cell>
          <cell r="C740" t="str">
            <v/>
          </cell>
          <cell r="D740" t="str">
            <v/>
          </cell>
          <cell r="E740" t="str">
            <v/>
          </cell>
          <cell r="F740" t="str">
            <v/>
          </cell>
          <cell r="G740" t="str">
            <v/>
          </cell>
          <cell r="H740" t="str">
            <v/>
          </cell>
          <cell r="I740" t="str">
            <v/>
          </cell>
          <cell r="J740" t="str">
            <v/>
          </cell>
          <cell r="K740" t="str">
            <v/>
          </cell>
          <cell r="L740" t="str">
            <v/>
          </cell>
          <cell r="M740" t="str">
            <v/>
          </cell>
          <cell r="N740" t="str">
            <v/>
          </cell>
          <cell r="O740" t="str">
            <v/>
          </cell>
          <cell r="P740" t="str">
            <v/>
          </cell>
          <cell r="Q740" t="str">
            <v>ر2</v>
          </cell>
          <cell r="R740" t="str">
            <v/>
          </cell>
          <cell r="S740" t="str">
            <v/>
          </cell>
          <cell r="T740" t="str">
            <v/>
          </cell>
          <cell r="U740" t="str">
            <v/>
          </cell>
          <cell r="V740" t="str">
            <v/>
          </cell>
          <cell r="W740" t="str">
            <v/>
          </cell>
          <cell r="X740" t="str">
            <v/>
          </cell>
          <cell r="Y740" t="str">
            <v/>
          </cell>
          <cell r="Z740" t="str">
            <v/>
          </cell>
          <cell r="AA740" t="str">
            <v/>
          </cell>
          <cell r="AB740" t="str">
            <v/>
          </cell>
          <cell r="AC740" t="str">
            <v/>
          </cell>
          <cell r="AD740" t="str">
            <v/>
          </cell>
          <cell r="AE740" t="str">
            <v/>
          </cell>
          <cell r="AF740" t="str">
            <v/>
          </cell>
          <cell r="AG740" t="str">
            <v/>
          </cell>
          <cell r="AH740" t="str">
            <v/>
          </cell>
          <cell r="AI740" t="str">
            <v>ر1</v>
          </cell>
          <cell r="AJ740" t="str">
            <v/>
          </cell>
          <cell r="AK740" t="str">
            <v/>
          </cell>
          <cell r="AL740" t="str">
            <v>ر1</v>
          </cell>
          <cell r="AM740" t="str">
            <v>ر1</v>
          </cell>
          <cell r="AN740" t="str">
            <v>ج</v>
          </cell>
          <cell r="AO740" t="str">
            <v>ج</v>
          </cell>
          <cell r="AP740" t="str">
            <v>ج</v>
          </cell>
          <cell r="AQ740" t="str">
            <v>ج</v>
          </cell>
          <cell r="AR740" t="str">
            <v>ج</v>
          </cell>
          <cell r="AS740"/>
          <cell r="AT740" t="str">
            <v>الرابعة</v>
          </cell>
          <cell r="AU740" t="str">
            <v/>
          </cell>
        </row>
        <row r="741">
          <cell r="A741">
            <v>423882</v>
          </cell>
          <cell r="B741" t="str">
            <v>الرابعة</v>
          </cell>
          <cell r="C741" t="str">
            <v/>
          </cell>
          <cell r="D741" t="str">
            <v/>
          </cell>
          <cell r="E741" t="str">
            <v/>
          </cell>
          <cell r="F741" t="str">
            <v/>
          </cell>
          <cell r="G741" t="str">
            <v/>
          </cell>
          <cell r="H741" t="str">
            <v/>
          </cell>
          <cell r="I741" t="str">
            <v/>
          </cell>
          <cell r="J741" t="str">
            <v/>
          </cell>
          <cell r="K741" t="str">
            <v/>
          </cell>
          <cell r="L741" t="str">
            <v/>
          </cell>
          <cell r="M741" t="str">
            <v/>
          </cell>
          <cell r="N741" t="str">
            <v/>
          </cell>
          <cell r="O741" t="str">
            <v>ر2</v>
          </cell>
          <cell r="P741" t="str">
            <v/>
          </cell>
          <cell r="Q741" t="str">
            <v/>
          </cell>
          <cell r="R741" t="str">
            <v>ر1</v>
          </cell>
          <cell r="S741" t="str">
            <v>ر2</v>
          </cell>
          <cell r="T741" t="str">
            <v/>
          </cell>
          <cell r="U741" t="str">
            <v/>
          </cell>
          <cell r="V741" t="str">
            <v/>
          </cell>
          <cell r="W741" t="str">
            <v/>
          </cell>
          <cell r="X741" t="str">
            <v/>
          </cell>
          <cell r="Y741" t="str">
            <v/>
          </cell>
          <cell r="Z741" t="str">
            <v/>
          </cell>
          <cell r="AA741" t="str">
            <v/>
          </cell>
          <cell r="AB741" t="str">
            <v/>
          </cell>
          <cell r="AC741" t="str">
            <v/>
          </cell>
          <cell r="AD741" t="str">
            <v/>
          </cell>
          <cell r="AE741" t="str">
            <v/>
          </cell>
          <cell r="AF741" t="str">
            <v>ر2</v>
          </cell>
          <cell r="AG741" t="str">
            <v/>
          </cell>
          <cell r="AH741" t="str">
            <v/>
          </cell>
          <cell r="AI741" t="str">
            <v>ج</v>
          </cell>
          <cell r="AJ741" t="str">
            <v>ج</v>
          </cell>
          <cell r="AK741" t="str">
            <v>ج</v>
          </cell>
          <cell r="AL741" t="str">
            <v>ج</v>
          </cell>
          <cell r="AM741" t="str">
            <v>ج</v>
          </cell>
          <cell r="AN741" t="str">
            <v>ج</v>
          </cell>
          <cell r="AO741" t="str">
            <v>ج</v>
          </cell>
          <cell r="AP741" t="str">
            <v>ج</v>
          </cell>
          <cell r="AQ741" t="str">
            <v>ج</v>
          </cell>
          <cell r="AR741" t="str">
            <v>ج</v>
          </cell>
          <cell r="AS741"/>
          <cell r="AT741" t="str">
            <v>الرابعة</v>
          </cell>
          <cell r="AU741" t="str">
            <v/>
          </cell>
        </row>
        <row r="742">
          <cell r="A742">
            <v>423886</v>
          </cell>
          <cell r="B742" t="str">
            <v>الرابعة</v>
          </cell>
          <cell r="C742" t="str">
            <v/>
          </cell>
          <cell r="D742" t="str">
            <v/>
          </cell>
          <cell r="E742" t="str">
            <v/>
          </cell>
          <cell r="F742" t="str">
            <v/>
          </cell>
          <cell r="G742" t="str">
            <v/>
          </cell>
          <cell r="H742" t="str">
            <v/>
          </cell>
          <cell r="I742" t="str">
            <v/>
          </cell>
          <cell r="J742" t="str">
            <v/>
          </cell>
          <cell r="K742" t="str">
            <v/>
          </cell>
          <cell r="L742" t="str">
            <v/>
          </cell>
          <cell r="M742" t="str">
            <v/>
          </cell>
          <cell r="N742" t="str">
            <v/>
          </cell>
          <cell r="O742" t="str">
            <v/>
          </cell>
          <cell r="P742" t="str">
            <v/>
          </cell>
          <cell r="Q742" t="str">
            <v/>
          </cell>
          <cell r="R742" t="str">
            <v/>
          </cell>
          <cell r="S742" t="str">
            <v/>
          </cell>
          <cell r="T742" t="str">
            <v/>
          </cell>
          <cell r="U742" t="str">
            <v/>
          </cell>
          <cell r="V742" t="str">
            <v/>
          </cell>
          <cell r="W742" t="str">
            <v/>
          </cell>
          <cell r="X742" t="str">
            <v/>
          </cell>
          <cell r="Y742" t="str">
            <v/>
          </cell>
          <cell r="Z742" t="str">
            <v/>
          </cell>
          <cell r="AA742" t="str">
            <v/>
          </cell>
          <cell r="AB742" t="str">
            <v/>
          </cell>
          <cell r="AC742" t="str">
            <v/>
          </cell>
          <cell r="AD742" t="str">
            <v/>
          </cell>
          <cell r="AE742" t="str">
            <v/>
          </cell>
          <cell r="AF742" t="str">
            <v/>
          </cell>
          <cell r="AG742" t="str">
            <v/>
          </cell>
          <cell r="AH742" t="str">
            <v/>
          </cell>
          <cell r="AI742" t="str">
            <v/>
          </cell>
          <cell r="AJ742" t="str">
            <v/>
          </cell>
          <cell r="AK742" t="str">
            <v/>
          </cell>
          <cell r="AL742" t="str">
            <v>ر2</v>
          </cell>
          <cell r="AM742" t="str">
            <v/>
          </cell>
          <cell r="AN742" t="str">
            <v/>
          </cell>
          <cell r="AO742" t="str">
            <v/>
          </cell>
          <cell r="AP742" t="str">
            <v/>
          </cell>
          <cell r="AQ742" t="str">
            <v/>
          </cell>
          <cell r="AR742" t="str">
            <v/>
          </cell>
          <cell r="AS742"/>
          <cell r="AT742" t="str">
            <v>الرابعة</v>
          </cell>
          <cell r="AU742" t="str">
            <v/>
          </cell>
        </row>
        <row r="743">
          <cell r="A743">
            <v>423889</v>
          </cell>
          <cell r="B743" t="str">
            <v>الرابعة</v>
          </cell>
          <cell r="C743" t="str">
            <v>ر2</v>
          </cell>
          <cell r="D743" t="str">
            <v/>
          </cell>
          <cell r="E743" t="str">
            <v/>
          </cell>
          <cell r="F743" t="str">
            <v/>
          </cell>
          <cell r="G743" t="str">
            <v/>
          </cell>
          <cell r="H743" t="str">
            <v/>
          </cell>
          <cell r="I743" t="str">
            <v/>
          </cell>
          <cell r="J743" t="str">
            <v/>
          </cell>
          <cell r="K743" t="str">
            <v/>
          </cell>
          <cell r="L743" t="str">
            <v/>
          </cell>
          <cell r="M743" t="str">
            <v/>
          </cell>
          <cell r="N743" t="str">
            <v/>
          </cell>
          <cell r="O743" t="str">
            <v/>
          </cell>
          <cell r="P743" t="str">
            <v/>
          </cell>
          <cell r="Q743" t="str">
            <v/>
          </cell>
          <cell r="R743" t="str">
            <v/>
          </cell>
          <cell r="S743" t="str">
            <v/>
          </cell>
          <cell r="T743" t="str">
            <v/>
          </cell>
          <cell r="U743" t="str">
            <v/>
          </cell>
          <cell r="V743" t="str">
            <v/>
          </cell>
          <cell r="W743" t="str">
            <v/>
          </cell>
          <cell r="X743" t="str">
            <v>ر2</v>
          </cell>
          <cell r="Y743" t="str">
            <v/>
          </cell>
          <cell r="Z743" t="str">
            <v/>
          </cell>
          <cell r="AA743" t="str">
            <v/>
          </cell>
          <cell r="AB743" t="str">
            <v/>
          </cell>
          <cell r="AC743" t="str">
            <v>ر2</v>
          </cell>
          <cell r="AD743" t="str">
            <v/>
          </cell>
          <cell r="AE743" t="str">
            <v>ر2</v>
          </cell>
          <cell r="AF743" t="str">
            <v>ر2</v>
          </cell>
          <cell r="AG743" t="str">
            <v/>
          </cell>
          <cell r="AH743" t="str">
            <v/>
          </cell>
          <cell r="AI743" t="str">
            <v>ر1</v>
          </cell>
          <cell r="AJ743" t="str">
            <v>ر1</v>
          </cell>
          <cell r="AK743" t="str">
            <v>ر1</v>
          </cell>
          <cell r="AL743" t="str">
            <v>ر1</v>
          </cell>
          <cell r="AM743" t="str">
            <v>ر1</v>
          </cell>
          <cell r="AN743" t="str">
            <v>ج</v>
          </cell>
          <cell r="AO743" t="str">
            <v>ج</v>
          </cell>
          <cell r="AP743" t="str">
            <v>ج</v>
          </cell>
          <cell r="AQ743" t="str">
            <v>ج</v>
          </cell>
          <cell r="AR743" t="str">
            <v>ج</v>
          </cell>
          <cell r="AS743"/>
          <cell r="AT743" t="str">
            <v>الرابعة</v>
          </cell>
          <cell r="AU743" t="str">
            <v/>
          </cell>
        </row>
        <row r="744">
          <cell r="A744">
            <v>423909</v>
          </cell>
          <cell r="B744" t="str">
            <v>الرابعة حديث</v>
          </cell>
          <cell r="C744" t="str">
            <v/>
          </cell>
          <cell r="D744" t="str">
            <v/>
          </cell>
          <cell r="E744" t="str">
            <v/>
          </cell>
          <cell r="F744" t="str">
            <v/>
          </cell>
          <cell r="G744" t="str">
            <v/>
          </cell>
          <cell r="H744" t="str">
            <v/>
          </cell>
          <cell r="I744" t="str">
            <v/>
          </cell>
          <cell r="J744" t="str">
            <v/>
          </cell>
          <cell r="K744" t="str">
            <v/>
          </cell>
          <cell r="L744" t="str">
            <v/>
          </cell>
          <cell r="M744" t="str">
            <v/>
          </cell>
          <cell r="N744" t="str">
            <v/>
          </cell>
          <cell r="O744" t="str">
            <v/>
          </cell>
          <cell r="P744" t="str">
            <v/>
          </cell>
          <cell r="Q744" t="str">
            <v/>
          </cell>
          <cell r="R744" t="str">
            <v/>
          </cell>
          <cell r="S744" t="str">
            <v>ر2</v>
          </cell>
          <cell r="T744" t="str">
            <v/>
          </cell>
          <cell r="U744" t="str">
            <v/>
          </cell>
          <cell r="V744" t="str">
            <v/>
          </cell>
          <cell r="W744" t="str">
            <v/>
          </cell>
          <cell r="X744" t="str">
            <v/>
          </cell>
          <cell r="Y744" t="str">
            <v/>
          </cell>
          <cell r="Z744" t="str">
            <v>ر1</v>
          </cell>
          <cell r="AA744" t="str">
            <v/>
          </cell>
          <cell r="AB744" t="str">
            <v/>
          </cell>
          <cell r="AC744" t="str">
            <v/>
          </cell>
          <cell r="AD744" t="str">
            <v>ر1</v>
          </cell>
          <cell r="AE744" t="str">
            <v/>
          </cell>
          <cell r="AF744" t="str">
            <v/>
          </cell>
          <cell r="AG744" t="str">
            <v>ر1</v>
          </cell>
          <cell r="AH744" t="str">
            <v/>
          </cell>
          <cell r="AI744" t="str">
            <v>ج</v>
          </cell>
          <cell r="AJ744" t="str">
            <v>ج</v>
          </cell>
          <cell r="AK744" t="str">
            <v>ج</v>
          </cell>
          <cell r="AL744" t="str">
            <v>ج</v>
          </cell>
          <cell r="AM744" t="str">
            <v>ج</v>
          </cell>
          <cell r="AN744" t="str">
            <v/>
          </cell>
          <cell r="AO744" t="str">
            <v/>
          </cell>
          <cell r="AP744" t="str">
            <v/>
          </cell>
          <cell r="AQ744" t="str">
            <v/>
          </cell>
          <cell r="AR744" t="str">
            <v/>
          </cell>
          <cell r="AS744"/>
          <cell r="AT744" t="str">
            <v>الرابعة حديث</v>
          </cell>
          <cell r="AU744" t="str">
            <v/>
          </cell>
        </row>
        <row r="745">
          <cell r="A745">
            <v>423916</v>
          </cell>
          <cell r="B745" t="str">
            <v>الرابعة</v>
          </cell>
          <cell r="C745" t="str">
            <v/>
          </cell>
          <cell r="D745" t="str">
            <v/>
          </cell>
          <cell r="E745" t="str">
            <v/>
          </cell>
          <cell r="F745" t="str">
            <v/>
          </cell>
          <cell r="G745" t="str">
            <v/>
          </cell>
          <cell r="H745" t="str">
            <v/>
          </cell>
          <cell r="I745" t="str">
            <v/>
          </cell>
          <cell r="J745" t="str">
            <v/>
          </cell>
          <cell r="K745" t="str">
            <v/>
          </cell>
          <cell r="L745" t="str">
            <v/>
          </cell>
          <cell r="M745" t="str">
            <v/>
          </cell>
          <cell r="N745" t="str">
            <v/>
          </cell>
          <cell r="O745" t="str">
            <v/>
          </cell>
          <cell r="P745" t="str">
            <v/>
          </cell>
          <cell r="Q745" t="str">
            <v/>
          </cell>
          <cell r="R745" t="str">
            <v/>
          </cell>
          <cell r="S745" t="str">
            <v/>
          </cell>
          <cell r="T745" t="str">
            <v/>
          </cell>
          <cell r="U745" t="str">
            <v/>
          </cell>
          <cell r="V745" t="str">
            <v/>
          </cell>
          <cell r="W745" t="str">
            <v/>
          </cell>
          <cell r="X745" t="str">
            <v/>
          </cell>
          <cell r="Y745" t="str">
            <v/>
          </cell>
          <cell r="Z745" t="str">
            <v/>
          </cell>
          <cell r="AA745" t="str">
            <v>ر2</v>
          </cell>
          <cell r="AB745" t="str">
            <v>ر2</v>
          </cell>
          <cell r="AC745" t="str">
            <v/>
          </cell>
          <cell r="AD745" t="str">
            <v/>
          </cell>
          <cell r="AE745" t="str">
            <v/>
          </cell>
          <cell r="AF745" t="str">
            <v>ر2</v>
          </cell>
          <cell r="AG745" t="str">
            <v>ر2</v>
          </cell>
          <cell r="AH745" t="str">
            <v/>
          </cell>
          <cell r="AI745" t="str">
            <v>ر1</v>
          </cell>
          <cell r="AJ745" t="str">
            <v>ر1</v>
          </cell>
          <cell r="AK745" t="str">
            <v/>
          </cell>
          <cell r="AL745" t="str">
            <v>ر1</v>
          </cell>
          <cell r="AM745" t="str">
            <v>ر1</v>
          </cell>
          <cell r="AN745" t="str">
            <v>ج</v>
          </cell>
          <cell r="AO745" t="str">
            <v>ج</v>
          </cell>
          <cell r="AP745" t="str">
            <v>ج</v>
          </cell>
          <cell r="AQ745" t="str">
            <v>ج</v>
          </cell>
          <cell r="AR745" t="str">
            <v>ج</v>
          </cell>
          <cell r="AS745"/>
          <cell r="AT745" t="str">
            <v>الرابعة</v>
          </cell>
          <cell r="AU745" t="str">
            <v/>
          </cell>
        </row>
        <row r="746">
          <cell r="A746">
            <v>423943</v>
          </cell>
          <cell r="B746" t="str">
            <v>الرابعة</v>
          </cell>
          <cell r="C746" t="str">
            <v/>
          </cell>
          <cell r="D746" t="str">
            <v/>
          </cell>
          <cell r="E746" t="str">
            <v/>
          </cell>
          <cell r="F746" t="str">
            <v/>
          </cell>
          <cell r="G746" t="str">
            <v/>
          </cell>
          <cell r="H746" t="str">
            <v/>
          </cell>
          <cell r="I746" t="str">
            <v/>
          </cell>
          <cell r="J746" t="str">
            <v/>
          </cell>
          <cell r="K746" t="str">
            <v/>
          </cell>
          <cell r="L746" t="str">
            <v/>
          </cell>
          <cell r="M746" t="str">
            <v/>
          </cell>
          <cell r="N746" t="str">
            <v/>
          </cell>
          <cell r="O746" t="str">
            <v/>
          </cell>
          <cell r="P746" t="str">
            <v/>
          </cell>
          <cell r="Q746" t="str">
            <v/>
          </cell>
          <cell r="R746" t="str">
            <v/>
          </cell>
          <cell r="S746" t="str">
            <v/>
          </cell>
          <cell r="T746" t="str">
            <v/>
          </cell>
          <cell r="U746" t="str">
            <v/>
          </cell>
          <cell r="V746" t="str">
            <v/>
          </cell>
          <cell r="W746" t="str">
            <v/>
          </cell>
          <cell r="X746" t="str">
            <v/>
          </cell>
          <cell r="Y746" t="str">
            <v/>
          </cell>
          <cell r="Z746" t="str">
            <v/>
          </cell>
          <cell r="AA746" t="str">
            <v/>
          </cell>
          <cell r="AB746" t="str">
            <v/>
          </cell>
          <cell r="AC746" t="str">
            <v/>
          </cell>
          <cell r="AD746" t="str">
            <v/>
          </cell>
          <cell r="AE746" t="str">
            <v>ر1</v>
          </cell>
          <cell r="AF746" t="str">
            <v>ر2</v>
          </cell>
          <cell r="AG746" t="str">
            <v/>
          </cell>
          <cell r="AH746" t="str">
            <v/>
          </cell>
          <cell r="AI746" t="str">
            <v>ر1</v>
          </cell>
          <cell r="AJ746" t="str">
            <v/>
          </cell>
          <cell r="AK746" t="str">
            <v/>
          </cell>
          <cell r="AL746" t="str">
            <v>ر2</v>
          </cell>
          <cell r="AM746" t="str">
            <v>ر1</v>
          </cell>
          <cell r="AN746" t="str">
            <v>ج</v>
          </cell>
          <cell r="AO746" t="str">
            <v>ر1</v>
          </cell>
          <cell r="AP746" t="str">
            <v/>
          </cell>
          <cell r="AQ746" t="str">
            <v>ج</v>
          </cell>
          <cell r="AR746" t="str">
            <v>ر1</v>
          </cell>
          <cell r="AS746"/>
          <cell r="AT746" t="str">
            <v>الرابعة</v>
          </cell>
          <cell r="AU746" t="str">
            <v/>
          </cell>
        </row>
        <row r="747">
          <cell r="A747">
            <v>423957</v>
          </cell>
          <cell r="B747" t="str">
            <v>الرابعة</v>
          </cell>
          <cell r="C747" t="str">
            <v/>
          </cell>
          <cell r="D747" t="str">
            <v/>
          </cell>
          <cell r="E747" t="str">
            <v/>
          </cell>
          <cell r="F747" t="str">
            <v/>
          </cell>
          <cell r="G747" t="str">
            <v/>
          </cell>
          <cell r="H747" t="str">
            <v/>
          </cell>
          <cell r="I747" t="str">
            <v/>
          </cell>
          <cell r="J747" t="str">
            <v/>
          </cell>
          <cell r="K747" t="str">
            <v/>
          </cell>
          <cell r="L747" t="str">
            <v/>
          </cell>
          <cell r="M747" t="str">
            <v/>
          </cell>
          <cell r="N747" t="str">
            <v/>
          </cell>
          <cell r="O747" t="str">
            <v/>
          </cell>
          <cell r="P747" t="str">
            <v/>
          </cell>
          <cell r="Q747" t="str">
            <v/>
          </cell>
          <cell r="R747" t="str">
            <v>ج</v>
          </cell>
          <cell r="S747" t="str">
            <v/>
          </cell>
          <cell r="T747" t="str">
            <v/>
          </cell>
          <cell r="U747" t="str">
            <v/>
          </cell>
          <cell r="V747" t="str">
            <v/>
          </cell>
          <cell r="W747" t="str">
            <v/>
          </cell>
          <cell r="X747" t="str">
            <v/>
          </cell>
          <cell r="Y747" t="str">
            <v/>
          </cell>
          <cell r="Z747" t="str">
            <v/>
          </cell>
          <cell r="AA747" t="str">
            <v>ر2</v>
          </cell>
          <cell r="AB747" t="str">
            <v/>
          </cell>
          <cell r="AC747" t="str">
            <v/>
          </cell>
          <cell r="AD747" t="str">
            <v/>
          </cell>
          <cell r="AE747" t="str">
            <v>ر1</v>
          </cell>
          <cell r="AF747" t="str">
            <v/>
          </cell>
          <cell r="AG747" t="str">
            <v>ج</v>
          </cell>
          <cell r="AH747" t="str">
            <v/>
          </cell>
          <cell r="AI747" t="str">
            <v>ج</v>
          </cell>
          <cell r="AJ747" t="str">
            <v>ر1</v>
          </cell>
          <cell r="AK747" t="str">
            <v>ج</v>
          </cell>
          <cell r="AL747" t="str">
            <v/>
          </cell>
          <cell r="AM747" t="str">
            <v>ر1</v>
          </cell>
          <cell r="AN747" t="str">
            <v>ج</v>
          </cell>
          <cell r="AO747" t="str">
            <v>ج</v>
          </cell>
          <cell r="AP747" t="str">
            <v>ج</v>
          </cell>
          <cell r="AQ747" t="str">
            <v>ج</v>
          </cell>
          <cell r="AR747" t="str">
            <v>ج</v>
          </cell>
          <cell r="AS747"/>
          <cell r="AT747"/>
          <cell r="AU747"/>
          <cell r="AV747"/>
        </row>
        <row r="748">
          <cell r="A748">
            <v>423963</v>
          </cell>
          <cell r="B748" t="str">
            <v>الرابعة</v>
          </cell>
          <cell r="C748" t="str">
            <v/>
          </cell>
          <cell r="D748" t="str">
            <v/>
          </cell>
          <cell r="E748" t="str">
            <v/>
          </cell>
          <cell r="F748" t="str">
            <v/>
          </cell>
          <cell r="G748" t="str">
            <v/>
          </cell>
          <cell r="H748" t="str">
            <v/>
          </cell>
          <cell r="I748" t="str">
            <v/>
          </cell>
          <cell r="J748" t="str">
            <v/>
          </cell>
          <cell r="K748" t="str">
            <v/>
          </cell>
          <cell r="L748" t="str">
            <v/>
          </cell>
          <cell r="M748" t="str">
            <v/>
          </cell>
          <cell r="N748" t="str">
            <v/>
          </cell>
          <cell r="O748" t="str">
            <v/>
          </cell>
          <cell r="P748" t="str">
            <v/>
          </cell>
          <cell r="Q748" t="str">
            <v>A</v>
          </cell>
          <cell r="R748" t="str">
            <v/>
          </cell>
          <cell r="S748" t="str">
            <v/>
          </cell>
          <cell r="T748" t="str">
            <v/>
          </cell>
          <cell r="U748" t="str">
            <v/>
          </cell>
          <cell r="V748" t="str">
            <v/>
          </cell>
          <cell r="W748" t="str">
            <v/>
          </cell>
          <cell r="X748" t="str">
            <v/>
          </cell>
          <cell r="Y748" t="str">
            <v/>
          </cell>
          <cell r="Z748" t="str">
            <v/>
          </cell>
          <cell r="AA748" t="str">
            <v/>
          </cell>
          <cell r="AB748" t="str">
            <v/>
          </cell>
          <cell r="AC748" t="str">
            <v/>
          </cell>
          <cell r="AD748" t="str">
            <v/>
          </cell>
          <cell r="AE748" t="str">
            <v/>
          </cell>
          <cell r="AF748" t="str">
            <v>A</v>
          </cell>
          <cell r="AG748" t="str">
            <v/>
          </cell>
          <cell r="AH748" t="str">
            <v/>
          </cell>
          <cell r="AI748" t="str">
            <v/>
          </cell>
          <cell r="AJ748" t="str">
            <v/>
          </cell>
          <cell r="AK748" t="str">
            <v/>
          </cell>
          <cell r="AL748" t="str">
            <v/>
          </cell>
          <cell r="AM748" t="str">
            <v>A</v>
          </cell>
          <cell r="AN748" t="str">
            <v/>
          </cell>
          <cell r="AO748" t="str">
            <v/>
          </cell>
          <cell r="AP748" t="str">
            <v>A</v>
          </cell>
          <cell r="AQ748" t="str">
            <v>A</v>
          </cell>
          <cell r="AR748" t="str">
            <v/>
          </cell>
          <cell r="AS748" t="str">
            <v>مستنفذ فصل ثاني 2022-2023</v>
          </cell>
          <cell r="AT748" t="str">
            <v>الرابعة</v>
          </cell>
          <cell r="AU748" t="str">
            <v/>
          </cell>
        </row>
        <row r="749">
          <cell r="A749">
            <v>423978</v>
          </cell>
          <cell r="B749" t="str">
            <v>الرابعة</v>
          </cell>
          <cell r="C749" t="str">
            <v/>
          </cell>
          <cell r="D749" t="str">
            <v/>
          </cell>
          <cell r="E749" t="str">
            <v/>
          </cell>
          <cell r="F749" t="str">
            <v/>
          </cell>
          <cell r="G749" t="str">
            <v/>
          </cell>
          <cell r="H749" t="str">
            <v/>
          </cell>
          <cell r="I749" t="str">
            <v/>
          </cell>
          <cell r="J749" t="str">
            <v/>
          </cell>
          <cell r="K749" t="str">
            <v/>
          </cell>
          <cell r="L749" t="str">
            <v/>
          </cell>
          <cell r="M749" t="str">
            <v/>
          </cell>
          <cell r="N749" t="str">
            <v/>
          </cell>
          <cell r="O749" t="str">
            <v/>
          </cell>
          <cell r="P749" t="str">
            <v/>
          </cell>
          <cell r="Q749" t="str">
            <v/>
          </cell>
          <cell r="R749" t="str">
            <v>ر1</v>
          </cell>
          <cell r="S749" t="str">
            <v/>
          </cell>
          <cell r="T749" t="str">
            <v/>
          </cell>
          <cell r="U749" t="str">
            <v/>
          </cell>
          <cell r="V749" t="str">
            <v/>
          </cell>
          <cell r="W749" t="str">
            <v/>
          </cell>
          <cell r="X749" t="str">
            <v/>
          </cell>
          <cell r="Y749" t="str">
            <v>ر2</v>
          </cell>
          <cell r="Z749" t="str">
            <v/>
          </cell>
          <cell r="AA749" t="str">
            <v>ر2</v>
          </cell>
          <cell r="AB749" t="str">
            <v/>
          </cell>
          <cell r="AC749" t="str">
            <v/>
          </cell>
          <cell r="AD749" t="str">
            <v>ر2</v>
          </cell>
          <cell r="AE749" t="str">
            <v/>
          </cell>
          <cell r="AF749" t="str">
            <v/>
          </cell>
          <cell r="AG749" t="str">
            <v/>
          </cell>
          <cell r="AH749" t="str">
            <v/>
          </cell>
          <cell r="AI749" t="str">
            <v>ر1</v>
          </cell>
          <cell r="AJ749" t="str">
            <v>ر1</v>
          </cell>
          <cell r="AK749" t="str">
            <v>ج</v>
          </cell>
          <cell r="AL749" t="str">
            <v>ج</v>
          </cell>
          <cell r="AM749" t="str">
            <v>ج</v>
          </cell>
          <cell r="AN749" t="str">
            <v>ج</v>
          </cell>
          <cell r="AO749" t="str">
            <v>ج</v>
          </cell>
          <cell r="AP749" t="str">
            <v>ج</v>
          </cell>
          <cell r="AQ749" t="str">
            <v>ج</v>
          </cell>
          <cell r="AR749" t="str">
            <v>ج</v>
          </cell>
          <cell r="AS749"/>
          <cell r="AT749" t="str">
            <v>الرابعة</v>
          </cell>
          <cell r="AU749" t="str">
            <v/>
          </cell>
        </row>
        <row r="750">
          <cell r="A750">
            <v>423984</v>
          </cell>
          <cell r="B750" t="str">
            <v>الرابعة</v>
          </cell>
          <cell r="C750" t="str">
            <v/>
          </cell>
          <cell r="D750" t="str">
            <v/>
          </cell>
          <cell r="E750" t="str">
            <v/>
          </cell>
          <cell r="F750" t="str">
            <v/>
          </cell>
          <cell r="G750" t="str">
            <v/>
          </cell>
          <cell r="H750" t="str">
            <v/>
          </cell>
          <cell r="I750" t="str">
            <v/>
          </cell>
          <cell r="J750" t="str">
            <v/>
          </cell>
          <cell r="K750" t="str">
            <v/>
          </cell>
          <cell r="L750" t="str">
            <v/>
          </cell>
          <cell r="M750" t="str">
            <v/>
          </cell>
          <cell r="N750" t="str">
            <v/>
          </cell>
          <cell r="O750" t="str">
            <v/>
          </cell>
          <cell r="P750" t="str">
            <v/>
          </cell>
          <cell r="Q750" t="str">
            <v>ر2</v>
          </cell>
          <cell r="R750" t="str">
            <v/>
          </cell>
          <cell r="S750" t="str">
            <v/>
          </cell>
          <cell r="T750" t="str">
            <v/>
          </cell>
          <cell r="U750" t="str">
            <v/>
          </cell>
          <cell r="V750" t="str">
            <v/>
          </cell>
          <cell r="W750" t="str">
            <v/>
          </cell>
          <cell r="X750" t="str">
            <v/>
          </cell>
          <cell r="Y750" t="str">
            <v/>
          </cell>
          <cell r="Z750" t="str">
            <v/>
          </cell>
          <cell r="AA750" t="str">
            <v/>
          </cell>
          <cell r="AB750" t="str">
            <v>ر2</v>
          </cell>
          <cell r="AC750" t="str">
            <v>ر1</v>
          </cell>
          <cell r="AD750" t="str">
            <v/>
          </cell>
          <cell r="AE750" t="str">
            <v/>
          </cell>
          <cell r="AF750" t="str">
            <v>ر1</v>
          </cell>
          <cell r="AG750" t="str">
            <v/>
          </cell>
          <cell r="AH750" t="str">
            <v/>
          </cell>
          <cell r="AI750" t="str">
            <v>ج</v>
          </cell>
          <cell r="AJ750" t="str">
            <v>ر1</v>
          </cell>
          <cell r="AK750" t="str">
            <v>ج</v>
          </cell>
          <cell r="AL750" t="str">
            <v>ج</v>
          </cell>
          <cell r="AM750" t="str">
            <v>ج</v>
          </cell>
          <cell r="AN750" t="str">
            <v>ج</v>
          </cell>
          <cell r="AO750" t="str">
            <v>ج</v>
          </cell>
          <cell r="AP750" t="str">
            <v>ج</v>
          </cell>
          <cell r="AQ750" t="str">
            <v>ج</v>
          </cell>
          <cell r="AR750" t="str">
            <v>ج</v>
          </cell>
          <cell r="AS750"/>
          <cell r="AT750" t="str">
            <v>الرابعة</v>
          </cell>
          <cell r="AU750" t="str">
            <v/>
          </cell>
        </row>
        <row r="751">
          <cell r="A751">
            <v>423988</v>
          </cell>
          <cell r="B751" t="str">
            <v>الرابعة</v>
          </cell>
          <cell r="C751" t="str">
            <v/>
          </cell>
          <cell r="D751" t="str">
            <v/>
          </cell>
          <cell r="E751" t="str">
            <v/>
          </cell>
          <cell r="F751" t="str">
            <v/>
          </cell>
          <cell r="G751" t="str">
            <v/>
          </cell>
          <cell r="H751" t="str">
            <v/>
          </cell>
          <cell r="I751" t="str">
            <v/>
          </cell>
          <cell r="J751" t="str">
            <v/>
          </cell>
          <cell r="K751" t="str">
            <v/>
          </cell>
          <cell r="L751" t="str">
            <v/>
          </cell>
          <cell r="M751" t="str">
            <v/>
          </cell>
          <cell r="N751" t="str">
            <v/>
          </cell>
          <cell r="O751" t="str">
            <v/>
          </cell>
          <cell r="P751" t="str">
            <v/>
          </cell>
          <cell r="Q751" t="str">
            <v/>
          </cell>
          <cell r="R751" t="str">
            <v/>
          </cell>
          <cell r="S751" t="str">
            <v>ر2</v>
          </cell>
          <cell r="T751" t="str">
            <v/>
          </cell>
          <cell r="U751" t="str">
            <v/>
          </cell>
          <cell r="V751" t="str">
            <v/>
          </cell>
          <cell r="W751" t="str">
            <v/>
          </cell>
          <cell r="X751" t="str">
            <v/>
          </cell>
          <cell r="Y751" t="str">
            <v/>
          </cell>
          <cell r="Z751" t="str">
            <v/>
          </cell>
          <cell r="AA751" t="str">
            <v/>
          </cell>
          <cell r="AB751" t="str">
            <v/>
          </cell>
          <cell r="AC751" t="str">
            <v/>
          </cell>
          <cell r="AD751" t="str">
            <v/>
          </cell>
          <cell r="AE751" t="str">
            <v/>
          </cell>
          <cell r="AF751" t="str">
            <v/>
          </cell>
          <cell r="AG751" t="str">
            <v/>
          </cell>
          <cell r="AH751" t="str">
            <v/>
          </cell>
          <cell r="AI751" t="str">
            <v/>
          </cell>
          <cell r="AJ751" t="str">
            <v/>
          </cell>
          <cell r="AK751" t="str">
            <v/>
          </cell>
          <cell r="AL751" t="str">
            <v/>
          </cell>
          <cell r="AM751" t="str">
            <v/>
          </cell>
          <cell r="AN751" t="str">
            <v/>
          </cell>
          <cell r="AO751" t="str">
            <v/>
          </cell>
          <cell r="AP751" t="str">
            <v/>
          </cell>
          <cell r="AQ751" t="str">
            <v/>
          </cell>
          <cell r="AR751" t="str">
            <v/>
          </cell>
          <cell r="AS751"/>
          <cell r="AT751" t="str">
            <v>الرابعة</v>
          </cell>
          <cell r="AU751" t="str">
            <v/>
          </cell>
        </row>
        <row r="752">
          <cell r="A752">
            <v>424009</v>
          </cell>
          <cell r="B752" t="str">
            <v>الرابعة</v>
          </cell>
          <cell r="C752" t="str">
            <v/>
          </cell>
          <cell r="D752" t="str">
            <v/>
          </cell>
          <cell r="E752" t="str">
            <v/>
          </cell>
          <cell r="F752" t="str">
            <v/>
          </cell>
          <cell r="G752" t="str">
            <v/>
          </cell>
          <cell r="H752" t="str">
            <v/>
          </cell>
          <cell r="I752" t="str">
            <v/>
          </cell>
          <cell r="J752" t="str">
            <v/>
          </cell>
          <cell r="K752" t="str">
            <v/>
          </cell>
          <cell r="L752" t="str">
            <v/>
          </cell>
          <cell r="M752" t="str">
            <v/>
          </cell>
          <cell r="N752" t="str">
            <v/>
          </cell>
          <cell r="O752" t="str">
            <v/>
          </cell>
          <cell r="P752" t="str">
            <v/>
          </cell>
          <cell r="Q752" t="str">
            <v/>
          </cell>
          <cell r="R752" t="str">
            <v/>
          </cell>
          <cell r="S752" t="str">
            <v/>
          </cell>
          <cell r="T752" t="str">
            <v/>
          </cell>
          <cell r="U752" t="str">
            <v/>
          </cell>
          <cell r="V752" t="str">
            <v/>
          </cell>
          <cell r="W752" t="str">
            <v/>
          </cell>
          <cell r="X752" t="str">
            <v/>
          </cell>
          <cell r="Y752" t="str">
            <v/>
          </cell>
          <cell r="Z752" t="str">
            <v/>
          </cell>
          <cell r="AA752" t="str">
            <v>ر1</v>
          </cell>
          <cell r="AB752" t="str">
            <v/>
          </cell>
          <cell r="AC752" t="str">
            <v>ر1</v>
          </cell>
          <cell r="AD752" t="str">
            <v/>
          </cell>
          <cell r="AE752" t="str">
            <v/>
          </cell>
          <cell r="AF752" t="str">
            <v/>
          </cell>
          <cell r="AG752" t="str">
            <v/>
          </cell>
          <cell r="AH752" t="str">
            <v/>
          </cell>
          <cell r="AI752" t="str">
            <v>ر1</v>
          </cell>
          <cell r="AJ752" t="str">
            <v/>
          </cell>
          <cell r="AK752" t="str">
            <v/>
          </cell>
          <cell r="AL752" t="str">
            <v>ج</v>
          </cell>
          <cell r="AM752" t="str">
            <v>ر1</v>
          </cell>
          <cell r="AN752" t="str">
            <v>ج</v>
          </cell>
          <cell r="AO752" t="str">
            <v>ج</v>
          </cell>
          <cell r="AP752" t="str">
            <v>ج</v>
          </cell>
          <cell r="AQ752" t="str">
            <v>ج</v>
          </cell>
          <cell r="AR752" t="str">
            <v>ج</v>
          </cell>
          <cell r="AS752"/>
          <cell r="AT752" t="str">
            <v>الرابعة</v>
          </cell>
          <cell r="AU752" t="str">
            <v/>
          </cell>
        </row>
        <row r="753">
          <cell r="A753">
            <v>424018</v>
          </cell>
          <cell r="B753" t="str">
            <v>الرابعة</v>
          </cell>
          <cell r="C753" t="str">
            <v/>
          </cell>
          <cell r="D753" t="str">
            <v/>
          </cell>
          <cell r="E753" t="str">
            <v/>
          </cell>
          <cell r="F753" t="str">
            <v/>
          </cell>
          <cell r="G753" t="str">
            <v/>
          </cell>
          <cell r="H753" t="str">
            <v/>
          </cell>
          <cell r="I753" t="str">
            <v/>
          </cell>
          <cell r="J753" t="str">
            <v/>
          </cell>
          <cell r="K753" t="str">
            <v/>
          </cell>
          <cell r="L753" t="str">
            <v/>
          </cell>
          <cell r="M753" t="str">
            <v/>
          </cell>
          <cell r="N753" t="str">
            <v/>
          </cell>
          <cell r="O753" t="str">
            <v/>
          </cell>
          <cell r="P753" t="str">
            <v/>
          </cell>
          <cell r="Q753" t="str">
            <v/>
          </cell>
          <cell r="R753" t="str">
            <v>ر2</v>
          </cell>
          <cell r="S753" t="str">
            <v/>
          </cell>
          <cell r="T753" t="str">
            <v/>
          </cell>
          <cell r="U753" t="str">
            <v/>
          </cell>
          <cell r="V753" t="str">
            <v/>
          </cell>
          <cell r="W753" t="str">
            <v/>
          </cell>
          <cell r="X753" t="str">
            <v/>
          </cell>
          <cell r="Y753" t="str">
            <v/>
          </cell>
          <cell r="Z753" t="str">
            <v/>
          </cell>
          <cell r="AA753" t="str">
            <v/>
          </cell>
          <cell r="AB753" t="str">
            <v/>
          </cell>
          <cell r="AC753" t="str">
            <v/>
          </cell>
          <cell r="AD753" t="str">
            <v/>
          </cell>
          <cell r="AE753" t="str">
            <v>ر2</v>
          </cell>
          <cell r="AF753" t="str">
            <v/>
          </cell>
          <cell r="AG753" t="str">
            <v/>
          </cell>
          <cell r="AH753" t="str">
            <v/>
          </cell>
          <cell r="AI753" t="str">
            <v>ر2</v>
          </cell>
          <cell r="AJ753" t="str">
            <v/>
          </cell>
          <cell r="AK753" t="str">
            <v/>
          </cell>
          <cell r="AL753" t="str">
            <v>ج</v>
          </cell>
          <cell r="AM753" t="str">
            <v>ر1</v>
          </cell>
          <cell r="AN753" t="str">
            <v/>
          </cell>
          <cell r="AO753" t="str">
            <v/>
          </cell>
          <cell r="AP753" t="str">
            <v>ج</v>
          </cell>
          <cell r="AQ753" t="str">
            <v/>
          </cell>
          <cell r="AR753" t="str">
            <v>ر1</v>
          </cell>
          <cell r="AS753"/>
          <cell r="AT753" t="str">
            <v>الرابعة</v>
          </cell>
          <cell r="AU753" t="str">
            <v/>
          </cell>
        </row>
        <row r="754">
          <cell r="A754">
            <v>424049</v>
          </cell>
          <cell r="B754" t="str">
            <v>الرابعة</v>
          </cell>
          <cell r="C754" t="str">
            <v/>
          </cell>
          <cell r="D754" t="str">
            <v/>
          </cell>
          <cell r="E754" t="str">
            <v/>
          </cell>
          <cell r="F754" t="str">
            <v/>
          </cell>
          <cell r="G754" t="str">
            <v/>
          </cell>
          <cell r="H754" t="str">
            <v/>
          </cell>
          <cell r="I754" t="str">
            <v/>
          </cell>
          <cell r="J754" t="str">
            <v/>
          </cell>
          <cell r="K754" t="str">
            <v/>
          </cell>
          <cell r="L754" t="str">
            <v/>
          </cell>
          <cell r="M754" t="str">
            <v/>
          </cell>
          <cell r="N754" t="str">
            <v>ر2</v>
          </cell>
          <cell r="O754" t="str">
            <v/>
          </cell>
          <cell r="P754" t="str">
            <v/>
          </cell>
          <cell r="Q754" t="str">
            <v/>
          </cell>
          <cell r="R754" t="str">
            <v/>
          </cell>
          <cell r="S754" t="str">
            <v/>
          </cell>
          <cell r="T754" t="str">
            <v/>
          </cell>
          <cell r="U754" t="str">
            <v/>
          </cell>
          <cell r="V754" t="str">
            <v/>
          </cell>
          <cell r="W754" t="str">
            <v/>
          </cell>
          <cell r="X754" t="str">
            <v/>
          </cell>
          <cell r="Y754" t="str">
            <v/>
          </cell>
          <cell r="Z754" t="str">
            <v/>
          </cell>
          <cell r="AA754" t="str">
            <v>ر2</v>
          </cell>
          <cell r="AB754" t="str">
            <v/>
          </cell>
          <cell r="AC754" t="str">
            <v/>
          </cell>
          <cell r="AD754" t="str">
            <v/>
          </cell>
          <cell r="AE754" t="str">
            <v>ر1</v>
          </cell>
          <cell r="AF754" t="str">
            <v/>
          </cell>
          <cell r="AG754" t="str">
            <v/>
          </cell>
          <cell r="AH754" t="str">
            <v/>
          </cell>
          <cell r="AI754" t="str">
            <v>ج</v>
          </cell>
          <cell r="AJ754" t="str">
            <v>ر1</v>
          </cell>
          <cell r="AK754" t="str">
            <v>ر1</v>
          </cell>
          <cell r="AL754" t="str">
            <v>ج</v>
          </cell>
          <cell r="AM754" t="str">
            <v>ج</v>
          </cell>
          <cell r="AN754" t="str">
            <v>ج</v>
          </cell>
          <cell r="AO754" t="str">
            <v>ج</v>
          </cell>
          <cell r="AP754" t="str">
            <v>ج</v>
          </cell>
          <cell r="AQ754" t="str">
            <v>ج</v>
          </cell>
          <cell r="AR754" t="str">
            <v>ج</v>
          </cell>
          <cell r="AS754"/>
          <cell r="AT754" t="str">
            <v>الرابعة</v>
          </cell>
          <cell r="AU754" t="str">
            <v/>
          </cell>
        </row>
        <row r="755">
          <cell r="A755">
            <v>424053</v>
          </cell>
          <cell r="B755" t="str">
            <v>الرابعة</v>
          </cell>
          <cell r="C755" t="str">
            <v/>
          </cell>
          <cell r="D755" t="str">
            <v/>
          </cell>
          <cell r="E755" t="str">
            <v/>
          </cell>
          <cell r="F755" t="str">
            <v/>
          </cell>
          <cell r="G755" t="str">
            <v/>
          </cell>
          <cell r="H755" t="str">
            <v/>
          </cell>
          <cell r="I755" t="str">
            <v/>
          </cell>
          <cell r="J755" t="str">
            <v/>
          </cell>
          <cell r="K755" t="str">
            <v/>
          </cell>
          <cell r="L755" t="str">
            <v/>
          </cell>
          <cell r="M755" t="str">
            <v/>
          </cell>
          <cell r="N755" t="str">
            <v/>
          </cell>
          <cell r="O755" t="str">
            <v/>
          </cell>
          <cell r="P755" t="str">
            <v/>
          </cell>
          <cell r="Q755" t="str">
            <v/>
          </cell>
          <cell r="R755" t="str">
            <v>ر2</v>
          </cell>
          <cell r="S755" t="str">
            <v/>
          </cell>
          <cell r="T755" t="str">
            <v/>
          </cell>
          <cell r="U755" t="str">
            <v/>
          </cell>
          <cell r="V755" t="str">
            <v/>
          </cell>
          <cell r="W755" t="str">
            <v/>
          </cell>
          <cell r="X755" t="str">
            <v/>
          </cell>
          <cell r="Y755" t="str">
            <v/>
          </cell>
          <cell r="Z755" t="str">
            <v/>
          </cell>
          <cell r="AA755" t="str">
            <v/>
          </cell>
          <cell r="AB755" t="str">
            <v/>
          </cell>
          <cell r="AC755" t="str">
            <v/>
          </cell>
          <cell r="AD755" t="str">
            <v/>
          </cell>
          <cell r="AE755" t="str">
            <v/>
          </cell>
          <cell r="AF755" t="str">
            <v>ر2</v>
          </cell>
          <cell r="AG755" t="str">
            <v/>
          </cell>
          <cell r="AH755" t="str">
            <v/>
          </cell>
          <cell r="AI755" t="str">
            <v/>
          </cell>
          <cell r="AJ755" t="str">
            <v/>
          </cell>
          <cell r="AK755" t="str">
            <v/>
          </cell>
          <cell r="AL755" t="str">
            <v>ر1</v>
          </cell>
          <cell r="AM755" t="str">
            <v>ر1</v>
          </cell>
          <cell r="AN755" t="str">
            <v>ج</v>
          </cell>
          <cell r="AO755" t="str">
            <v>ج</v>
          </cell>
          <cell r="AP755" t="str">
            <v>ج</v>
          </cell>
          <cell r="AQ755" t="str">
            <v>ج</v>
          </cell>
          <cell r="AR755" t="str">
            <v>ج</v>
          </cell>
          <cell r="AS755"/>
          <cell r="AT755" t="str">
            <v>الرابعة</v>
          </cell>
          <cell r="AU755" t="str">
            <v/>
          </cell>
        </row>
        <row r="756">
          <cell r="A756">
            <v>424062</v>
          </cell>
          <cell r="B756" t="str">
            <v>الرابعة</v>
          </cell>
          <cell r="C756" t="str">
            <v/>
          </cell>
          <cell r="D756" t="str">
            <v/>
          </cell>
          <cell r="E756" t="str">
            <v/>
          </cell>
          <cell r="F756" t="str">
            <v/>
          </cell>
          <cell r="G756" t="str">
            <v/>
          </cell>
          <cell r="H756" t="str">
            <v/>
          </cell>
          <cell r="I756" t="str">
            <v/>
          </cell>
          <cell r="J756" t="str">
            <v/>
          </cell>
          <cell r="K756" t="str">
            <v/>
          </cell>
          <cell r="L756" t="str">
            <v/>
          </cell>
          <cell r="M756" t="str">
            <v/>
          </cell>
          <cell r="N756" t="str">
            <v/>
          </cell>
          <cell r="O756" t="str">
            <v/>
          </cell>
          <cell r="P756" t="str">
            <v/>
          </cell>
          <cell r="Q756" t="str">
            <v/>
          </cell>
          <cell r="R756" t="str">
            <v/>
          </cell>
          <cell r="S756" t="str">
            <v/>
          </cell>
          <cell r="T756" t="str">
            <v/>
          </cell>
          <cell r="U756" t="str">
            <v/>
          </cell>
          <cell r="V756" t="str">
            <v/>
          </cell>
          <cell r="W756" t="str">
            <v/>
          </cell>
          <cell r="X756" t="str">
            <v/>
          </cell>
          <cell r="Y756" t="str">
            <v/>
          </cell>
          <cell r="Z756" t="str">
            <v/>
          </cell>
          <cell r="AA756" t="str">
            <v/>
          </cell>
          <cell r="AB756" t="str">
            <v/>
          </cell>
          <cell r="AC756" t="str">
            <v/>
          </cell>
          <cell r="AD756" t="str">
            <v/>
          </cell>
          <cell r="AE756" t="str">
            <v/>
          </cell>
          <cell r="AF756" t="str">
            <v/>
          </cell>
          <cell r="AG756" t="str">
            <v/>
          </cell>
          <cell r="AH756" t="str">
            <v/>
          </cell>
          <cell r="AI756" t="str">
            <v/>
          </cell>
          <cell r="AJ756" t="str">
            <v/>
          </cell>
          <cell r="AK756" t="str">
            <v/>
          </cell>
          <cell r="AL756" t="str">
            <v/>
          </cell>
          <cell r="AM756" t="str">
            <v>ر2</v>
          </cell>
          <cell r="AN756" t="str">
            <v/>
          </cell>
          <cell r="AO756" t="str">
            <v/>
          </cell>
          <cell r="AP756" t="str">
            <v/>
          </cell>
          <cell r="AQ756" t="str">
            <v/>
          </cell>
          <cell r="AR756" t="str">
            <v/>
          </cell>
          <cell r="AS756"/>
          <cell r="AT756" t="str">
            <v>الرابعة</v>
          </cell>
          <cell r="AU756" t="str">
            <v/>
          </cell>
        </row>
        <row r="757">
          <cell r="A757">
            <v>424064</v>
          </cell>
          <cell r="B757" t="str">
            <v>الرابعة</v>
          </cell>
          <cell r="C757" t="str">
            <v/>
          </cell>
          <cell r="D757" t="str">
            <v/>
          </cell>
          <cell r="E757" t="str">
            <v/>
          </cell>
          <cell r="F757" t="str">
            <v/>
          </cell>
          <cell r="G757" t="str">
            <v/>
          </cell>
          <cell r="H757" t="str">
            <v/>
          </cell>
          <cell r="I757" t="str">
            <v/>
          </cell>
          <cell r="J757" t="str">
            <v/>
          </cell>
          <cell r="K757" t="str">
            <v/>
          </cell>
          <cell r="L757" t="str">
            <v/>
          </cell>
          <cell r="M757" t="str">
            <v/>
          </cell>
          <cell r="N757" t="str">
            <v/>
          </cell>
          <cell r="O757" t="str">
            <v/>
          </cell>
          <cell r="P757" t="str">
            <v/>
          </cell>
          <cell r="Q757" t="str">
            <v/>
          </cell>
          <cell r="R757" t="str">
            <v/>
          </cell>
          <cell r="S757" t="str">
            <v/>
          </cell>
          <cell r="T757" t="str">
            <v/>
          </cell>
          <cell r="U757" t="str">
            <v/>
          </cell>
          <cell r="V757" t="str">
            <v/>
          </cell>
          <cell r="W757" t="str">
            <v/>
          </cell>
          <cell r="X757" t="str">
            <v/>
          </cell>
          <cell r="Y757" t="str">
            <v/>
          </cell>
          <cell r="Z757" t="str">
            <v/>
          </cell>
          <cell r="AA757" t="str">
            <v/>
          </cell>
          <cell r="AB757" t="str">
            <v/>
          </cell>
          <cell r="AC757" t="str">
            <v/>
          </cell>
          <cell r="AD757" t="str">
            <v/>
          </cell>
          <cell r="AE757" t="str">
            <v/>
          </cell>
          <cell r="AF757" t="str">
            <v/>
          </cell>
          <cell r="AG757" t="str">
            <v/>
          </cell>
          <cell r="AH757" t="str">
            <v/>
          </cell>
          <cell r="AI757" t="str">
            <v/>
          </cell>
          <cell r="AJ757" t="str">
            <v/>
          </cell>
          <cell r="AK757" t="str">
            <v/>
          </cell>
          <cell r="AL757" t="str">
            <v/>
          </cell>
          <cell r="AM757" t="str">
            <v>ر2</v>
          </cell>
          <cell r="AN757" t="str">
            <v/>
          </cell>
          <cell r="AO757" t="str">
            <v/>
          </cell>
          <cell r="AP757" t="str">
            <v/>
          </cell>
          <cell r="AQ757" t="str">
            <v/>
          </cell>
          <cell r="AR757" t="str">
            <v/>
          </cell>
          <cell r="AS757"/>
          <cell r="AT757" t="str">
            <v>الرابعة</v>
          </cell>
          <cell r="AU757" t="str">
            <v/>
          </cell>
        </row>
        <row r="758">
          <cell r="A758">
            <v>424070</v>
          </cell>
          <cell r="B758" t="str">
            <v>الرابعة</v>
          </cell>
          <cell r="C758" t="str">
            <v/>
          </cell>
          <cell r="D758" t="str">
            <v/>
          </cell>
          <cell r="E758" t="str">
            <v/>
          </cell>
          <cell r="F758" t="str">
            <v/>
          </cell>
          <cell r="G758" t="str">
            <v/>
          </cell>
          <cell r="H758" t="str">
            <v/>
          </cell>
          <cell r="I758" t="str">
            <v/>
          </cell>
          <cell r="J758" t="str">
            <v/>
          </cell>
          <cell r="K758" t="str">
            <v/>
          </cell>
          <cell r="L758" t="str">
            <v/>
          </cell>
          <cell r="M758" t="str">
            <v/>
          </cell>
          <cell r="N758" t="str">
            <v/>
          </cell>
          <cell r="O758" t="str">
            <v/>
          </cell>
          <cell r="P758" t="str">
            <v/>
          </cell>
          <cell r="Q758" t="str">
            <v/>
          </cell>
          <cell r="R758" t="str">
            <v/>
          </cell>
          <cell r="S758" t="str">
            <v/>
          </cell>
          <cell r="T758" t="str">
            <v/>
          </cell>
          <cell r="U758" t="str">
            <v/>
          </cell>
          <cell r="V758" t="str">
            <v/>
          </cell>
          <cell r="W758" t="str">
            <v/>
          </cell>
          <cell r="X758" t="str">
            <v/>
          </cell>
          <cell r="Y758" t="str">
            <v/>
          </cell>
          <cell r="Z758" t="str">
            <v/>
          </cell>
          <cell r="AA758" t="str">
            <v/>
          </cell>
          <cell r="AB758" t="str">
            <v/>
          </cell>
          <cell r="AC758" t="str">
            <v/>
          </cell>
          <cell r="AD758" t="str">
            <v/>
          </cell>
          <cell r="AE758" t="str">
            <v/>
          </cell>
          <cell r="AF758" t="str">
            <v/>
          </cell>
          <cell r="AG758" t="str">
            <v/>
          </cell>
          <cell r="AH758" t="str">
            <v/>
          </cell>
          <cell r="AI758" t="str">
            <v/>
          </cell>
          <cell r="AJ758" t="str">
            <v/>
          </cell>
          <cell r="AK758" t="str">
            <v/>
          </cell>
          <cell r="AL758" t="str">
            <v/>
          </cell>
          <cell r="AM758" t="str">
            <v>ر2</v>
          </cell>
          <cell r="AN758" t="str">
            <v/>
          </cell>
          <cell r="AO758" t="str">
            <v>ر2</v>
          </cell>
          <cell r="AP758" t="str">
            <v/>
          </cell>
          <cell r="AQ758" t="str">
            <v/>
          </cell>
          <cell r="AR758" t="str">
            <v/>
          </cell>
          <cell r="AS758"/>
          <cell r="AT758" t="str">
            <v>الرابعة</v>
          </cell>
          <cell r="AU758" t="str">
            <v/>
          </cell>
        </row>
        <row r="759">
          <cell r="A759">
            <v>424077</v>
          </cell>
          <cell r="B759" t="str">
            <v>الرابعة</v>
          </cell>
          <cell r="C759" t="str">
            <v/>
          </cell>
          <cell r="D759" t="str">
            <v/>
          </cell>
          <cell r="E759" t="str">
            <v/>
          </cell>
          <cell r="F759" t="str">
            <v/>
          </cell>
          <cell r="G759" t="str">
            <v/>
          </cell>
          <cell r="H759" t="str">
            <v/>
          </cell>
          <cell r="I759" t="str">
            <v/>
          </cell>
          <cell r="J759" t="str">
            <v/>
          </cell>
          <cell r="K759" t="str">
            <v/>
          </cell>
          <cell r="L759" t="str">
            <v/>
          </cell>
          <cell r="M759" t="str">
            <v/>
          </cell>
          <cell r="N759" t="str">
            <v/>
          </cell>
          <cell r="O759" t="str">
            <v/>
          </cell>
          <cell r="P759" t="str">
            <v/>
          </cell>
          <cell r="Q759" t="str">
            <v/>
          </cell>
          <cell r="R759" t="str">
            <v>ر2</v>
          </cell>
          <cell r="S759" t="str">
            <v/>
          </cell>
          <cell r="T759" t="str">
            <v/>
          </cell>
          <cell r="U759" t="str">
            <v/>
          </cell>
          <cell r="V759" t="str">
            <v/>
          </cell>
          <cell r="W759" t="str">
            <v/>
          </cell>
          <cell r="X759" t="str">
            <v/>
          </cell>
          <cell r="Y759" t="str">
            <v/>
          </cell>
          <cell r="Z759" t="str">
            <v/>
          </cell>
          <cell r="AA759" t="str">
            <v>ر2</v>
          </cell>
          <cell r="AB759" t="str">
            <v/>
          </cell>
          <cell r="AC759" t="str">
            <v>ج</v>
          </cell>
          <cell r="AD759" t="str">
            <v/>
          </cell>
          <cell r="AE759" t="str">
            <v>ج</v>
          </cell>
          <cell r="AF759" t="str">
            <v>ر2</v>
          </cell>
          <cell r="AG759" t="str">
            <v>ر2</v>
          </cell>
          <cell r="AH759" t="str">
            <v/>
          </cell>
          <cell r="AI759" t="str">
            <v>ج</v>
          </cell>
          <cell r="AJ759" t="str">
            <v>ر1</v>
          </cell>
          <cell r="AK759" t="str">
            <v>ج</v>
          </cell>
          <cell r="AL759" t="str">
            <v>ر1</v>
          </cell>
          <cell r="AM759" t="str">
            <v>ج</v>
          </cell>
          <cell r="AN759" t="str">
            <v>ج</v>
          </cell>
          <cell r="AO759" t="str">
            <v>ج</v>
          </cell>
          <cell r="AP759" t="str">
            <v>ج</v>
          </cell>
          <cell r="AQ759" t="str">
            <v>ج</v>
          </cell>
          <cell r="AR759" t="str">
            <v>ج</v>
          </cell>
          <cell r="AS759"/>
          <cell r="AT759" t="str">
            <v>الرابعة</v>
          </cell>
          <cell r="AU759" t="str">
            <v/>
          </cell>
        </row>
        <row r="760">
          <cell r="A760">
            <v>424086</v>
          </cell>
          <cell r="B760" t="str">
            <v>الرابعة</v>
          </cell>
          <cell r="C760" t="str">
            <v/>
          </cell>
          <cell r="D760" t="str">
            <v/>
          </cell>
          <cell r="E760" t="str">
            <v/>
          </cell>
          <cell r="F760" t="str">
            <v/>
          </cell>
          <cell r="G760" t="str">
            <v/>
          </cell>
          <cell r="H760" t="str">
            <v/>
          </cell>
          <cell r="I760" t="str">
            <v/>
          </cell>
          <cell r="J760" t="str">
            <v/>
          </cell>
          <cell r="K760" t="str">
            <v/>
          </cell>
          <cell r="L760" t="str">
            <v/>
          </cell>
          <cell r="M760" t="str">
            <v/>
          </cell>
          <cell r="N760" t="str">
            <v/>
          </cell>
          <cell r="O760" t="str">
            <v/>
          </cell>
          <cell r="P760" t="str">
            <v/>
          </cell>
          <cell r="Q760" t="str">
            <v/>
          </cell>
          <cell r="R760" t="str">
            <v/>
          </cell>
          <cell r="S760" t="str">
            <v/>
          </cell>
          <cell r="T760" t="str">
            <v/>
          </cell>
          <cell r="U760" t="str">
            <v/>
          </cell>
          <cell r="V760" t="str">
            <v/>
          </cell>
          <cell r="W760" t="str">
            <v/>
          </cell>
          <cell r="X760" t="str">
            <v/>
          </cell>
          <cell r="Y760" t="str">
            <v/>
          </cell>
          <cell r="Z760" t="str">
            <v/>
          </cell>
          <cell r="AA760" t="str">
            <v/>
          </cell>
          <cell r="AB760" t="str">
            <v/>
          </cell>
          <cell r="AC760" t="str">
            <v/>
          </cell>
          <cell r="AD760" t="str">
            <v/>
          </cell>
          <cell r="AE760" t="str">
            <v/>
          </cell>
          <cell r="AF760" t="str">
            <v/>
          </cell>
          <cell r="AG760" t="str">
            <v/>
          </cell>
          <cell r="AH760" t="str">
            <v/>
          </cell>
          <cell r="AI760" t="str">
            <v/>
          </cell>
          <cell r="AJ760" t="str">
            <v/>
          </cell>
          <cell r="AK760" t="str">
            <v/>
          </cell>
          <cell r="AL760" t="str">
            <v/>
          </cell>
          <cell r="AM760" t="str">
            <v/>
          </cell>
          <cell r="AN760" t="str">
            <v/>
          </cell>
          <cell r="AO760" t="str">
            <v>ر2</v>
          </cell>
          <cell r="AP760" t="str">
            <v/>
          </cell>
          <cell r="AQ760" t="str">
            <v/>
          </cell>
          <cell r="AR760" t="str">
            <v/>
          </cell>
          <cell r="AS760"/>
          <cell r="AT760" t="str">
            <v>الرابعة</v>
          </cell>
          <cell r="AU760" t="str">
            <v/>
          </cell>
        </row>
        <row r="761">
          <cell r="A761">
            <v>424092</v>
          </cell>
          <cell r="B761" t="str">
            <v>الرابعة</v>
          </cell>
          <cell r="C761" t="str">
            <v/>
          </cell>
          <cell r="D761" t="str">
            <v/>
          </cell>
          <cell r="E761" t="str">
            <v>ر2</v>
          </cell>
          <cell r="F761" t="str">
            <v/>
          </cell>
          <cell r="G761" t="str">
            <v/>
          </cell>
          <cell r="H761" t="str">
            <v/>
          </cell>
          <cell r="I761" t="str">
            <v/>
          </cell>
          <cell r="J761" t="str">
            <v/>
          </cell>
          <cell r="K761" t="str">
            <v>ر2</v>
          </cell>
          <cell r="L761" t="str">
            <v/>
          </cell>
          <cell r="M761" t="str">
            <v/>
          </cell>
          <cell r="N761" t="str">
            <v/>
          </cell>
          <cell r="O761" t="str">
            <v>ر2</v>
          </cell>
          <cell r="P761" t="str">
            <v/>
          </cell>
          <cell r="Q761" t="str">
            <v/>
          </cell>
          <cell r="R761" t="str">
            <v/>
          </cell>
          <cell r="S761" t="str">
            <v/>
          </cell>
          <cell r="T761" t="str">
            <v/>
          </cell>
          <cell r="U761" t="str">
            <v/>
          </cell>
          <cell r="V761" t="str">
            <v/>
          </cell>
          <cell r="W761" t="str">
            <v/>
          </cell>
          <cell r="X761" t="str">
            <v/>
          </cell>
          <cell r="Y761" t="str">
            <v/>
          </cell>
          <cell r="Z761" t="str">
            <v>ر2</v>
          </cell>
          <cell r="AA761" t="str">
            <v/>
          </cell>
          <cell r="AB761" t="str">
            <v/>
          </cell>
          <cell r="AC761" t="str">
            <v/>
          </cell>
          <cell r="AD761" t="str">
            <v/>
          </cell>
          <cell r="AE761" t="str">
            <v>ر1</v>
          </cell>
          <cell r="AF761" t="str">
            <v>ر1</v>
          </cell>
          <cell r="AG761" t="str">
            <v/>
          </cell>
          <cell r="AH761" t="str">
            <v/>
          </cell>
          <cell r="AI761" t="str">
            <v>ر1</v>
          </cell>
          <cell r="AJ761" t="str">
            <v>ر1</v>
          </cell>
          <cell r="AK761" t="str">
            <v>ر1</v>
          </cell>
          <cell r="AL761" t="str">
            <v>ر1</v>
          </cell>
          <cell r="AM761" t="str">
            <v>ر1</v>
          </cell>
          <cell r="AN761" t="str">
            <v>ج</v>
          </cell>
          <cell r="AO761" t="str">
            <v>ج</v>
          </cell>
          <cell r="AP761" t="str">
            <v>ج</v>
          </cell>
          <cell r="AQ761" t="str">
            <v>ج</v>
          </cell>
          <cell r="AR761" t="str">
            <v>ج</v>
          </cell>
          <cell r="AS761"/>
          <cell r="AT761" t="str">
            <v>الرابعة</v>
          </cell>
          <cell r="AU761" t="str">
            <v/>
          </cell>
        </row>
        <row r="762">
          <cell r="A762">
            <v>424096</v>
          </cell>
          <cell r="B762" t="str">
            <v>الرابعة</v>
          </cell>
          <cell r="C762" t="str">
            <v/>
          </cell>
          <cell r="D762" t="str">
            <v/>
          </cell>
          <cell r="E762" t="str">
            <v/>
          </cell>
          <cell r="F762" t="str">
            <v/>
          </cell>
          <cell r="G762" t="str">
            <v/>
          </cell>
          <cell r="H762" t="str">
            <v/>
          </cell>
          <cell r="I762" t="str">
            <v/>
          </cell>
          <cell r="J762" t="str">
            <v/>
          </cell>
          <cell r="K762" t="str">
            <v/>
          </cell>
          <cell r="L762" t="str">
            <v/>
          </cell>
          <cell r="M762" t="str">
            <v/>
          </cell>
          <cell r="N762" t="str">
            <v/>
          </cell>
          <cell r="O762" t="str">
            <v/>
          </cell>
          <cell r="P762" t="str">
            <v/>
          </cell>
          <cell r="Q762" t="str">
            <v>ر2</v>
          </cell>
          <cell r="R762" t="str">
            <v/>
          </cell>
          <cell r="S762" t="str">
            <v/>
          </cell>
          <cell r="T762" t="str">
            <v/>
          </cell>
          <cell r="U762" t="str">
            <v/>
          </cell>
          <cell r="V762" t="str">
            <v>ر2</v>
          </cell>
          <cell r="W762" t="str">
            <v/>
          </cell>
          <cell r="X762" t="str">
            <v/>
          </cell>
          <cell r="Y762" t="str">
            <v/>
          </cell>
          <cell r="Z762" t="str">
            <v/>
          </cell>
          <cell r="AA762" t="str">
            <v/>
          </cell>
          <cell r="AB762" t="str">
            <v/>
          </cell>
          <cell r="AC762" t="str">
            <v/>
          </cell>
          <cell r="AD762" t="str">
            <v/>
          </cell>
          <cell r="AE762" t="str">
            <v/>
          </cell>
          <cell r="AF762" t="str">
            <v/>
          </cell>
          <cell r="AG762" t="str">
            <v/>
          </cell>
          <cell r="AH762" t="str">
            <v/>
          </cell>
          <cell r="AI762" t="str">
            <v>ر2</v>
          </cell>
          <cell r="AJ762" t="str">
            <v/>
          </cell>
          <cell r="AK762" t="str">
            <v/>
          </cell>
          <cell r="AL762" t="str">
            <v>ر1</v>
          </cell>
          <cell r="AM762" t="str">
            <v/>
          </cell>
          <cell r="AN762" t="str">
            <v>ر1</v>
          </cell>
          <cell r="AO762" t="str">
            <v/>
          </cell>
          <cell r="AP762" t="str">
            <v>ج</v>
          </cell>
          <cell r="AQ762" t="str">
            <v>ج</v>
          </cell>
          <cell r="AR762" t="str">
            <v>ج</v>
          </cell>
          <cell r="AS762"/>
          <cell r="AT762" t="str">
            <v>الرابعة</v>
          </cell>
          <cell r="AU762" t="str">
            <v/>
          </cell>
        </row>
        <row r="763">
          <cell r="A763">
            <v>424116</v>
          </cell>
          <cell r="B763" t="str">
            <v>الرابعة</v>
          </cell>
          <cell r="C763" t="str">
            <v/>
          </cell>
          <cell r="D763" t="str">
            <v/>
          </cell>
          <cell r="E763" t="str">
            <v/>
          </cell>
          <cell r="F763" t="str">
            <v/>
          </cell>
          <cell r="G763" t="str">
            <v/>
          </cell>
          <cell r="H763" t="str">
            <v/>
          </cell>
          <cell r="I763" t="str">
            <v/>
          </cell>
          <cell r="J763" t="str">
            <v/>
          </cell>
          <cell r="K763" t="str">
            <v/>
          </cell>
          <cell r="L763" t="str">
            <v/>
          </cell>
          <cell r="M763" t="str">
            <v/>
          </cell>
          <cell r="N763" t="str">
            <v/>
          </cell>
          <cell r="O763" t="str">
            <v/>
          </cell>
          <cell r="P763" t="str">
            <v/>
          </cell>
          <cell r="Q763" t="str">
            <v/>
          </cell>
          <cell r="R763" t="str">
            <v/>
          </cell>
          <cell r="S763" t="str">
            <v/>
          </cell>
          <cell r="T763" t="str">
            <v/>
          </cell>
          <cell r="U763" t="str">
            <v/>
          </cell>
          <cell r="V763" t="str">
            <v/>
          </cell>
          <cell r="W763" t="str">
            <v/>
          </cell>
          <cell r="X763" t="str">
            <v/>
          </cell>
          <cell r="Y763" t="str">
            <v/>
          </cell>
          <cell r="Z763" t="str">
            <v/>
          </cell>
          <cell r="AA763" t="str">
            <v/>
          </cell>
          <cell r="AB763" t="str">
            <v/>
          </cell>
          <cell r="AC763" t="str">
            <v/>
          </cell>
          <cell r="AD763" t="str">
            <v/>
          </cell>
          <cell r="AE763" t="str">
            <v/>
          </cell>
          <cell r="AF763" t="str">
            <v/>
          </cell>
          <cell r="AG763" t="str">
            <v/>
          </cell>
          <cell r="AH763" t="str">
            <v/>
          </cell>
          <cell r="AI763" t="str">
            <v/>
          </cell>
          <cell r="AJ763" t="str">
            <v/>
          </cell>
          <cell r="AK763" t="str">
            <v/>
          </cell>
          <cell r="AL763" t="str">
            <v/>
          </cell>
          <cell r="AM763" t="str">
            <v>ر2</v>
          </cell>
          <cell r="AN763" t="str">
            <v>ر2</v>
          </cell>
          <cell r="AO763" t="str">
            <v/>
          </cell>
          <cell r="AP763" t="str">
            <v/>
          </cell>
          <cell r="AQ763" t="str">
            <v>ر2</v>
          </cell>
          <cell r="AR763" t="str">
            <v/>
          </cell>
          <cell r="AS763"/>
          <cell r="AT763" t="str">
            <v>الرابعة</v>
          </cell>
          <cell r="AU763" t="str">
            <v/>
          </cell>
        </row>
        <row r="764">
          <cell r="A764">
            <v>424123</v>
          </cell>
          <cell r="B764" t="str">
            <v>الرابعة</v>
          </cell>
          <cell r="C764" t="str">
            <v/>
          </cell>
          <cell r="D764" t="str">
            <v/>
          </cell>
          <cell r="E764" t="str">
            <v/>
          </cell>
          <cell r="F764" t="str">
            <v/>
          </cell>
          <cell r="G764" t="str">
            <v/>
          </cell>
          <cell r="H764" t="str">
            <v/>
          </cell>
          <cell r="I764" t="str">
            <v/>
          </cell>
          <cell r="J764" t="str">
            <v/>
          </cell>
          <cell r="K764" t="str">
            <v/>
          </cell>
          <cell r="L764" t="str">
            <v/>
          </cell>
          <cell r="M764" t="str">
            <v/>
          </cell>
          <cell r="N764" t="str">
            <v/>
          </cell>
          <cell r="O764" t="str">
            <v/>
          </cell>
          <cell r="P764" t="str">
            <v/>
          </cell>
          <cell r="Q764" t="str">
            <v/>
          </cell>
          <cell r="R764" t="str">
            <v/>
          </cell>
          <cell r="S764" t="str">
            <v/>
          </cell>
          <cell r="T764" t="str">
            <v/>
          </cell>
          <cell r="U764" t="str">
            <v/>
          </cell>
          <cell r="V764" t="str">
            <v/>
          </cell>
          <cell r="W764" t="str">
            <v/>
          </cell>
          <cell r="X764" t="str">
            <v/>
          </cell>
          <cell r="Y764" t="str">
            <v/>
          </cell>
          <cell r="Z764" t="str">
            <v/>
          </cell>
          <cell r="AA764" t="str">
            <v/>
          </cell>
          <cell r="AB764" t="str">
            <v/>
          </cell>
          <cell r="AC764" t="str">
            <v/>
          </cell>
          <cell r="AD764" t="str">
            <v/>
          </cell>
          <cell r="AE764" t="str">
            <v/>
          </cell>
          <cell r="AF764" t="str">
            <v/>
          </cell>
          <cell r="AG764" t="str">
            <v/>
          </cell>
          <cell r="AH764" t="str">
            <v/>
          </cell>
          <cell r="AI764" t="str">
            <v/>
          </cell>
          <cell r="AJ764" t="str">
            <v/>
          </cell>
          <cell r="AK764" t="str">
            <v/>
          </cell>
          <cell r="AL764" t="str">
            <v/>
          </cell>
          <cell r="AM764" t="str">
            <v/>
          </cell>
          <cell r="AN764" t="str">
            <v/>
          </cell>
          <cell r="AO764" t="str">
            <v>ر1</v>
          </cell>
          <cell r="AP764" t="str">
            <v/>
          </cell>
          <cell r="AQ764" t="str">
            <v/>
          </cell>
          <cell r="AR764" t="str">
            <v/>
          </cell>
          <cell r="AS764"/>
          <cell r="AT764" t="str">
            <v>الرابعة</v>
          </cell>
          <cell r="AU764" t="str">
            <v/>
          </cell>
        </row>
        <row r="765">
          <cell r="A765">
            <v>424129</v>
          </cell>
          <cell r="B765" t="str">
            <v>الرابعة</v>
          </cell>
          <cell r="C765" t="str">
            <v/>
          </cell>
          <cell r="D765" t="str">
            <v/>
          </cell>
          <cell r="E765" t="str">
            <v/>
          </cell>
          <cell r="F765" t="str">
            <v/>
          </cell>
          <cell r="G765" t="str">
            <v/>
          </cell>
          <cell r="H765" t="str">
            <v/>
          </cell>
          <cell r="I765" t="str">
            <v/>
          </cell>
          <cell r="J765" t="str">
            <v/>
          </cell>
          <cell r="K765" t="str">
            <v/>
          </cell>
          <cell r="L765" t="str">
            <v/>
          </cell>
          <cell r="M765" t="str">
            <v/>
          </cell>
          <cell r="N765" t="str">
            <v/>
          </cell>
          <cell r="O765" t="str">
            <v/>
          </cell>
          <cell r="P765" t="str">
            <v>ر2</v>
          </cell>
          <cell r="Q765" t="str">
            <v/>
          </cell>
          <cell r="R765" t="str">
            <v/>
          </cell>
          <cell r="S765" t="str">
            <v/>
          </cell>
          <cell r="T765" t="str">
            <v/>
          </cell>
          <cell r="U765" t="str">
            <v/>
          </cell>
          <cell r="V765" t="str">
            <v/>
          </cell>
          <cell r="W765" t="str">
            <v/>
          </cell>
          <cell r="X765" t="str">
            <v/>
          </cell>
          <cell r="Y765" t="str">
            <v/>
          </cell>
          <cell r="Z765" t="str">
            <v/>
          </cell>
          <cell r="AA765" t="str">
            <v>ج</v>
          </cell>
          <cell r="AB765" t="str">
            <v/>
          </cell>
          <cell r="AC765" t="str">
            <v/>
          </cell>
          <cell r="AD765" t="str">
            <v/>
          </cell>
          <cell r="AE765" t="str">
            <v/>
          </cell>
          <cell r="AF765" t="str">
            <v>ج</v>
          </cell>
          <cell r="AG765" t="str">
            <v/>
          </cell>
          <cell r="AH765" t="str">
            <v/>
          </cell>
          <cell r="AI765" t="str">
            <v>ج</v>
          </cell>
          <cell r="AJ765" t="str">
            <v/>
          </cell>
          <cell r="AK765" t="str">
            <v>ر1</v>
          </cell>
          <cell r="AL765" t="str">
            <v/>
          </cell>
          <cell r="AM765" t="str">
            <v>ج</v>
          </cell>
          <cell r="AN765" t="str">
            <v>ج</v>
          </cell>
          <cell r="AO765" t="str">
            <v>ج</v>
          </cell>
          <cell r="AP765" t="str">
            <v>ج</v>
          </cell>
          <cell r="AQ765" t="str">
            <v>ج</v>
          </cell>
          <cell r="AR765" t="str">
            <v>ج</v>
          </cell>
          <cell r="AS765"/>
          <cell r="AT765" t="str">
            <v>الرابعة</v>
          </cell>
          <cell r="AU765" t="str">
            <v/>
          </cell>
        </row>
        <row r="766">
          <cell r="A766">
            <v>424146</v>
          </cell>
          <cell r="B766" t="str">
            <v>الرابعة</v>
          </cell>
          <cell r="C766" t="str">
            <v/>
          </cell>
          <cell r="D766" t="str">
            <v/>
          </cell>
          <cell r="E766" t="str">
            <v/>
          </cell>
          <cell r="F766" t="str">
            <v/>
          </cell>
          <cell r="G766" t="str">
            <v/>
          </cell>
          <cell r="H766" t="str">
            <v/>
          </cell>
          <cell r="I766" t="str">
            <v/>
          </cell>
          <cell r="J766" t="str">
            <v/>
          </cell>
          <cell r="K766" t="str">
            <v/>
          </cell>
          <cell r="L766" t="str">
            <v/>
          </cell>
          <cell r="M766" t="str">
            <v/>
          </cell>
          <cell r="N766" t="str">
            <v/>
          </cell>
          <cell r="O766" t="str">
            <v/>
          </cell>
          <cell r="P766" t="str">
            <v/>
          </cell>
          <cell r="Q766" t="str">
            <v/>
          </cell>
          <cell r="R766" t="str">
            <v/>
          </cell>
          <cell r="S766" t="str">
            <v/>
          </cell>
          <cell r="T766" t="str">
            <v/>
          </cell>
          <cell r="U766" t="str">
            <v/>
          </cell>
          <cell r="V766" t="str">
            <v/>
          </cell>
          <cell r="W766" t="str">
            <v/>
          </cell>
          <cell r="X766" t="str">
            <v/>
          </cell>
          <cell r="Y766" t="str">
            <v/>
          </cell>
          <cell r="Z766" t="str">
            <v/>
          </cell>
          <cell r="AA766" t="str">
            <v>ر2</v>
          </cell>
          <cell r="AB766" t="str">
            <v>ر2</v>
          </cell>
          <cell r="AC766" t="str">
            <v>ر2</v>
          </cell>
          <cell r="AD766" t="str">
            <v/>
          </cell>
          <cell r="AE766" t="str">
            <v/>
          </cell>
          <cell r="AF766" t="str">
            <v/>
          </cell>
          <cell r="AG766" t="str">
            <v/>
          </cell>
          <cell r="AH766" t="str">
            <v/>
          </cell>
          <cell r="AI766" t="str">
            <v>ج</v>
          </cell>
          <cell r="AJ766" t="str">
            <v>ج</v>
          </cell>
          <cell r="AK766" t="str">
            <v>ج</v>
          </cell>
          <cell r="AL766" t="str">
            <v>ج</v>
          </cell>
          <cell r="AM766" t="str">
            <v>ج</v>
          </cell>
          <cell r="AN766" t="str">
            <v>ج</v>
          </cell>
          <cell r="AO766" t="str">
            <v>ج</v>
          </cell>
          <cell r="AP766" t="str">
            <v>ج</v>
          </cell>
          <cell r="AQ766" t="str">
            <v>ج</v>
          </cell>
          <cell r="AR766" t="str">
            <v>ج</v>
          </cell>
          <cell r="AS766"/>
          <cell r="AT766"/>
          <cell r="AU766"/>
        </row>
        <row r="767">
          <cell r="A767">
            <v>424147</v>
          </cell>
          <cell r="B767" t="str">
            <v>الرابعة</v>
          </cell>
          <cell r="C767" t="str">
            <v/>
          </cell>
          <cell r="D767" t="str">
            <v/>
          </cell>
          <cell r="E767" t="str">
            <v/>
          </cell>
          <cell r="F767" t="str">
            <v/>
          </cell>
          <cell r="G767" t="str">
            <v/>
          </cell>
          <cell r="H767" t="str">
            <v/>
          </cell>
          <cell r="I767" t="str">
            <v/>
          </cell>
          <cell r="J767" t="str">
            <v/>
          </cell>
          <cell r="K767" t="str">
            <v/>
          </cell>
          <cell r="L767" t="str">
            <v/>
          </cell>
          <cell r="M767" t="str">
            <v/>
          </cell>
          <cell r="N767" t="str">
            <v/>
          </cell>
          <cell r="O767" t="str">
            <v/>
          </cell>
          <cell r="P767" t="str">
            <v/>
          </cell>
          <cell r="Q767" t="str">
            <v/>
          </cell>
          <cell r="R767" t="str">
            <v/>
          </cell>
          <cell r="S767" t="str">
            <v/>
          </cell>
          <cell r="T767" t="str">
            <v/>
          </cell>
          <cell r="U767" t="str">
            <v/>
          </cell>
          <cell r="V767" t="str">
            <v/>
          </cell>
          <cell r="W767" t="str">
            <v/>
          </cell>
          <cell r="X767" t="str">
            <v/>
          </cell>
          <cell r="Y767" t="str">
            <v/>
          </cell>
          <cell r="Z767" t="str">
            <v/>
          </cell>
          <cell r="AA767" t="str">
            <v/>
          </cell>
          <cell r="AB767" t="str">
            <v/>
          </cell>
          <cell r="AC767" t="str">
            <v/>
          </cell>
          <cell r="AD767" t="str">
            <v/>
          </cell>
          <cell r="AE767" t="str">
            <v>ر2</v>
          </cell>
          <cell r="AF767" t="str">
            <v/>
          </cell>
          <cell r="AG767" t="str">
            <v/>
          </cell>
          <cell r="AH767" t="str">
            <v/>
          </cell>
          <cell r="AI767" t="str">
            <v>ر1</v>
          </cell>
          <cell r="AJ767" t="str">
            <v/>
          </cell>
          <cell r="AK767" t="str">
            <v/>
          </cell>
          <cell r="AL767" t="str">
            <v/>
          </cell>
          <cell r="AM767" t="str">
            <v/>
          </cell>
          <cell r="AN767" t="str">
            <v>ج</v>
          </cell>
          <cell r="AO767" t="str">
            <v>ج</v>
          </cell>
          <cell r="AP767" t="str">
            <v>ج</v>
          </cell>
          <cell r="AQ767" t="str">
            <v>ج</v>
          </cell>
          <cell r="AR767" t="str">
            <v>ج</v>
          </cell>
          <cell r="AS767"/>
          <cell r="AT767" t="str">
            <v>الرابعة</v>
          </cell>
          <cell r="AU767" t="str">
            <v/>
          </cell>
        </row>
        <row r="768">
          <cell r="A768">
            <v>424154</v>
          </cell>
          <cell r="B768" t="str">
            <v>الرابعة</v>
          </cell>
          <cell r="C768" t="str">
            <v/>
          </cell>
          <cell r="D768" t="str">
            <v/>
          </cell>
          <cell r="E768" t="str">
            <v/>
          </cell>
          <cell r="F768" t="str">
            <v/>
          </cell>
          <cell r="G768" t="str">
            <v/>
          </cell>
          <cell r="H768" t="str">
            <v/>
          </cell>
          <cell r="I768" t="str">
            <v/>
          </cell>
          <cell r="J768" t="str">
            <v/>
          </cell>
          <cell r="K768" t="str">
            <v/>
          </cell>
          <cell r="L768" t="str">
            <v/>
          </cell>
          <cell r="M768" t="str">
            <v/>
          </cell>
          <cell r="N768" t="str">
            <v/>
          </cell>
          <cell r="O768" t="str">
            <v/>
          </cell>
          <cell r="P768" t="str">
            <v/>
          </cell>
          <cell r="Q768" t="str">
            <v/>
          </cell>
          <cell r="R768" t="str">
            <v/>
          </cell>
          <cell r="S768" t="str">
            <v/>
          </cell>
          <cell r="T768" t="str">
            <v/>
          </cell>
          <cell r="U768" t="str">
            <v/>
          </cell>
          <cell r="V768" t="str">
            <v/>
          </cell>
          <cell r="W768" t="str">
            <v/>
          </cell>
          <cell r="X768" t="str">
            <v/>
          </cell>
          <cell r="Y768" t="str">
            <v/>
          </cell>
          <cell r="Z768" t="str">
            <v/>
          </cell>
          <cell r="AA768" t="str">
            <v/>
          </cell>
          <cell r="AB768" t="str">
            <v/>
          </cell>
          <cell r="AC768" t="str">
            <v/>
          </cell>
          <cell r="AD768" t="str">
            <v/>
          </cell>
          <cell r="AE768" t="str">
            <v>ج</v>
          </cell>
          <cell r="AF768" t="str">
            <v/>
          </cell>
          <cell r="AG768" t="str">
            <v/>
          </cell>
          <cell r="AH768" t="str">
            <v/>
          </cell>
          <cell r="AI768" t="str">
            <v/>
          </cell>
          <cell r="AJ768" t="str">
            <v/>
          </cell>
          <cell r="AK768" t="str">
            <v/>
          </cell>
          <cell r="AL768" t="str">
            <v/>
          </cell>
          <cell r="AM768" t="str">
            <v>ج</v>
          </cell>
          <cell r="AN768" t="str">
            <v/>
          </cell>
          <cell r="AO768" t="str">
            <v/>
          </cell>
          <cell r="AP768" t="str">
            <v>ر1</v>
          </cell>
          <cell r="AQ768" t="str">
            <v/>
          </cell>
          <cell r="AR768" t="str">
            <v>ر1</v>
          </cell>
          <cell r="AS768"/>
          <cell r="AT768" t="str">
            <v>الرابعة</v>
          </cell>
          <cell r="AU768" t="str">
            <v/>
          </cell>
        </row>
        <row r="769">
          <cell r="A769">
            <v>424159</v>
          </cell>
          <cell r="B769" t="str">
            <v>الرابعة</v>
          </cell>
          <cell r="C769" t="str">
            <v/>
          </cell>
          <cell r="D769" t="str">
            <v/>
          </cell>
          <cell r="E769" t="str">
            <v/>
          </cell>
          <cell r="F769" t="str">
            <v/>
          </cell>
          <cell r="G769" t="str">
            <v/>
          </cell>
          <cell r="H769" t="str">
            <v/>
          </cell>
          <cell r="I769" t="str">
            <v/>
          </cell>
          <cell r="J769" t="str">
            <v/>
          </cell>
          <cell r="K769" t="str">
            <v>ر1</v>
          </cell>
          <cell r="L769" t="str">
            <v/>
          </cell>
          <cell r="M769" t="str">
            <v/>
          </cell>
          <cell r="N769" t="str">
            <v/>
          </cell>
          <cell r="O769" t="str">
            <v/>
          </cell>
          <cell r="P769" t="str">
            <v/>
          </cell>
          <cell r="Q769" t="str">
            <v/>
          </cell>
          <cell r="R769" t="str">
            <v/>
          </cell>
          <cell r="S769" t="str">
            <v/>
          </cell>
          <cell r="T769" t="str">
            <v/>
          </cell>
          <cell r="U769" t="str">
            <v/>
          </cell>
          <cell r="V769" t="str">
            <v/>
          </cell>
          <cell r="W769" t="str">
            <v/>
          </cell>
          <cell r="X769" t="str">
            <v/>
          </cell>
          <cell r="Y769" t="str">
            <v/>
          </cell>
          <cell r="Z769" t="str">
            <v>ر1</v>
          </cell>
          <cell r="AA769" t="str">
            <v/>
          </cell>
          <cell r="AB769" t="str">
            <v>ر2</v>
          </cell>
          <cell r="AC769" t="str">
            <v/>
          </cell>
          <cell r="AD769" t="str">
            <v/>
          </cell>
          <cell r="AE769" t="str">
            <v>ر1</v>
          </cell>
          <cell r="AF769" t="str">
            <v>ر1</v>
          </cell>
          <cell r="AG769" t="str">
            <v/>
          </cell>
          <cell r="AH769" t="str">
            <v/>
          </cell>
          <cell r="AI769" t="str">
            <v>ج</v>
          </cell>
          <cell r="AJ769" t="str">
            <v>ج</v>
          </cell>
          <cell r="AK769" t="str">
            <v>ج</v>
          </cell>
          <cell r="AL769" t="str">
            <v>ج</v>
          </cell>
          <cell r="AM769" t="str">
            <v>ج</v>
          </cell>
          <cell r="AN769" t="str">
            <v>ج</v>
          </cell>
          <cell r="AO769" t="str">
            <v>ج</v>
          </cell>
          <cell r="AP769" t="str">
            <v>ج</v>
          </cell>
          <cell r="AQ769" t="str">
            <v>ج</v>
          </cell>
          <cell r="AR769" t="str">
            <v>ج</v>
          </cell>
          <cell r="AS769"/>
          <cell r="AT769" t="str">
            <v>الرابعة</v>
          </cell>
          <cell r="AU769" t="str">
            <v/>
          </cell>
        </row>
        <row r="770">
          <cell r="A770">
            <v>424162</v>
          </cell>
          <cell r="B770" t="str">
            <v>الرابعة</v>
          </cell>
          <cell r="C770" t="str">
            <v/>
          </cell>
          <cell r="D770" t="str">
            <v/>
          </cell>
          <cell r="E770" t="str">
            <v/>
          </cell>
          <cell r="F770" t="str">
            <v/>
          </cell>
          <cell r="G770" t="str">
            <v/>
          </cell>
          <cell r="H770" t="str">
            <v/>
          </cell>
          <cell r="I770" t="str">
            <v/>
          </cell>
          <cell r="J770" t="str">
            <v/>
          </cell>
          <cell r="K770" t="str">
            <v/>
          </cell>
          <cell r="L770" t="str">
            <v/>
          </cell>
          <cell r="M770" t="str">
            <v/>
          </cell>
          <cell r="N770" t="str">
            <v/>
          </cell>
          <cell r="O770" t="str">
            <v/>
          </cell>
          <cell r="P770" t="str">
            <v/>
          </cell>
          <cell r="Q770" t="str">
            <v/>
          </cell>
          <cell r="R770" t="str">
            <v/>
          </cell>
          <cell r="S770" t="str">
            <v/>
          </cell>
          <cell r="T770" t="str">
            <v/>
          </cell>
          <cell r="U770" t="str">
            <v/>
          </cell>
          <cell r="V770" t="str">
            <v/>
          </cell>
          <cell r="W770" t="str">
            <v/>
          </cell>
          <cell r="X770" t="str">
            <v/>
          </cell>
          <cell r="Y770" t="str">
            <v/>
          </cell>
          <cell r="Z770" t="str">
            <v/>
          </cell>
          <cell r="AA770" t="str">
            <v/>
          </cell>
          <cell r="AB770" t="str">
            <v/>
          </cell>
          <cell r="AC770" t="str">
            <v/>
          </cell>
          <cell r="AD770" t="str">
            <v/>
          </cell>
          <cell r="AE770" t="str">
            <v/>
          </cell>
          <cell r="AF770" t="str">
            <v/>
          </cell>
          <cell r="AG770" t="str">
            <v/>
          </cell>
          <cell r="AH770" t="str">
            <v>ر1</v>
          </cell>
          <cell r="AI770" t="str">
            <v/>
          </cell>
          <cell r="AJ770" t="str">
            <v/>
          </cell>
          <cell r="AK770" t="str">
            <v/>
          </cell>
          <cell r="AL770" t="str">
            <v>ج</v>
          </cell>
          <cell r="AM770" t="str">
            <v>ج</v>
          </cell>
          <cell r="AN770" t="str">
            <v>ج</v>
          </cell>
          <cell r="AO770" t="str">
            <v>ج</v>
          </cell>
          <cell r="AP770" t="str">
            <v>ج</v>
          </cell>
          <cell r="AQ770" t="str">
            <v>ج</v>
          </cell>
          <cell r="AR770" t="str">
            <v>ج</v>
          </cell>
          <cell r="AS770"/>
          <cell r="AT770" t="str">
            <v>الرابعة</v>
          </cell>
          <cell r="AU770" t="str">
            <v/>
          </cell>
        </row>
        <row r="771">
          <cell r="A771">
            <v>424165</v>
          </cell>
          <cell r="B771" t="str">
            <v>الرابعة</v>
          </cell>
          <cell r="C771" t="str">
            <v/>
          </cell>
          <cell r="D771" t="str">
            <v/>
          </cell>
          <cell r="E771" t="str">
            <v/>
          </cell>
          <cell r="F771" t="str">
            <v/>
          </cell>
          <cell r="G771" t="str">
            <v/>
          </cell>
          <cell r="H771" t="str">
            <v/>
          </cell>
          <cell r="I771" t="str">
            <v/>
          </cell>
          <cell r="J771" t="str">
            <v/>
          </cell>
          <cell r="K771" t="str">
            <v>ر2</v>
          </cell>
          <cell r="L771" t="str">
            <v/>
          </cell>
          <cell r="M771" t="str">
            <v/>
          </cell>
          <cell r="N771" t="str">
            <v/>
          </cell>
          <cell r="O771" t="str">
            <v/>
          </cell>
          <cell r="P771" t="str">
            <v/>
          </cell>
          <cell r="Q771" t="str">
            <v/>
          </cell>
          <cell r="R771" t="str">
            <v>ر2</v>
          </cell>
          <cell r="S771" t="str">
            <v/>
          </cell>
          <cell r="T771" t="str">
            <v/>
          </cell>
          <cell r="U771" t="str">
            <v/>
          </cell>
          <cell r="V771" t="str">
            <v/>
          </cell>
          <cell r="W771" t="str">
            <v/>
          </cell>
          <cell r="X771" t="str">
            <v/>
          </cell>
          <cell r="Y771" t="str">
            <v/>
          </cell>
          <cell r="Z771" t="str">
            <v/>
          </cell>
          <cell r="AA771" t="str">
            <v/>
          </cell>
          <cell r="AB771" t="str">
            <v/>
          </cell>
          <cell r="AC771" t="str">
            <v/>
          </cell>
          <cell r="AD771" t="str">
            <v/>
          </cell>
          <cell r="AE771" t="str">
            <v>ج</v>
          </cell>
          <cell r="AF771" t="str">
            <v/>
          </cell>
          <cell r="AG771" t="str">
            <v/>
          </cell>
          <cell r="AH771" t="str">
            <v/>
          </cell>
          <cell r="AI771" t="str">
            <v>ر2</v>
          </cell>
          <cell r="AJ771" t="str">
            <v/>
          </cell>
          <cell r="AK771" t="str">
            <v>ج</v>
          </cell>
          <cell r="AL771" t="str">
            <v>ج</v>
          </cell>
          <cell r="AM771" t="str">
            <v>ر2</v>
          </cell>
          <cell r="AN771" t="str">
            <v>ج</v>
          </cell>
          <cell r="AO771" t="str">
            <v>ج</v>
          </cell>
          <cell r="AP771" t="str">
            <v>ر2</v>
          </cell>
          <cell r="AQ771" t="str">
            <v>ج</v>
          </cell>
          <cell r="AR771" t="str">
            <v>ج</v>
          </cell>
          <cell r="AS771"/>
          <cell r="AT771" t="str">
            <v>الرابعة</v>
          </cell>
          <cell r="AU771" t="str">
            <v/>
          </cell>
        </row>
        <row r="772">
          <cell r="A772">
            <v>424166</v>
          </cell>
          <cell r="B772" t="str">
            <v>الرابعة</v>
          </cell>
          <cell r="C772" t="str">
            <v/>
          </cell>
          <cell r="D772" t="str">
            <v/>
          </cell>
          <cell r="E772" t="str">
            <v/>
          </cell>
          <cell r="F772" t="str">
            <v/>
          </cell>
          <cell r="G772" t="str">
            <v>ر2</v>
          </cell>
          <cell r="H772" t="str">
            <v/>
          </cell>
          <cell r="I772" t="str">
            <v/>
          </cell>
          <cell r="J772" t="str">
            <v/>
          </cell>
          <cell r="K772" t="str">
            <v/>
          </cell>
          <cell r="L772" t="str">
            <v/>
          </cell>
          <cell r="M772" t="str">
            <v/>
          </cell>
          <cell r="N772" t="str">
            <v/>
          </cell>
          <cell r="O772" t="str">
            <v/>
          </cell>
          <cell r="P772" t="str">
            <v/>
          </cell>
          <cell r="Q772" t="str">
            <v/>
          </cell>
          <cell r="R772" t="str">
            <v/>
          </cell>
          <cell r="S772" t="str">
            <v/>
          </cell>
          <cell r="T772" t="str">
            <v/>
          </cell>
          <cell r="U772" t="str">
            <v/>
          </cell>
          <cell r="V772" t="str">
            <v/>
          </cell>
          <cell r="W772" t="str">
            <v/>
          </cell>
          <cell r="X772" t="str">
            <v/>
          </cell>
          <cell r="Y772" t="str">
            <v/>
          </cell>
          <cell r="Z772" t="str">
            <v/>
          </cell>
          <cell r="AA772" t="str">
            <v/>
          </cell>
          <cell r="AB772" t="str">
            <v/>
          </cell>
          <cell r="AC772" t="str">
            <v/>
          </cell>
          <cell r="AD772" t="str">
            <v/>
          </cell>
          <cell r="AE772" t="str">
            <v/>
          </cell>
          <cell r="AF772" t="str">
            <v>ر2</v>
          </cell>
          <cell r="AG772" t="str">
            <v/>
          </cell>
          <cell r="AH772" t="str">
            <v/>
          </cell>
          <cell r="AI772" t="str">
            <v/>
          </cell>
          <cell r="AJ772" t="str">
            <v/>
          </cell>
          <cell r="AK772" t="str">
            <v/>
          </cell>
          <cell r="AL772" t="str">
            <v/>
          </cell>
          <cell r="AM772" t="str">
            <v>ر1</v>
          </cell>
          <cell r="AN772" t="str">
            <v>ر1</v>
          </cell>
          <cell r="AO772" t="str">
            <v>ج</v>
          </cell>
          <cell r="AP772" t="str">
            <v/>
          </cell>
          <cell r="AQ772" t="str">
            <v>ر1</v>
          </cell>
          <cell r="AR772" t="str">
            <v>ج</v>
          </cell>
          <cell r="AS772"/>
          <cell r="AT772" t="str">
            <v>الرابعة</v>
          </cell>
          <cell r="AU772" t="str">
            <v/>
          </cell>
        </row>
        <row r="773">
          <cell r="A773">
            <v>424171</v>
          </cell>
          <cell r="B773" t="str">
            <v>الرابعة</v>
          </cell>
          <cell r="C773" t="str">
            <v/>
          </cell>
          <cell r="D773" t="str">
            <v/>
          </cell>
          <cell r="E773" t="str">
            <v/>
          </cell>
          <cell r="F773" t="str">
            <v/>
          </cell>
          <cell r="G773" t="str">
            <v/>
          </cell>
          <cell r="H773" t="str">
            <v/>
          </cell>
          <cell r="I773" t="str">
            <v/>
          </cell>
          <cell r="J773" t="str">
            <v/>
          </cell>
          <cell r="K773" t="str">
            <v/>
          </cell>
          <cell r="L773" t="str">
            <v/>
          </cell>
          <cell r="M773" t="str">
            <v/>
          </cell>
          <cell r="N773" t="str">
            <v/>
          </cell>
          <cell r="O773" t="str">
            <v/>
          </cell>
          <cell r="P773" t="str">
            <v/>
          </cell>
          <cell r="Q773" t="str">
            <v/>
          </cell>
          <cell r="R773" t="str">
            <v/>
          </cell>
          <cell r="S773" t="str">
            <v/>
          </cell>
          <cell r="T773" t="str">
            <v>ر2</v>
          </cell>
          <cell r="U773" t="str">
            <v/>
          </cell>
          <cell r="V773" t="str">
            <v/>
          </cell>
          <cell r="W773" t="str">
            <v/>
          </cell>
          <cell r="X773" t="str">
            <v/>
          </cell>
          <cell r="Y773" t="str">
            <v/>
          </cell>
          <cell r="Z773" t="str">
            <v/>
          </cell>
          <cell r="AA773" t="str">
            <v/>
          </cell>
          <cell r="AB773" t="str">
            <v/>
          </cell>
          <cell r="AC773" t="str">
            <v/>
          </cell>
          <cell r="AD773" t="str">
            <v/>
          </cell>
          <cell r="AE773" t="str">
            <v/>
          </cell>
          <cell r="AF773" t="str">
            <v>ر2</v>
          </cell>
          <cell r="AG773" t="str">
            <v/>
          </cell>
          <cell r="AH773" t="str">
            <v/>
          </cell>
          <cell r="AI773" t="str">
            <v>ر1</v>
          </cell>
          <cell r="AJ773" t="str">
            <v>ر1</v>
          </cell>
          <cell r="AK773" t="str">
            <v>ر1</v>
          </cell>
          <cell r="AL773" t="str">
            <v>ج</v>
          </cell>
          <cell r="AM773" t="str">
            <v>ر2</v>
          </cell>
          <cell r="AN773" t="str">
            <v>ج</v>
          </cell>
          <cell r="AO773" t="str">
            <v>ج</v>
          </cell>
          <cell r="AP773" t="str">
            <v>ج</v>
          </cell>
          <cell r="AQ773" t="str">
            <v>ج</v>
          </cell>
          <cell r="AR773" t="str">
            <v>ج</v>
          </cell>
          <cell r="AS773"/>
          <cell r="AT773" t="str">
            <v>الرابعة</v>
          </cell>
          <cell r="AU773" t="str">
            <v/>
          </cell>
        </row>
        <row r="774">
          <cell r="A774">
            <v>424174</v>
          </cell>
          <cell r="B774" t="str">
            <v>الرابعة</v>
          </cell>
          <cell r="C774" t="str">
            <v/>
          </cell>
          <cell r="D774" t="str">
            <v/>
          </cell>
          <cell r="E774" t="str">
            <v/>
          </cell>
          <cell r="F774" t="str">
            <v/>
          </cell>
          <cell r="G774" t="str">
            <v/>
          </cell>
          <cell r="H774" t="str">
            <v/>
          </cell>
          <cell r="I774" t="str">
            <v/>
          </cell>
          <cell r="J774" t="str">
            <v/>
          </cell>
          <cell r="K774" t="str">
            <v/>
          </cell>
          <cell r="L774" t="str">
            <v/>
          </cell>
          <cell r="M774" t="str">
            <v/>
          </cell>
          <cell r="N774" t="str">
            <v/>
          </cell>
          <cell r="O774" t="str">
            <v/>
          </cell>
          <cell r="P774" t="str">
            <v/>
          </cell>
          <cell r="Q774" t="str">
            <v/>
          </cell>
          <cell r="R774" t="str">
            <v/>
          </cell>
          <cell r="S774" t="str">
            <v>A</v>
          </cell>
          <cell r="T774" t="str">
            <v/>
          </cell>
          <cell r="U774" t="str">
            <v/>
          </cell>
          <cell r="V774" t="str">
            <v/>
          </cell>
          <cell r="W774" t="str">
            <v/>
          </cell>
          <cell r="X774" t="str">
            <v/>
          </cell>
          <cell r="Y774" t="str">
            <v/>
          </cell>
          <cell r="Z774" t="str">
            <v>A</v>
          </cell>
          <cell r="AA774" t="str">
            <v/>
          </cell>
          <cell r="AB774" t="str">
            <v/>
          </cell>
          <cell r="AC774" t="str">
            <v/>
          </cell>
          <cell r="AD774" t="str">
            <v/>
          </cell>
          <cell r="AE774" t="str">
            <v>A</v>
          </cell>
          <cell r="AF774" t="str">
            <v>A</v>
          </cell>
          <cell r="AG774" t="str">
            <v/>
          </cell>
          <cell r="AH774" t="str">
            <v/>
          </cell>
          <cell r="AI774" t="str">
            <v/>
          </cell>
          <cell r="AJ774" t="str">
            <v/>
          </cell>
          <cell r="AK774" t="str">
            <v/>
          </cell>
          <cell r="AL774" t="str">
            <v>A</v>
          </cell>
          <cell r="AM774" t="str">
            <v>A</v>
          </cell>
          <cell r="AN774" t="str">
            <v>A</v>
          </cell>
          <cell r="AO774" t="str">
            <v>A</v>
          </cell>
          <cell r="AP774" t="str">
            <v>A</v>
          </cell>
          <cell r="AQ774" t="str">
            <v>A</v>
          </cell>
          <cell r="AR774" t="str">
            <v>A</v>
          </cell>
          <cell r="AS774" t="str">
            <v>مستنفذ فصل اول 2023-2024</v>
          </cell>
          <cell r="AT774" t="str">
            <v>الرابعة</v>
          </cell>
          <cell r="AU774" t="str">
            <v/>
          </cell>
        </row>
        <row r="775">
          <cell r="A775">
            <v>424179</v>
          </cell>
          <cell r="B775" t="str">
            <v>الرابعة</v>
          </cell>
          <cell r="C775" t="str">
            <v/>
          </cell>
          <cell r="D775" t="str">
            <v/>
          </cell>
          <cell r="E775" t="str">
            <v/>
          </cell>
          <cell r="F775" t="str">
            <v/>
          </cell>
          <cell r="G775" t="str">
            <v/>
          </cell>
          <cell r="H775" t="str">
            <v/>
          </cell>
          <cell r="I775" t="str">
            <v/>
          </cell>
          <cell r="J775" t="str">
            <v/>
          </cell>
          <cell r="K775" t="str">
            <v/>
          </cell>
          <cell r="L775" t="str">
            <v/>
          </cell>
          <cell r="M775" t="str">
            <v/>
          </cell>
          <cell r="N775" t="str">
            <v/>
          </cell>
          <cell r="O775" t="str">
            <v/>
          </cell>
          <cell r="P775" t="str">
            <v/>
          </cell>
          <cell r="Q775" t="str">
            <v/>
          </cell>
          <cell r="R775" t="str">
            <v/>
          </cell>
          <cell r="S775" t="str">
            <v/>
          </cell>
          <cell r="T775" t="str">
            <v/>
          </cell>
          <cell r="U775" t="str">
            <v/>
          </cell>
          <cell r="V775" t="str">
            <v/>
          </cell>
          <cell r="W775" t="str">
            <v/>
          </cell>
          <cell r="X775" t="str">
            <v/>
          </cell>
          <cell r="Y775" t="str">
            <v/>
          </cell>
          <cell r="Z775" t="str">
            <v/>
          </cell>
          <cell r="AA775" t="str">
            <v/>
          </cell>
          <cell r="AB775" t="str">
            <v/>
          </cell>
          <cell r="AC775" t="str">
            <v/>
          </cell>
          <cell r="AD775" t="str">
            <v/>
          </cell>
          <cell r="AE775" t="str">
            <v/>
          </cell>
          <cell r="AF775" t="str">
            <v/>
          </cell>
          <cell r="AG775" t="str">
            <v/>
          </cell>
          <cell r="AH775" t="str">
            <v/>
          </cell>
          <cell r="AI775" t="str">
            <v/>
          </cell>
          <cell r="AJ775" t="str">
            <v/>
          </cell>
          <cell r="AK775" t="str">
            <v/>
          </cell>
          <cell r="AL775" t="str">
            <v/>
          </cell>
          <cell r="AM775" t="str">
            <v/>
          </cell>
          <cell r="AN775" t="str">
            <v/>
          </cell>
          <cell r="AO775" t="str">
            <v>ر1</v>
          </cell>
          <cell r="AP775" t="str">
            <v/>
          </cell>
          <cell r="AQ775" t="str">
            <v/>
          </cell>
          <cell r="AR775" t="str">
            <v/>
          </cell>
          <cell r="AS775"/>
          <cell r="AT775" t="str">
            <v>الرابعة</v>
          </cell>
          <cell r="AU775" t="str">
            <v/>
          </cell>
        </row>
        <row r="776">
          <cell r="A776">
            <v>424181</v>
          </cell>
          <cell r="B776" t="str">
            <v>الرابعة</v>
          </cell>
          <cell r="C776" t="str">
            <v/>
          </cell>
          <cell r="D776" t="str">
            <v/>
          </cell>
          <cell r="E776" t="str">
            <v/>
          </cell>
          <cell r="F776" t="str">
            <v/>
          </cell>
          <cell r="G776" t="str">
            <v/>
          </cell>
          <cell r="H776" t="str">
            <v/>
          </cell>
          <cell r="I776" t="str">
            <v/>
          </cell>
          <cell r="J776" t="str">
            <v/>
          </cell>
          <cell r="K776" t="str">
            <v/>
          </cell>
          <cell r="L776" t="str">
            <v/>
          </cell>
          <cell r="M776" t="str">
            <v/>
          </cell>
          <cell r="N776" t="str">
            <v/>
          </cell>
          <cell r="O776" t="str">
            <v/>
          </cell>
          <cell r="P776" t="str">
            <v/>
          </cell>
          <cell r="Q776" t="str">
            <v/>
          </cell>
          <cell r="R776" t="str">
            <v/>
          </cell>
          <cell r="S776" t="str">
            <v/>
          </cell>
          <cell r="T776" t="str">
            <v/>
          </cell>
          <cell r="U776" t="str">
            <v/>
          </cell>
          <cell r="V776" t="str">
            <v/>
          </cell>
          <cell r="W776" t="str">
            <v/>
          </cell>
          <cell r="X776" t="str">
            <v/>
          </cell>
          <cell r="Y776" t="str">
            <v/>
          </cell>
          <cell r="Z776" t="str">
            <v/>
          </cell>
          <cell r="AA776" t="str">
            <v/>
          </cell>
          <cell r="AB776" t="str">
            <v/>
          </cell>
          <cell r="AC776" t="str">
            <v/>
          </cell>
          <cell r="AD776" t="str">
            <v/>
          </cell>
          <cell r="AE776" t="str">
            <v/>
          </cell>
          <cell r="AF776" t="str">
            <v/>
          </cell>
          <cell r="AG776" t="str">
            <v/>
          </cell>
          <cell r="AH776" t="str">
            <v/>
          </cell>
          <cell r="AI776" t="str">
            <v/>
          </cell>
          <cell r="AJ776" t="str">
            <v/>
          </cell>
          <cell r="AK776" t="str">
            <v/>
          </cell>
          <cell r="AL776" t="str">
            <v>ر2</v>
          </cell>
          <cell r="AM776" t="str">
            <v/>
          </cell>
          <cell r="AN776" t="str">
            <v/>
          </cell>
          <cell r="AO776" t="str">
            <v>ر2</v>
          </cell>
          <cell r="AP776" t="str">
            <v/>
          </cell>
          <cell r="AQ776" t="str">
            <v/>
          </cell>
          <cell r="AR776" t="str">
            <v/>
          </cell>
          <cell r="AS776"/>
          <cell r="AT776" t="str">
            <v>الرابعة</v>
          </cell>
          <cell r="AU776" t="str">
            <v/>
          </cell>
        </row>
        <row r="777">
          <cell r="A777">
            <v>424184</v>
          </cell>
          <cell r="B777" t="str">
            <v>الرابعة</v>
          </cell>
          <cell r="C777" t="str">
            <v/>
          </cell>
          <cell r="D777" t="str">
            <v/>
          </cell>
          <cell r="E777" t="str">
            <v/>
          </cell>
          <cell r="F777" t="str">
            <v/>
          </cell>
          <cell r="G777" t="str">
            <v/>
          </cell>
          <cell r="H777" t="str">
            <v/>
          </cell>
          <cell r="I777" t="str">
            <v/>
          </cell>
          <cell r="J777" t="str">
            <v/>
          </cell>
          <cell r="K777" t="str">
            <v/>
          </cell>
          <cell r="L777" t="str">
            <v/>
          </cell>
          <cell r="M777" t="str">
            <v/>
          </cell>
          <cell r="N777" t="str">
            <v/>
          </cell>
          <cell r="O777" t="str">
            <v/>
          </cell>
          <cell r="P777" t="str">
            <v/>
          </cell>
          <cell r="Q777" t="str">
            <v>ر2</v>
          </cell>
          <cell r="R777" t="str">
            <v/>
          </cell>
          <cell r="S777" t="str">
            <v/>
          </cell>
          <cell r="T777" t="str">
            <v/>
          </cell>
          <cell r="U777" t="str">
            <v/>
          </cell>
          <cell r="V777" t="str">
            <v/>
          </cell>
          <cell r="W777" t="str">
            <v/>
          </cell>
          <cell r="X777" t="str">
            <v/>
          </cell>
          <cell r="Y777" t="str">
            <v/>
          </cell>
          <cell r="Z777" t="str">
            <v/>
          </cell>
          <cell r="AA777" t="str">
            <v/>
          </cell>
          <cell r="AB777" t="str">
            <v>ر2</v>
          </cell>
          <cell r="AC777" t="str">
            <v>ر2</v>
          </cell>
          <cell r="AD777" t="str">
            <v/>
          </cell>
          <cell r="AE777" t="str">
            <v>ر1</v>
          </cell>
          <cell r="AF777" t="str">
            <v>ر2</v>
          </cell>
          <cell r="AG777" t="str">
            <v/>
          </cell>
          <cell r="AH777" t="str">
            <v/>
          </cell>
          <cell r="AI777" t="str">
            <v>ر1</v>
          </cell>
          <cell r="AJ777" t="str">
            <v>ر1</v>
          </cell>
          <cell r="AK777" t="str">
            <v/>
          </cell>
          <cell r="AL777" t="str">
            <v>ر1</v>
          </cell>
          <cell r="AM777" t="str">
            <v>ر1</v>
          </cell>
          <cell r="AN777" t="str">
            <v>ج</v>
          </cell>
          <cell r="AO777" t="str">
            <v>ج</v>
          </cell>
          <cell r="AP777" t="str">
            <v>ج</v>
          </cell>
          <cell r="AQ777" t="str">
            <v>ج</v>
          </cell>
          <cell r="AR777" t="str">
            <v>ج</v>
          </cell>
          <cell r="AS777"/>
          <cell r="AT777" t="str">
            <v>الرابعة</v>
          </cell>
          <cell r="AU777" t="str">
            <v/>
          </cell>
        </row>
        <row r="778">
          <cell r="A778">
            <v>424185</v>
          </cell>
          <cell r="B778" t="str">
            <v>الرابعة</v>
          </cell>
          <cell r="C778" t="str">
            <v/>
          </cell>
          <cell r="D778" t="str">
            <v/>
          </cell>
          <cell r="E778" t="str">
            <v/>
          </cell>
          <cell r="F778" t="str">
            <v/>
          </cell>
          <cell r="G778" t="str">
            <v/>
          </cell>
          <cell r="H778" t="str">
            <v/>
          </cell>
          <cell r="I778" t="str">
            <v/>
          </cell>
          <cell r="J778" t="str">
            <v/>
          </cell>
          <cell r="K778" t="str">
            <v/>
          </cell>
          <cell r="L778" t="str">
            <v/>
          </cell>
          <cell r="M778" t="str">
            <v/>
          </cell>
          <cell r="N778" t="str">
            <v/>
          </cell>
          <cell r="O778" t="str">
            <v/>
          </cell>
          <cell r="P778" t="str">
            <v>ر2</v>
          </cell>
          <cell r="Q778" t="str">
            <v>ر1</v>
          </cell>
          <cell r="R778" t="str">
            <v/>
          </cell>
          <cell r="S778" t="str">
            <v/>
          </cell>
          <cell r="T778" t="str">
            <v/>
          </cell>
          <cell r="U778" t="str">
            <v/>
          </cell>
          <cell r="V778" t="str">
            <v/>
          </cell>
          <cell r="W778" t="str">
            <v/>
          </cell>
          <cell r="X778" t="str">
            <v/>
          </cell>
          <cell r="Y778" t="str">
            <v/>
          </cell>
          <cell r="Z778" t="str">
            <v>ر1</v>
          </cell>
          <cell r="AA778" t="str">
            <v/>
          </cell>
          <cell r="AB778" t="str">
            <v/>
          </cell>
          <cell r="AC778" t="str">
            <v/>
          </cell>
          <cell r="AD778" t="str">
            <v/>
          </cell>
          <cell r="AE778" t="str">
            <v/>
          </cell>
          <cell r="AF778" t="str">
            <v/>
          </cell>
          <cell r="AG778" t="str">
            <v>ر2</v>
          </cell>
          <cell r="AH778" t="str">
            <v/>
          </cell>
          <cell r="AI778" t="str">
            <v/>
          </cell>
          <cell r="AJ778" t="str">
            <v/>
          </cell>
          <cell r="AK778" t="str">
            <v/>
          </cell>
          <cell r="AL778" t="str">
            <v/>
          </cell>
          <cell r="AM778" t="str">
            <v>ر1</v>
          </cell>
          <cell r="AN778" t="str">
            <v>ج</v>
          </cell>
          <cell r="AO778" t="str">
            <v>ج</v>
          </cell>
          <cell r="AP778" t="str">
            <v>ج</v>
          </cell>
          <cell r="AQ778" t="str">
            <v>ج</v>
          </cell>
          <cell r="AR778" t="str">
            <v>ج</v>
          </cell>
          <cell r="AS778"/>
          <cell r="AT778" t="str">
            <v>الرابعة</v>
          </cell>
          <cell r="AU778" t="str">
            <v/>
          </cell>
        </row>
        <row r="779">
          <cell r="A779">
            <v>424189</v>
          </cell>
          <cell r="B779" t="str">
            <v>الرابعة</v>
          </cell>
          <cell r="C779" t="str">
            <v/>
          </cell>
          <cell r="D779" t="str">
            <v/>
          </cell>
          <cell r="E779" t="str">
            <v/>
          </cell>
          <cell r="F779" t="str">
            <v/>
          </cell>
          <cell r="G779" t="str">
            <v/>
          </cell>
          <cell r="H779" t="str">
            <v/>
          </cell>
          <cell r="I779" t="str">
            <v/>
          </cell>
          <cell r="J779" t="str">
            <v/>
          </cell>
          <cell r="K779" t="str">
            <v/>
          </cell>
          <cell r="L779" t="str">
            <v/>
          </cell>
          <cell r="M779" t="str">
            <v/>
          </cell>
          <cell r="N779" t="str">
            <v/>
          </cell>
          <cell r="O779" t="str">
            <v/>
          </cell>
          <cell r="P779" t="str">
            <v/>
          </cell>
          <cell r="Q779" t="str">
            <v/>
          </cell>
          <cell r="R779" t="str">
            <v/>
          </cell>
          <cell r="S779" t="str">
            <v/>
          </cell>
          <cell r="T779" t="str">
            <v/>
          </cell>
          <cell r="U779" t="str">
            <v/>
          </cell>
          <cell r="V779" t="str">
            <v/>
          </cell>
          <cell r="W779" t="str">
            <v/>
          </cell>
          <cell r="X779" t="str">
            <v/>
          </cell>
          <cell r="Y779" t="str">
            <v/>
          </cell>
          <cell r="Z779" t="str">
            <v/>
          </cell>
          <cell r="AA779" t="str">
            <v/>
          </cell>
          <cell r="AB779" t="str">
            <v/>
          </cell>
          <cell r="AC779" t="str">
            <v/>
          </cell>
          <cell r="AD779" t="str">
            <v/>
          </cell>
          <cell r="AE779" t="str">
            <v/>
          </cell>
          <cell r="AF779" t="str">
            <v/>
          </cell>
          <cell r="AG779" t="str">
            <v/>
          </cell>
          <cell r="AH779" t="str">
            <v/>
          </cell>
          <cell r="AI779" t="str">
            <v/>
          </cell>
          <cell r="AJ779" t="str">
            <v/>
          </cell>
          <cell r="AK779" t="str">
            <v/>
          </cell>
          <cell r="AL779" t="str">
            <v/>
          </cell>
          <cell r="AM779" t="str">
            <v/>
          </cell>
          <cell r="AN779" t="str">
            <v/>
          </cell>
          <cell r="AO779" t="str">
            <v/>
          </cell>
          <cell r="AP779" t="str">
            <v/>
          </cell>
          <cell r="AQ779" t="str">
            <v>ر2</v>
          </cell>
          <cell r="AR779" t="str">
            <v/>
          </cell>
          <cell r="AS779"/>
          <cell r="AT779" t="str">
            <v>الرابعة</v>
          </cell>
          <cell r="AU779" t="str">
            <v/>
          </cell>
        </row>
        <row r="780">
          <cell r="A780">
            <v>424197</v>
          </cell>
          <cell r="B780" t="str">
            <v>الرابعة</v>
          </cell>
          <cell r="C780" t="str">
            <v/>
          </cell>
          <cell r="D780" t="str">
            <v/>
          </cell>
          <cell r="E780" t="str">
            <v/>
          </cell>
          <cell r="F780" t="str">
            <v/>
          </cell>
          <cell r="G780" t="str">
            <v/>
          </cell>
          <cell r="H780" t="str">
            <v/>
          </cell>
          <cell r="I780" t="str">
            <v/>
          </cell>
          <cell r="J780" t="str">
            <v/>
          </cell>
          <cell r="K780" t="str">
            <v/>
          </cell>
          <cell r="L780" t="str">
            <v/>
          </cell>
          <cell r="M780" t="str">
            <v/>
          </cell>
          <cell r="N780" t="str">
            <v/>
          </cell>
          <cell r="O780" t="str">
            <v/>
          </cell>
          <cell r="P780" t="str">
            <v/>
          </cell>
          <cell r="Q780" t="str">
            <v/>
          </cell>
          <cell r="R780" t="str">
            <v/>
          </cell>
          <cell r="S780" t="str">
            <v>ج</v>
          </cell>
          <cell r="T780" t="str">
            <v/>
          </cell>
          <cell r="U780" t="str">
            <v/>
          </cell>
          <cell r="V780" t="str">
            <v/>
          </cell>
          <cell r="W780" t="str">
            <v/>
          </cell>
          <cell r="X780" t="str">
            <v/>
          </cell>
          <cell r="Y780" t="str">
            <v/>
          </cell>
          <cell r="Z780" t="str">
            <v/>
          </cell>
          <cell r="AA780" t="str">
            <v>ر2</v>
          </cell>
          <cell r="AB780" t="str">
            <v/>
          </cell>
          <cell r="AC780" t="str">
            <v/>
          </cell>
          <cell r="AD780" t="str">
            <v/>
          </cell>
          <cell r="AE780" t="str">
            <v>ج</v>
          </cell>
          <cell r="AF780" t="str">
            <v>ر2</v>
          </cell>
          <cell r="AG780" t="str">
            <v/>
          </cell>
          <cell r="AH780" t="str">
            <v/>
          </cell>
          <cell r="AI780" t="str">
            <v/>
          </cell>
          <cell r="AJ780" t="str">
            <v>ر1</v>
          </cell>
          <cell r="AK780" t="str">
            <v>ج</v>
          </cell>
          <cell r="AL780" t="str">
            <v>ج</v>
          </cell>
          <cell r="AM780" t="str">
            <v>ر1</v>
          </cell>
          <cell r="AN780" t="str">
            <v>ج</v>
          </cell>
          <cell r="AO780" t="str">
            <v>ج</v>
          </cell>
          <cell r="AP780" t="str">
            <v>ج</v>
          </cell>
          <cell r="AQ780" t="str">
            <v>ج</v>
          </cell>
          <cell r="AR780" t="str">
            <v>ج</v>
          </cell>
          <cell r="AS780"/>
          <cell r="AT780" t="str">
            <v>الرابعة</v>
          </cell>
          <cell r="AU780" t="str">
            <v/>
          </cell>
        </row>
        <row r="781">
          <cell r="A781">
            <v>424213</v>
          </cell>
          <cell r="B781" t="str">
            <v>الرابعة</v>
          </cell>
          <cell r="C781" t="str">
            <v/>
          </cell>
          <cell r="D781" t="str">
            <v/>
          </cell>
          <cell r="E781" t="str">
            <v/>
          </cell>
          <cell r="F781" t="str">
            <v/>
          </cell>
          <cell r="G781" t="str">
            <v/>
          </cell>
          <cell r="H781" t="str">
            <v/>
          </cell>
          <cell r="I781" t="str">
            <v/>
          </cell>
          <cell r="J781" t="str">
            <v/>
          </cell>
          <cell r="K781" t="str">
            <v/>
          </cell>
          <cell r="L781" t="str">
            <v/>
          </cell>
          <cell r="M781" t="str">
            <v/>
          </cell>
          <cell r="N781" t="str">
            <v/>
          </cell>
          <cell r="O781" t="str">
            <v/>
          </cell>
          <cell r="P781" t="str">
            <v/>
          </cell>
          <cell r="Q781" t="str">
            <v/>
          </cell>
          <cell r="R781" t="str">
            <v>ر1</v>
          </cell>
          <cell r="S781" t="str">
            <v/>
          </cell>
          <cell r="T781" t="str">
            <v/>
          </cell>
          <cell r="U781" t="str">
            <v>ر1</v>
          </cell>
          <cell r="V781" t="str">
            <v>ج</v>
          </cell>
          <cell r="W781" t="str">
            <v/>
          </cell>
          <cell r="X781" t="str">
            <v/>
          </cell>
          <cell r="Y781" t="str">
            <v>ر2</v>
          </cell>
          <cell r="Z781" t="str">
            <v/>
          </cell>
          <cell r="AA781" t="str">
            <v/>
          </cell>
          <cell r="AB781" t="str">
            <v/>
          </cell>
          <cell r="AC781" t="str">
            <v/>
          </cell>
          <cell r="AD781" t="str">
            <v/>
          </cell>
          <cell r="AE781" t="str">
            <v>ر2</v>
          </cell>
          <cell r="AF781" t="str">
            <v/>
          </cell>
          <cell r="AG781" t="str">
            <v/>
          </cell>
          <cell r="AH781" t="str">
            <v/>
          </cell>
          <cell r="AI781" t="str">
            <v>ر1</v>
          </cell>
          <cell r="AJ781" t="str">
            <v>ر1</v>
          </cell>
          <cell r="AK781" t="str">
            <v>ج</v>
          </cell>
          <cell r="AL781" t="str">
            <v>ر1</v>
          </cell>
          <cell r="AM781" t="str">
            <v>ر1</v>
          </cell>
          <cell r="AN781" t="str">
            <v>ج</v>
          </cell>
          <cell r="AO781" t="str">
            <v>ج</v>
          </cell>
          <cell r="AP781" t="str">
            <v>ج</v>
          </cell>
          <cell r="AQ781" t="str">
            <v>ج</v>
          </cell>
          <cell r="AR781" t="str">
            <v>ج</v>
          </cell>
          <cell r="AS781"/>
          <cell r="AT781" t="str">
            <v>الرابعة</v>
          </cell>
          <cell r="AU781" t="str">
            <v/>
          </cell>
        </row>
        <row r="782">
          <cell r="A782">
            <v>424215</v>
          </cell>
          <cell r="B782" t="str">
            <v>الرابعة</v>
          </cell>
          <cell r="C782" t="str">
            <v/>
          </cell>
          <cell r="D782" t="str">
            <v/>
          </cell>
          <cell r="E782" t="str">
            <v/>
          </cell>
          <cell r="F782" t="str">
            <v/>
          </cell>
          <cell r="G782" t="str">
            <v/>
          </cell>
          <cell r="H782" t="str">
            <v/>
          </cell>
          <cell r="I782" t="str">
            <v/>
          </cell>
          <cell r="J782" t="str">
            <v/>
          </cell>
          <cell r="K782" t="str">
            <v/>
          </cell>
          <cell r="L782" t="str">
            <v/>
          </cell>
          <cell r="M782" t="str">
            <v/>
          </cell>
          <cell r="N782" t="str">
            <v/>
          </cell>
          <cell r="O782" t="str">
            <v/>
          </cell>
          <cell r="P782" t="str">
            <v/>
          </cell>
          <cell r="Q782" t="str">
            <v/>
          </cell>
          <cell r="R782" t="str">
            <v/>
          </cell>
          <cell r="S782" t="str">
            <v/>
          </cell>
          <cell r="T782" t="str">
            <v/>
          </cell>
          <cell r="U782" t="str">
            <v/>
          </cell>
          <cell r="V782" t="str">
            <v/>
          </cell>
          <cell r="W782" t="str">
            <v/>
          </cell>
          <cell r="X782" t="str">
            <v/>
          </cell>
          <cell r="Y782" t="str">
            <v>ر2</v>
          </cell>
          <cell r="Z782" t="str">
            <v/>
          </cell>
          <cell r="AA782" t="str">
            <v/>
          </cell>
          <cell r="AB782" t="str">
            <v/>
          </cell>
          <cell r="AC782" t="str">
            <v/>
          </cell>
          <cell r="AD782" t="str">
            <v/>
          </cell>
          <cell r="AE782" t="str">
            <v/>
          </cell>
          <cell r="AF782" t="str">
            <v>ر2</v>
          </cell>
          <cell r="AG782" t="str">
            <v/>
          </cell>
          <cell r="AH782" t="str">
            <v>ر2</v>
          </cell>
          <cell r="AI782" t="str">
            <v>ر1</v>
          </cell>
          <cell r="AJ782" t="str">
            <v>ر1</v>
          </cell>
          <cell r="AK782" t="str">
            <v>ر1</v>
          </cell>
          <cell r="AL782" t="str">
            <v/>
          </cell>
          <cell r="AM782" t="str">
            <v>ر1</v>
          </cell>
          <cell r="AN782" t="str">
            <v>ج</v>
          </cell>
          <cell r="AO782" t="str">
            <v>ج</v>
          </cell>
          <cell r="AP782" t="str">
            <v>ج</v>
          </cell>
          <cell r="AQ782" t="str">
            <v>ج</v>
          </cell>
          <cell r="AR782" t="str">
            <v>ج</v>
          </cell>
          <cell r="AS782"/>
          <cell r="AT782" t="str">
            <v>الرابعة</v>
          </cell>
          <cell r="AU782" t="str">
            <v/>
          </cell>
        </row>
        <row r="783">
          <cell r="A783">
            <v>424219</v>
          </cell>
          <cell r="B783" t="str">
            <v>الرابعة</v>
          </cell>
          <cell r="C783" t="str">
            <v/>
          </cell>
          <cell r="D783" t="str">
            <v/>
          </cell>
          <cell r="E783" t="str">
            <v/>
          </cell>
          <cell r="F783" t="str">
            <v/>
          </cell>
          <cell r="G783" t="str">
            <v/>
          </cell>
          <cell r="H783" t="str">
            <v/>
          </cell>
          <cell r="I783" t="str">
            <v/>
          </cell>
          <cell r="J783" t="str">
            <v/>
          </cell>
          <cell r="K783" t="str">
            <v/>
          </cell>
          <cell r="L783" t="str">
            <v/>
          </cell>
          <cell r="M783" t="str">
            <v/>
          </cell>
          <cell r="N783" t="str">
            <v/>
          </cell>
          <cell r="O783" t="str">
            <v/>
          </cell>
          <cell r="P783" t="str">
            <v/>
          </cell>
          <cell r="Q783" t="str">
            <v/>
          </cell>
          <cell r="R783" t="str">
            <v/>
          </cell>
          <cell r="S783" t="str">
            <v/>
          </cell>
          <cell r="T783" t="str">
            <v/>
          </cell>
          <cell r="U783" t="str">
            <v>ر2</v>
          </cell>
          <cell r="V783" t="str">
            <v/>
          </cell>
          <cell r="W783" t="str">
            <v/>
          </cell>
          <cell r="X783" t="str">
            <v/>
          </cell>
          <cell r="Y783" t="str">
            <v/>
          </cell>
          <cell r="Z783" t="str">
            <v/>
          </cell>
          <cell r="AA783" t="str">
            <v>ر2</v>
          </cell>
          <cell r="AB783" t="str">
            <v>ر2</v>
          </cell>
          <cell r="AC783" t="str">
            <v/>
          </cell>
          <cell r="AD783" t="str">
            <v/>
          </cell>
          <cell r="AE783" t="str">
            <v/>
          </cell>
          <cell r="AF783" t="str">
            <v>ر1</v>
          </cell>
          <cell r="AG783" t="str">
            <v/>
          </cell>
          <cell r="AH783" t="str">
            <v/>
          </cell>
          <cell r="AI783" t="str">
            <v>ج</v>
          </cell>
          <cell r="AJ783" t="str">
            <v/>
          </cell>
          <cell r="AK783" t="str">
            <v/>
          </cell>
          <cell r="AL783" t="str">
            <v>ج</v>
          </cell>
          <cell r="AM783" t="str">
            <v>ج</v>
          </cell>
          <cell r="AN783" t="str">
            <v>ج</v>
          </cell>
          <cell r="AO783" t="str">
            <v>ج</v>
          </cell>
          <cell r="AP783" t="str">
            <v>ج</v>
          </cell>
          <cell r="AQ783" t="str">
            <v>ر1</v>
          </cell>
          <cell r="AR783" t="str">
            <v>ر1</v>
          </cell>
          <cell r="AS783"/>
          <cell r="AT783" t="str">
            <v>الرابعة</v>
          </cell>
          <cell r="AU783" t="str">
            <v/>
          </cell>
        </row>
        <row r="784">
          <cell r="A784">
            <v>424220</v>
          </cell>
          <cell r="B784" t="str">
            <v>الرابعة</v>
          </cell>
          <cell r="C784" t="str">
            <v/>
          </cell>
          <cell r="D784" t="str">
            <v/>
          </cell>
          <cell r="E784" t="str">
            <v/>
          </cell>
          <cell r="F784" t="str">
            <v/>
          </cell>
          <cell r="G784" t="str">
            <v/>
          </cell>
          <cell r="H784" t="str">
            <v/>
          </cell>
          <cell r="I784" t="str">
            <v/>
          </cell>
          <cell r="J784" t="str">
            <v/>
          </cell>
          <cell r="K784" t="str">
            <v/>
          </cell>
          <cell r="L784" t="str">
            <v/>
          </cell>
          <cell r="M784" t="str">
            <v/>
          </cell>
          <cell r="N784" t="str">
            <v/>
          </cell>
          <cell r="O784" t="str">
            <v/>
          </cell>
          <cell r="P784" t="str">
            <v/>
          </cell>
          <cell r="Q784" t="str">
            <v/>
          </cell>
          <cell r="R784" t="str">
            <v/>
          </cell>
          <cell r="S784" t="str">
            <v/>
          </cell>
          <cell r="T784" t="str">
            <v/>
          </cell>
          <cell r="U784" t="str">
            <v/>
          </cell>
          <cell r="V784" t="str">
            <v/>
          </cell>
          <cell r="W784" t="str">
            <v/>
          </cell>
          <cell r="X784" t="str">
            <v/>
          </cell>
          <cell r="Y784" t="str">
            <v>ر2</v>
          </cell>
          <cell r="Z784" t="str">
            <v/>
          </cell>
          <cell r="AA784" t="str">
            <v>ر2</v>
          </cell>
          <cell r="AB784" t="str">
            <v/>
          </cell>
          <cell r="AC784" t="str">
            <v/>
          </cell>
          <cell r="AD784" t="str">
            <v/>
          </cell>
          <cell r="AE784" t="str">
            <v/>
          </cell>
          <cell r="AF784" t="str">
            <v>ر2</v>
          </cell>
          <cell r="AG784" t="str">
            <v/>
          </cell>
          <cell r="AH784" t="str">
            <v/>
          </cell>
          <cell r="AI784" t="str">
            <v/>
          </cell>
          <cell r="AJ784" t="str">
            <v/>
          </cell>
          <cell r="AK784" t="str">
            <v>ر2</v>
          </cell>
          <cell r="AL784" t="str">
            <v>ر1</v>
          </cell>
          <cell r="AM784" t="str">
            <v>ر1</v>
          </cell>
          <cell r="AN784" t="str">
            <v>ر1</v>
          </cell>
          <cell r="AO784" t="str">
            <v>ر1</v>
          </cell>
          <cell r="AP784" t="str">
            <v>ر1</v>
          </cell>
          <cell r="AQ784" t="str">
            <v>ر1</v>
          </cell>
          <cell r="AR784" t="str">
            <v>ج</v>
          </cell>
          <cell r="AS784"/>
          <cell r="AT784"/>
          <cell r="AU784"/>
          <cell r="AV784"/>
        </row>
        <row r="785">
          <cell r="A785">
            <v>424226</v>
          </cell>
          <cell r="B785" t="str">
            <v>الرابعة</v>
          </cell>
          <cell r="C785" t="str">
            <v/>
          </cell>
          <cell r="D785" t="str">
            <v/>
          </cell>
          <cell r="E785" t="str">
            <v/>
          </cell>
          <cell r="F785" t="str">
            <v/>
          </cell>
          <cell r="G785" t="str">
            <v/>
          </cell>
          <cell r="H785" t="str">
            <v/>
          </cell>
          <cell r="I785" t="str">
            <v/>
          </cell>
          <cell r="J785" t="str">
            <v/>
          </cell>
          <cell r="K785" t="str">
            <v>ر2</v>
          </cell>
          <cell r="L785" t="str">
            <v/>
          </cell>
          <cell r="M785" t="str">
            <v/>
          </cell>
          <cell r="N785" t="str">
            <v/>
          </cell>
          <cell r="O785" t="str">
            <v/>
          </cell>
          <cell r="P785" t="str">
            <v/>
          </cell>
          <cell r="Q785" t="str">
            <v/>
          </cell>
          <cell r="R785" t="str">
            <v/>
          </cell>
          <cell r="S785" t="str">
            <v/>
          </cell>
          <cell r="T785" t="str">
            <v/>
          </cell>
          <cell r="U785" t="str">
            <v/>
          </cell>
          <cell r="V785" t="str">
            <v/>
          </cell>
          <cell r="W785" t="str">
            <v/>
          </cell>
          <cell r="X785" t="str">
            <v/>
          </cell>
          <cell r="Y785" t="str">
            <v/>
          </cell>
          <cell r="Z785" t="str">
            <v/>
          </cell>
          <cell r="AA785" t="str">
            <v>ر2</v>
          </cell>
          <cell r="AB785" t="str">
            <v/>
          </cell>
          <cell r="AC785" t="str">
            <v/>
          </cell>
          <cell r="AD785" t="str">
            <v/>
          </cell>
          <cell r="AE785" t="str">
            <v/>
          </cell>
          <cell r="AF785" t="str">
            <v/>
          </cell>
          <cell r="AG785" t="str">
            <v/>
          </cell>
          <cell r="AH785" t="str">
            <v/>
          </cell>
          <cell r="AI785" t="str">
            <v>ر1</v>
          </cell>
          <cell r="AJ785" t="str">
            <v>ر1</v>
          </cell>
          <cell r="AK785" t="str">
            <v/>
          </cell>
          <cell r="AL785" t="str">
            <v>ر1</v>
          </cell>
          <cell r="AM785" t="str">
            <v/>
          </cell>
          <cell r="AN785" t="str">
            <v>ج</v>
          </cell>
          <cell r="AO785" t="str">
            <v>ج</v>
          </cell>
          <cell r="AP785" t="str">
            <v>ج</v>
          </cell>
          <cell r="AQ785" t="str">
            <v>ج</v>
          </cell>
          <cell r="AR785" t="str">
            <v>ج</v>
          </cell>
          <cell r="AS785"/>
          <cell r="AT785" t="str">
            <v>الرابعة</v>
          </cell>
          <cell r="AU785" t="str">
            <v/>
          </cell>
        </row>
        <row r="786">
          <cell r="A786">
            <v>424230</v>
          </cell>
          <cell r="B786" t="str">
            <v>الرابعة</v>
          </cell>
          <cell r="C786" t="str">
            <v/>
          </cell>
          <cell r="D786" t="str">
            <v/>
          </cell>
          <cell r="E786" t="str">
            <v/>
          </cell>
          <cell r="F786" t="str">
            <v/>
          </cell>
          <cell r="G786" t="str">
            <v/>
          </cell>
          <cell r="H786" t="str">
            <v/>
          </cell>
          <cell r="I786" t="str">
            <v/>
          </cell>
          <cell r="J786" t="str">
            <v/>
          </cell>
          <cell r="K786" t="str">
            <v/>
          </cell>
          <cell r="L786" t="str">
            <v/>
          </cell>
          <cell r="M786" t="str">
            <v/>
          </cell>
          <cell r="N786" t="str">
            <v/>
          </cell>
          <cell r="O786" t="str">
            <v/>
          </cell>
          <cell r="P786" t="str">
            <v/>
          </cell>
          <cell r="Q786" t="str">
            <v/>
          </cell>
          <cell r="R786" t="str">
            <v/>
          </cell>
          <cell r="S786" t="str">
            <v/>
          </cell>
          <cell r="T786" t="str">
            <v/>
          </cell>
          <cell r="U786" t="str">
            <v/>
          </cell>
          <cell r="V786" t="str">
            <v/>
          </cell>
          <cell r="W786" t="str">
            <v/>
          </cell>
          <cell r="X786" t="str">
            <v/>
          </cell>
          <cell r="Y786" t="str">
            <v/>
          </cell>
          <cell r="Z786" t="str">
            <v/>
          </cell>
          <cell r="AA786" t="str">
            <v/>
          </cell>
          <cell r="AB786" t="str">
            <v/>
          </cell>
          <cell r="AC786" t="str">
            <v/>
          </cell>
          <cell r="AD786" t="str">
            <v/>
          </cell>
          <cell r="AE786" t="str">
            <v/>
          </cell>
          <cell r="AF786" t="str">
            <v/>
          </cell>
          <cell r="AG786" t="str">
            <v/>
          </cell>
          <cell r="AH786" t="str">
            <v/>
          </cell>
          <cell r="AI786" t="str">
            <v/>
          </cell>
          <cell r="AJ786" t="str">
            <v/>
          </cell>
          <cell r="AK786" t="str">
            <v/>
          </cell>
          <cell r="AL786" t="str">
            <v/>
          </cell>
          <cell r="AM786" t="str">
            <v/>
          </cell>
          <cell r="AN786" t="str">
            <v/>
          </cell>
          <cell r="AO786" t="str">
            <v>ر1</v>
          </cell>
          <cell r="AP786" t="str">
            <v/>
          </cell>
          <cell r="AQ786" t="str">
            <v/>
          </cell>
          <cell r="AR786" t="str">
            <v/>
          </cell>
          <cell r="AS786"/>
          <cell r="AT786" t="str">
            <v>الرابعة</v>
          </cell>
          <cell r="AU786" t="str">
            <v/>
          </cell>
        </row>
        <row r="787">
          <cell r="A787">
            <v>424231</v>
          </cell>
          <cell r="B787" t="str">
            <v>الرابعة</v>
          </cell>
          <cell r="C787" t="str">
            <v/>
          </cell>
          <cell r="D787" t="str">
            <v/>
          </cell>
          <cell r="E787" t="str">
            <v/>
          </cell>
          <cell r="F787" t="str">
            <v/>
          </cell>
          <cell r="G787" t="str">
            <v/>
          </cell>
          <cell r="H787" t="str">
            <v/>
          </cell>
          <cell r="I787" t="str">
            <v/>
          </cell>
          <cell r="J787" t="str">
            <v/>
          </cell>
          <cell r="K787" t="str">
            <v/>
          </cell>
          <cell r="L787" t="str">
            <v/>
          </cell>
          <cell r="M787" t="str">
            <v/>
          </cell>
          <cell r="N787" t="str">
            <v/>
          </cell>
          <cell r="O787" t="str">
            <v/>
          </cell>
          <cell r="P787" t="str">
            <v/>
          </cell>
          <cell r="Q787" t="str">
            <v/>
          </cell>
          <cell r="R787" t="str">
            <v/>
          </cell>
          <cell r="S787" t="str">
            <v/>
          </cell>
          <cell r="T787" t="str">
            <v/>
          </cell>
          <cell r="U787" t="str">
            <v/>
          </cell>
          <cell r="V787" t="str">
            <v/>
          </cell>
          <cell r="W787" t="str">
            <v/>
          </cell>
          <cell r="X787" t="str">
            <v/>
          </cell>
          <cell r="Y787" t="str">
            <v/>
          </cell>
          <cell r="Z787" t="str">
            <v/>
          </cell>
          <cell r="AA787" t="str">
            <v/>
          </cell>
          <cell r="AB787" t="str">
            <v/>
          </cell>
          <cell r="AC787" t="str">
            <v/>
          </cell>
          <cell r="AD787" t="str">
            <v/>
          </cell>
          <cell r="AE787" t="str">
            <v>ر2</v>
          </cell>
          <cell r="AF787" t="str">
            <v>ر2</v>
          </cell>
          <cell r="AG787" t="str">
            <v>ر2</v>
          </cell>
          <cell r="AH787" t="str">
            <v/>
          </cell>
          <cell r="AI787" t="str">
            <v>ج</v>
          </cell>
          <cell r="AJ787" t="str">
            <v>ج</v>
          </cell>
          <cell r="AK787" t="str">
            <v>ج</v>
          </cell>
          <cell r="AL787" t="str">
            <v>ج</v>
          </cell>
          <cell r="AM787" t="str">
            <v>ر2</v>
          </cell>
          <cell r="AN787" t="str">
            <v>ج</v>
          </cell>
          <cell r="AO787" t="str">
            <v>ج</v>
          </cell>
          <cell r="AP787" t="str">
            <v>ج</v>
          </cell>
          <cell r="AQ787" t="str">
            <v>ج</v>
          </cell>
          <cell r="AR787" t="str">
            <v>ج</v>
          </cell>
          <cell r="AS787"/>
          <cell r="AT787" t="str">
            <v>الرابعة</v>
          </cell>
          <cell r="AU787" t="str">
            <v/>
          </cell>
        </row>
        <row r="788">
          <cell r="A788">
            <v>424232</v>
          </cell>
          <cell r="B788" t="str">
            <v>الرابعة</v>
          </cell>
          <cell r="C788" t="str">
            <v/>
          </cell>
          <cell r="D788" t="str">
            <v/>
          </cell>
          <cell r="E788" t="str">
            <v>ر2</v>
          </cell>
          <cell r="F788" t="str">
            <v/>
          </cell>
          <cell r="G788" t="str">
            <v/>
          </cell>
          <cell r="H788" t="str">
            <v/>
          </cell>
          <cell r="I788" t="str">
            <v/>
          </cell>
          <cell r="J788" t="str">
            <v/>
          </cell>
          <cell r="K788" t="str">
            <v/>
          </cell>
          <cell r="L788" t="str">
            <v/>
          </cell>
          <cell r="M788" t="str">
            <v>ر2</v>
          </cell>
          <cell r="N788" t="str">
            <v/>
          </cell>
          <cell r="O788" t="str">
            <v/>
          </cell>
          <cell r="P788" t="str">
            <v/>
          </cell>
          <cell r="Q788" t="str">
            <v/>
          </cell>
          <cell r="R788" t="str">
            <v/>
          </cell>
          <cell r="S788" t="str">
            <v/>
          </cell>
          <cell r="T788" t="str">
            <v>ج</v>
          </cell>
          <cell r="U788" t="str">
            <v/>
          </cell>
          <cell r="V788" t="str">
            <v/>
          </cell>
          <cell r="W788" t="str">
            <v/>
          </cell>
          <cell r="X788" t="str">
            <v/>
          </cell>
          <cell r="Y788" t="str">
            <v/>
          </cell>
          <cell r="Z788" t="str">
            <v/>
          </cell>
          <cell r="AA788" t="str">
            <v>ر2</v>
          </cell>
          <cell r="AB788" t="str">
            <v>ر2</v>
          </cell>
          <cell r="AC788" t="str">
            <v/>
          </cell>
          <cell r="AD788" t="str">
            <v/>
          </cell>
          <cell r="AE788" t="str">
            <v/>
          </cell>
          <cell r="AF788" t="str">
            <v>ر2</v>
          </cell>
          <cell r="AG788" t="str">
            <v/>
          </cell>
          <cell r="AH788" t="str">
            <v/>
          </cell>
          <cell r="AI788" t="str">
            <v/>
          </cell>
          <cell r="AJ788" t="str">
            <v>ر1</v>
          </cell>
          <cell r="AK788" t="str">
            <v/>
          </cell>
          <cell r="AL788" t="str">
            <v>ج</v>
          </cell>
          <cell r="AM788" t="str">
            <v>ر1</v>
          </cell>
          <cell r="AN788" t="str">
            <v>ج</v>
          </cell>
          <cell r="AO788" t="str">
            <v>ج</v>
          </cell>
          <cell r="AP788" t="str">
            <v>ج</v>
          </cell>
          <cell r="AQ788" t="str">
            <v>ج</v>
          </cell>
          <cell r="AR788" t="str">
            <v>ج</v>
          </cell>
          <cell r="AS788"/>
          <cell r="AT788" t="str">
            <v>الرابعة</v>
          </cell>
          <cell r="AU788" t="str">
            <v/>
          </cell>
        </row>
        <row r="789">
          <cell r="A789">
            <v>424234</v>
          </cell>
          <cell r="B789" t="str">
            <v>الرابعة</v>
          </cell>
          <cell r="C789" t="str">
            <v/>
          </cell>
          <cell r="D789" t="str">
            <v/>
          </cell>
          <cell r="E789" t="str">
            <v/>
          </cell>
          <cell r="F789" t="str">
            <v/>
          </cell>
          <cell r="G789" t="str">
            <v/>
          </cell>
          <cell r="H789" t="str">
            <v/>
          </cell>
          <cell r="I789" t="str">
            <v/>
          </cell>
          <cell r="J789" t="str">
            <v/>
          </cell>
          <cell r="K789" t="str">
            <v/>
          </cell>
          <cell r="L789" t="str">
            <v/>
          </cell>
          <cell r="M789" t="str">
            <v/>
          </cell>
          <cell r="N789" t="str">
            <v/>
          </cell>
          <cell r="O789" t="str">
            <v/>
          </cell>
          <cell r="P789" t="str">
            <v/>
          </cell>
          <cell r="Q789" t="str">
            <v/>
          </cell>
          <cell r="R789" t="str">
            <v/>
          </cell>
          <cell r="S789" t="str">
            <v/>
          </cell>
          <cell r="T789" t="str">
            <v/>
          </cell>
          <cell r="U789" t="str">
            <v/>
          </cell>
          <cell r="V789" t="str">
            <v/>
          </cell>
          <cell r="W789" t="str">
            <v/>
          </cell>
          <cell r="X789" t="str">
            <v>ر2</v>
          </cell>
          <cell r="Y789" t="str">
            <v/>
          </cell>
          <cell r="Z789" t="str">
            <v/>
          </cell>
          <cell r="AA789" t="str">
            <v/>
          </cell>
          <cell r="AB789" t="str">
            <v/>
          </cell>
          <cell r="AC789" t="str">
            <v/>
          </cell>
          <cell r="AD789" t="str">
            <v/>
          </cell>
          <cell r="AE789" t="str">
            <v/>
          </cell>
          <cell r="AF789" t="str">
            <v/>
          </cell>
          <cell r="AG789" t="str">
            <v/>
          </cell>
          <cell r="AH789" t="str">
            <v/>
          </cell>
          <cell r="AI789" t="str">
            <v/>
          </cell>
          <cell r="AJ789" t="str">
            <v/>
          </cell>
          <cell r="AK789" t="str">
            <v/>
          </cell>
          <cell r="AL789" t="str">
            <v>ر2</v>
          </cell>
          <cell r="AM789" t="str">
            <v>ر2</v>
          </cell>
          <cell r="AN789" t="str">
            <v/>
          </cell>
          <cell r="AO789" t="str">
            <v>ر2</v>
          </cell>
          <cell r="AP789" t="str">
            <v/>
          </cell>
          <cell r="AQ789" t="str">
            <v/>
          </cell>
          <cell r="AR789" t="str">
            <v/>
          </cell>
          <cell r="AS789"/>
          <cell r="AT789" t="str">
            <v>الرابعة</v>
          </cell>
          <cell r="AU789" t="str">
            <v/>
          </cell>
        </row>
        <row r="790">
          <cell r="A790">
            <v>424245</v>
          </cell>
          <cell r="B790" t="str">
            <v>الرابعة</v>
          </cell>
          <cell r="C790" t="str">
            <v/>
          </cell>
          <cell r="D790" t="str">
            <v/>
          </cell>
          <cell r="E790" t="str">
            <v/>
          </cell>
          <cell r="F790" t="str">
            <v/>
          </cell>
          <cell r="G790" t="str">
            <v/>
          </cell>
          <cell r="H790" t="str">
            <v/>
          </cell>
          <cell r="I790" t="str">
            <v/>
          </cell>
          <cell r="J790" t="str">
            <v/>
          </cell>
          <cell r="K790" t="str">
            <v/>
          </cell>
          <cell r="L790" t="str">
            <v/>
          </cell>
          <cell r="M790" t="str">
            <v/>
          </cell>
          <cell r="N790" t="str">
            <v/>
          </cell>
          <cell r="O790" t="str">
            <v/>
          </cell>
          <cell r="P790" t="str">
            <v/>
          </cell>
          <cell r="Q790" t="str">
            <v/>
          </cell>
          <cell r="R790" t="str">
            <v/>
          </cell>
          <cell r="S790" t="str">
            <v/>
          </cell>
          <cell r="T790" t="str">
            <v/>
          </cell>
          <cell r="U790" t="str">
            <v/>
          </cell>
          <cell r="V790" t="str">
            <v/>
          </cell>
          <cell r="W790" t="str">
            <v>ر1</v>
          </cell>
          <cell r="X790" t="str">
            <v/>
          </cell>
          <cell r="Y790" t="str">
            <v/>
          </cell>
          <cell r="Z790" t="str">
            <v/>
          </cell>
          <cell r="AA790" t="str">
            <v/>
          </cell>
          <cell r="AB790" t="str">
            <v/>
          </cell>
          <cell r="AC790" t="str">
            <v/>
          </cell>
          <cell r="AD790" t="str">
            <v/>
          </cell>
          <cell r="AE790" t="str">
            <v/>
          </cell>
          <cell r="AF790" t="str">
            <v/>
          </cell>
          <cell r="AG790" t="str">
            <v/>
          </cell>
          <cell r="AH790" t="str">
            <v/>
          </cell>
          <cell r="AI790" t="str">
            <v/>
          </cell>
          <cell r="AJ790" t="str">
            <v>ج</v>
          </cell>
          <cell r="AK790" t="str">
            <v/>
          </cell>
          <cell r="AL790" t="str">
            <v/>
          </cell>
          <cell r="AM790" t="str">
            <v>ج</v>
          </cell>
          <cell r="AN790" t="str">
            <v/>
          </cell>
          <cell r="AO790" t="str">
            <v/>
          </cell>
          <cell r="AP790" t="str">
            <v>ر1</v>
          </cell>
          <cell r="AQ790" t="str">
            <v/>
          </cell>
          <cell r="AR790" t="str">
            <v>ر1</v>
          </cell>
          <cell r="AS790"/>
          <cell r="AT790" t="str">
            <v>الرابعة</v>
          </cell>
          <cell r="AU790" t="str">
            <v/>
          </cell>
        </row>
        <row r="791">
          <cell r="A791">
            <v>424246</v>
          </cell>
          <cell r="B791" t="str">
            <v>الرابعة</v>
          </cell>
          <cell r="C791" t="str">
            <v/>
          </cell>
          <cell r="D791" t="str">
            <v/>
          </cell>
          <cell r="E791" t="str">
            <v/>
          </cell>
          <cell r="F791" t="str">
            <v/>
          </cell>
          <cell r="G791" t="str">
            <v>ر2</v>
          </cell>
          <cell r="H791" t="str">
            <v/>
          </cell>
          <cell r="I791" t="str">
            <v/>
          </cell>
          <cell r="J791" t="str">
            <v/>
          </cell>
          <cell r="K791" t="str">
            <v/>
          </cell>
          <cell r="L791" t="str">
            <v/>
          </cell>
          <cell r="M791" t="str">
            <v/>
          </cell>
          <cell r="N791" t="str">
            <v/>
          </cell>
          <cell r="O791" t="str">
            <v/>
          </cell>
          <cell r="P791" t="str">
            <v/>
          </cell>
          <cell r="Q791" t="str">
            <v/>
          </cell>
          <cell r="R791" t="str">
            <v>ر2</v>
          </cell>
          <cell r="S791" t="str">
            <v/>
          </cell>
          <cell r="T791" t="str">
            <v/>
          </cell>
          <cell r="U791" t="str">
            <v/>
          </cell>
          <cell r="V791" t="str">
            <v/>
          </cell>
          <cell r="W791" t="str">
            <v/>
          </cell>
          <cell r="X791" t="str">
            <v/>
          </cell>
          <cell r="Y791" t="str">
            <v/>
          </cell>
          <cell r="Z791" t="str">
            <v/>
          </cell>
          <cell r="AA791" t="str">
            <v/>
          </cell>
          <cell r="AB791" t="str">
            <v/>
          </cell>
          <cell r="AC791" t="str">
            <v/>
          </cell>
          <cell r="AD791" t="str">
            <v/>
          </cell>
          <cell r="AE791" t="str">
            <v/>
          </cell>
          <cell r="AF791" t="str">
            <v>ر2</v>
          </cell>
          <cell r="AG791" t="str">
            <v>ر2</v>
          </cell>
          <cell r="AH791" t="str">
            <v>ر2</v>
          </cell>
          <cell r="AI791" t="str">
            <v>ج</v>
          </cell>
          <cell r="AJ791" t="str">
            <v/>
          </cell>
          <cell r="AK791" t="str">
            <v>ر1</v>
          </cell>
          <cell r="AL791" t="str">
            <v/>
          </cell>
          <cell r="AM791" t="str">
            <v>ج</v>
          </cell>
          <cell r="AN791" t="str">
            <v>ج</v>
          </cell>
          <cell r="AO791" t="str">
            <v>ج</v>
          </cell>
          <cell r="AP791" t="str">
            <v>ج</v>
          </cell>
          <cell r="AQ791" t="str">
            <v>ج</v>
          </cell>
          <cell r="AR791" t="str">
            <v>ج</v>
          </cell>
          <cell r="AS791"/>
          <cell r="AT791" t="str">
            <v>الرابعة</v>
          </cell>
          <cell r="AU791" t="str">
            <v/>
          </cell>
        </row>
        <row r="792">
          <cell r="A792">
            <v>424252</v>
          </cell>
          <cell r="B792" t="str">
            <v>الرابعة</v>
          </cell>
          <cell r="C792" t="str">
            <v/>
          </cell>
          <cell r="D792" t="str">
            <v/>
          </cell>
          <cell r="E792" t="str">
            <v/>
          </cell>
          <cell r="F792" t="str">
            <v/>
          </cell>
          <cell r="G792" t="str">
            <v/>
          </cell>
          <cell r="H792" t="str">
            <v/>
          </cell>
          <cell r="I792" t="str">
            <v/>
          </cell>
          <cell r="J792" t="str">
            <v/>
          </cell>
          <cell r="K792" t="str">
            <v/>
          </cell>
          <cell r="L792" t="str">
            <v/>
          </cell>
          <cell r="M792" t="str">
            <v/>
          </cell>
          <cell r="N792" t="str">
            <v/>
          </cell>
          <cell r="O792" t="str">
            <v/>
          </cell>
          <cell r="P792" t="str">
            <v/>
          </cell>
          <cell r="Q792" t="str">
            <v/>
          </cell>
          <cell r="R792" t="str">
            <v/>
          </cell>
          <cell r="S792" t="str">
            <v>ر2</v>
          </cell>
          <cell r="T792" t="str">
            <v/>
          </cell>
          <cell r="U792" t="str">
            <v/>
          </cell>
          <cell r="V792" t="str">
            <v/>
          </cell>
          <cell r="W792" t="str">
            <v/>
          </cell>
          <cell r="X792" t="str">
            <v/>
          </cell>
          <cell r="Y792" t="str">
            <v/>
          </cell>
          <cell r="Z792" t="str">
            <v/>
          </cell>
          <cell r="AA792" t="str">
            <v/>
          </cell>
          <cell r="AB792" t="str">
            <v/>
          </cell>
          <cell r="AC792" t="str">
            <v/>
          </cell>
          <cell r="AD792" t="str">
            <v>ر2</v>
          </cell>
          <cell r="AE792" t="str">
            <v>ج</v>
          </cell>
          <cell r="AF792" t="str">
            <v>ر1</v>
          </cell>
          <cell r="AG792" t="str">
            <v/>
          </cell>
          <cell r="AH792" t="str">
            <v/>
          </cell>
          <cell r="AI792" t="str">
            <v>ج</v>
          </cell>
          <cell r="AJ792" t="str">
            <v/>
          </cell>
          <cell r="AK792" t="str">
            <v>ج</v>
          </cell>
          <cell r="AL792" t="str">
            <v>ر1</v>
          </cell>
          <cell r="AM792" t="str">
            <v>ج</v>
          </cell>
          <cell r="AN792" t="str">
            <v>ج</v>
          </cell>
          <cell r="AO792" t="str">
            <v>ج</v>
          </cell>
          <cell r="AP792" t="str">
            <v>ج</v>
          </cell>
          <cell r="AQ792" t="str">
            <v>ج</v>
          </cell>
          <cell r="AR792" t="str">
            <v>ج</v>
          </cell>
          <cell r="AS792"/>
          <cell r="AT792" t="str">
            <v>الرابعة</v>
          </cell>
          <cell r="AU792" t="str">
            <v/>
          </cell>
        </row>
        <row r="793">
          <cell r="A793">
            <v>424258</v>
          </cell>
          <cell r="B793" t="str">
            <v>الرابعة</v>
          </cell>
          <cell r="C793" t="str">
            <v/>
          </cell>
          <cell r="D793" t="str">
            <v/>
          </cell>
          <cell r="E793" t="str">
            <v/>
          </cell>
          <cell r="F793" t="str">
            <v/>
          </cell>
          <cell r="G793" t="str">
            <v/>
          </cell>
          <cell r="H793" t="str">
            <v/>
          </cell>
          <cell r="I793" t="str">
            <v/>
          </cell>
          <cell r="J793" t="str">
            <v/>
          </cell>
          <cell r="K793" t="str">
            <v/>
          </cell>
          <cell r="L793" t="str">
            <v/>
          </cell>
          <cell r="M793" t="str">
            <v/>
          </cell>
          <cell r="N793" t="str">
            <v/>
          </cell>
          <cell r="O793" t="str">
            <v/>
          </cell>
          <cell r="P793" t="str">
            <v/>
          </cell>
          <cell r="Q793" t="str">
            <v/>
          </cell>
          <cell r="R793" t="str">
            <v/>
          </cell>
          <cell r="S793" t="str">
            <v>A</v>
          </cell>
          <cell r="T793" t="str">
            <v/>
          </cell>
          <cell r="U793" t="str">
            <v/>
          </cell>
          <cell r="V793" t="str">
            <v/>
          </cell>
          <cell r="W793" t="str">
            <v/>
          </cell>
          <cell r="X793" t="str">
            <v/>
          </cell>
          <cell r="Y793" t="str">
            <v/>
          </cell>
          <cell r="Z793" t="str">
            <v/>
          </cell>
          <cell r="AA793" t="str">
            <v/>
          </cell>
          <cell r="AB793" t="str">
            <v/>
          </cell>
          <cell r="AC793" t="str">
            <v/>
          </cell>
          <cell r="AD793" t="str">
            <v>A</v>
          </cell>
          <cell r="AE793" t="str">
            <v>A</v>
          </cell>
          <cell r="AF793" t="str">
            <v>A</v>
          </cell>
          <cell r="AG793" t="str">
            <v>A</v>
          </cell>
          <cell r="AH793" t="str">
            <v>A</v>
          </cell>
          <cell r="AI793" t="str">
            <v>A</v>
          </cell>
          <cell r="AJ793" t="str">
            <v>A</v>
          </cell>
          <cell r="AK793" t="str">
            <v>A</v>
          </cell>
          <cell r="AL793" t="str">
            <v>A</v>
          </cell>
          <cell r="AM793" t="str">
            <v>A</v>
          </cell>
          <cell r="AN793" t="str">
            <v>A</v>
          </cell>
          <cell r="AO793" t="str">
            <v>A</v>
          </cell>
          <cell r="AP793" t="str">
            <v>A</v>
          </cell>
          <cell r="AQ793" t="str">
            <v>A</v>
          </cell>
          <cell r="AR793" t="str">
            <v>A</v>
          </cell>
          <cell r="AS793" t="str">
            <v>مستنفذ فصل ثاني 2022-2023</v>
          </cell>
          <cell r="AT793" t="str">
            <v>الرابعة</v>
          </cell>
          <cell r="AU793" t="str">
            <v/>
          </cell>
        </row>
        <row r="794">
          <cell r="A794">
            <v>424259</v>
          </cell>
          <cell r="B794" t="str">
            <v>الرابعة</v>
          </cell>
          <cell r="C794" t="str">
            <v/>
          </cell>
          <cell r="D794" t="str">
            <v/>
          </cell>
          <cell r="E794" t="str">
            <v/>
          </cell>
          <cell r="F794" t="str">
            <v/>
          </cell>
          <cell r="G794" t="str">
            <v/>
          </cell>
          <cell r="H794" t="str">
            <v/>
          </cell>
          <cell r="I794" t="str">
            <v/>
          </cell>
          <cell r="J794" t="str">
            <v/>
          </cell>
          <cell r="K794" t="str">
            <v/>
          </cell>
          <cell r="L794" t="str">
            <v/>
          </cell>
          <cell r="M794" t="str">
            <v/>
          </cell>
          <cell r="N794" t="str">
            <v/>
          </cell>
          <cell r="O794" t="str">
            <v/>
          </cell>
          <cell r="P794" t="str">
            <v/>
          </cell>
          <cell r="Q794" t="str">
            <v/>
          </cell>
          <cell r="R794" t="str">
            <v/>
          </cell>
          <cell r="S794" t="str">
            <v/>
          </cell>
          <cell r="T794" t="str">
            <v/>
          </cell>
          <cell r="U794" t="str">
            <v/>
          </cell>
          <cell r="V794" t="str">
            <v>ر2</v>
          </cell>
          <cell r="W794" t="str">
            <v/>
          </cell>
          <cell r="X794" t="str">
            <v/>
          </cell>
          <cell r="Y794" t="str">
            <v/>
          </cell>
          <cell r="Z794" t="str">
            <v/>
          </cell>
          <cell r="AA794" t="str">
            <v/>
          </cell>
          <cell r="AB794" t="str">
            <v/>
          </cell>
          <cell r="AC794" t="str">
            <v/>
          </cell>
          <cell r="AD794" t="str">
            <v/>
          </cell>
          <cell r="AE794" t="str">
            <v/>
          </cell>
          <cell r="AF794" t="str">
            <v/>
          </cell>
          <cell r="AG794" t="str">
            <v/>
          </cell>
          <cell r="AH794" t="str">
            <v/>
          </cell>
          <cell r="AI794" t="str">
            <v>ر2</v>
          </cell>
          <cell r="AJ794" t="str">
            <v/>
          </cell>
          <cell r="AK794" t="str">
            <v/>
          </cell>
          <cell r="AL794" t="str">
            <v/>
          </cell>
          <cell r="AM794" t="str">
            <v/>
          </cell>
          <cell r="AN794" t="str">
            <v>ج</v>
          </cell>
          <cell r="AO794" t="str">
            <v>ج</v>
          </cell>
          <cell r="AP794" t="str">
            <v>ج</v>
          </cell>
          <cell r="AQ794" t="str">
            <v>ج</v>
          </cell>
          <cell r="AR794" t="str">
            <v/>
          </cell>
          <cell r="AS794"/>
          <cell r="AT794" t="str">
            <v>الرابعة</v>
          </cell>
          <cell r="AU794" t="str">
            <v/>
          </cell>
        </row>
        <row r="795">
          <cell r="A795">
            <v>424265</v>
          </cell>
          <cell r="B795" t="str">
            <v>الرابعة</v>
          </cell>
          <cell r="C795" t="str">
            <v/>
          </cell>
          <cell r="D795" t="str">
            <v/>
          </cell>
          <cell r="E795" t="str">
            <v/>
          </cell>
          <cell r="F795" t="str">
            <v/>
          </cell>
          <cell r="G795" t="str">
            <v/>
          </cell>
          <cell r="H795" t="str">
            <v/>
          </cell>
          <cell r="I795" t="str">
            <v/>
          </cell>
          <cell r="J795" t="str">
            <v/>
          </cell>
          <cell r="K795" t="str">
            <v>ر2</v>
          </cell>
          <cell r="L795" t="str">
            <v/>
          </cell>
          <cell r="M795" t="str">
            <v/>
          </cell>
          <cell r="N795" t="str">
            <v/>
          </cell>
          <cell r="O795" t="str">
            <v/>
          </cell>
          <cell r="P795" t="str">
            <v/>
          </cell>
          <cell r="Q795" t="str">
            <v/>
          </cell>
          <cell r="R795" t="str">
            <v/>
          </cell>
          <cell r="S795" t="str">
            <v/>
          </cell>
          <cell r="T795" t="str">
            <v/>
          </cell>
          <cell r="U795" t="str">
            <v/>
          </cell>
          <cell r="V795" t="str">
            <v/>
          </cell>
          <cell r="W795" t="str">
            <v/>
          </cell>
          <cell r="X795" t="str">
            <v/>
          </cell>
          <cell r="Y795" t="str">
            <v/>
          </cell>
          <cell r="Z795" t="str">
            <v/>
          </cell>
          <cell r="AA795" t="str">
            <v/>
          </cell>
          <cell r="AB795" t="str">
            <v/>
          </cell>
          <cell r="AC795" t="str">
            <v/>
          </cell>
          <cell r="AD795" t="str">
            <v/>
          </cell>
          <cell r="AE795" t="str">
            <v/>
          </cell>
          <cell r="AF795" t="str">
            <v/>
          </cell>
          <cell r="AG795" t="str">
            <v/>
          </cell>
          <cell r="AH795" t="str">
            <v/>
          </cell>
          <cell r="AI795" t="str">
            <v/>
          </cell>
          <cell r="AJ795" t="str">
            <v/>
          </cell>
          <cell r="AK795" t="str">
            <v/>
          </cell>
          <cell r="AL795" t="str">
            <v/>
          </cell>
          <cell r="AM795" t="str">
            <v>ر2</v>
          </cell>
          <cell r="AN795" t="str">
            <v/>
          </cell>
          <cell r="AO795" t="str">
            <v/>
          </cell>
          <cell r="AP795" t="str">
            <v/>
          </cell>
          <cell r="AQ795" t="str">
            <v/>
          </cell>
          <cell r="AR795" t="str">
            <v/>
          </cell>
          <cell r="AS795"/>
          <cell r="AT795" t="str">
            <v>الرابعة</v>
          </cell>
          <cell r="AU795" t="str">
            <v/>
          </cell>
        </row>
        <row r="796">
          <cell r="A796">
            <v>424268</v>
          </cell>
          <cell r="B796" t="str">
            <v>الرابعة</v>
          </cell>
          <cell r="C796" t="str">
            <v/>
          </cell>
          <cell r="D796" t="str">
            <v/>
          </cell>
          <cell r="E796" t="str">
            <v/>
          </cell>
          <cell r="F796" t="str">
            <v/>
          </cell>
          <cell r="G796" t="str">
            <v/>
          </cell>
          <cell r="H796" t="str">
            <v/>
          </cell>
          <cell r="I796" t="str">
            <v/>
          </cell>
          <cell r="J796" t="str">
            <v/>
          </cell>
          <cell r="K796" t="str">
            <v/>
          </cell>
          <cell r="L796" t="str">
            <v/>
          </cell>
          <cell r="M796" t="str">
            <v/>
          </cell>
          <cell r="N796" t="str">
            <v/>
          </cell>
          <cell r="O796" t="str">
            <v/>
          </cell>
          <cell r="P796" t="str">
            <v/>
          </cell>
          <cell r="Q796" t="str">
            <v/>
          </cell>
          <cell r="R796" t="str">
            <v>ر1</v>
          </cell>
          <cell r="S796" t="str">
            <v/>
          </cell>
          <cell r="T796" t="str">
            <v/>
          </cell>
          <cell r="U796" t="str">
            <v/>
          </cell>
          <cell r="V796" t="str">
            <v/>
          </cell>
          <cell r="W796" t="str">
            <v/>
          </cell>
          <cell r="X796" t="str">
            <v/>
          </cell>
          <cell r="Y796" t="str">
            <v/>
          </cell>
          <cell r="Z796" t="str">
            <v/>
          </cell>
          <cell r="AA796" t="str">
            <v/>
          </cell>
          <cell r="AB796" t="str">
            <v/>
          </cell>
          <cell r="AC796" t="str">
            <v/>
          </cell>
          <cell r="AD796" t="str">
            <v/>
          </cell>
          <cell r="AE796" t="str">
            <v/>
          </cell>
          <cell r="AF796" t="str">
            <v/>
          </cell>
          <cell r="AG796" t="str">
            <v/>
          </cell>
          <cell r="AH796" t="str">
            <v/>
          </cell>
          <cell r="AI796" t="str">
            <v>ر1</v>
          </cell>
          <cell r="AJ796" t="str">
            <v/>
          </cell>
          <cell r="AK796" t="str">
            <v>ج</v>
          </cell>
          <cell r="AL796" t="str">
            <v>ج</v>
          </cell>
          <cell r="AM796" t="str">
            <v>ر2</v>
          </cell>
          <cell r="AN796" t="str">
            <v/>
          </cell>
          <cell r="AO796" t="str">
            <v>ر1</v>
          </cell>
          <cell r="AP796" t="str">
            <v>ج</v>
          </cell>
          <cell r="AQ796" t="str">
            <v>ج</v>
          </cell>
          <cell r="AR796" t="str">
            <v>ج</v>
          </cell>
          <cell r="AS796"/>
          <cell r="AT796" t="str">
            <v>الرابعة</v>
          </cell>
          <cell r="AU796" t="str">
            <v/>
          </cell>
        </row>
        <row r="797">
          <cell r="A797">
            <v>424275</v>
          </cell>
          <cell r="B797" t="str">
            <v>الرابعة</v>
          </cell>
          <cell r="C797" t="str">
            <v/>
          </cell>
          <cell r="D797" t="str">
            <v/>
          </cell>
          <cell r="E797" t="str">
            <v/>
          </cell>
          <cell r="F797" t="str">
            <v/>
          </cell>
          <cell r="G797" t="str">
            <v/>
          </cell>
          <cell r="H797" t="str">
            <v/>
          </cell>
          <cell r="I797" t="str">
            <v/>
          </cell>
          <cell r="J797" t="str">
            <v/>
          </cell>
          <cell r="K797" t="str">
            <v/>
          </cell>
          <cell r="L797" t="str">
            <v/>
          </cell>
          <cell r="M797" t="str">
            <v/>
          </cell>
          <cell r="N797" t="str">
            <v/>
          </cell>
          <cell r="O797" t="str">
            <v/>
          </cell>
          <cell r="P797" t="str">
            <v/>
          </cell>
          <cell r="Q797" t="str">
            <v/>
          </cell>
          <cell r="R797" t="str">
            <v/>
          </cell>
          <cell r="S797" t="str">
            <v/>
          </cell>
          <cell r="T797" t="str">
            <v/>
          </cell>
          <cell r="U797" t="str">
            <v/>
          </cell>
          <cell r="V797" t="str">
            <v/>
          </cell>
          <cell r="W797" t="str">
            <v/>
          </cell>
          <cell r="X797" t="str">
            <v/>
          </cell>
          <cell r="Y797" t="str">
            <v/>
          </cell>
          <cell r="Z797" t="str">
            <v/>
          </cell>
          <cell r="AA797" t="str">
            <v>A</v>
          </cell>
          <cell r="AB797" t="str">
            <v/>
          </cell>
          <cell r="AC797" t="str">
            <v/>
          </cell>
          <cell r="AD797" t="str">
            <v/>
          </cell>
          <cell r="AE797" t="str">
            <v/>
          </cell>
          <cell r="AF797" t="str">
            <v/>
          </cell>
          <cell r="AG797" t="str">
            <v/>
          </cell>
          <cell r="AH797" t="str">
            <v/>
          </cell>
          <cell r="AI797" t="str">
            <v>A</v>
          </cell>
          <cell r="AJ797" t="str">
            <v/>
          </cell>
          <cell r="AK797" t="str">
            <v>A</v>
          </cell>
          <cell r="AL797" t="str">
            <v>A</v>
          </cell>
          <cell r="AM797" t="str">
            <v>A</v>
          </cell>
          <cell r="AN797" t="str">
            <v/>
          </cell>
          <cell r="AO797" t="str">
            <v>A</v>
          </cell>
          <cell r="AP797" t="str">
            <v/>
          </cell>
          <cell r="AQ797" t="str">
            <v/>
          </cell>
          <cell r="AR797" t="str">
            <v>ر2</v>
          </cell>
          <cell r="AS797" t="str">
            <v>مستنفذ فصل اول 2023-2024</v>
          </cell>
          <cell r="AT797" t="str">
            <v>الرابعة</v>
          </cell>
          <cell r="AU797" t="str">
            <v/>
          </cell>
        </row>
        <row r="798">
          <cell r="A798">
            <v>424280</v>
          </cell>
          <cell r="B798" t="str">
            <v>الرابعة</v>
          </cell>
          <cell r="C798" t="str">
            <v/>
          </cell>
          <cell r="D798" t="str">
            <v/>
          </cell>
          <cell r="E798" t="str">
            <v/>
          </cell>
          <cell r="F798" t="str">
            <v/>
          </cell>
          <cell r="G798" t="str">
            <v/>
          </cell>
          <cell r="H798" t="str">
            <v/>
          </cell>
          <cell r="I798" t="str">
            <v/>
          </cell>
          <cell r="J798" t="str">
            <v/>
          </cell>
          <cell r="K798" t="str">
            <v/>
          </cell>
          <cell r="L798" t="str">
            <v/>
          </cell>
          <cell r="M798" t="str">
            <v/>
          </cell>
          <cell r="N798" t="str">
            <v/>
          </cell>
          <cell r="O798" t="str">
            <v/>
          </cell>
          <cell r="P798" t="str">
            <v/>
          </cell>
          <cell r="Q798" t="str">
            <v/>
          </cell>
          <cell r="R798" t="str">
            <v/>
          </cell>
          <cell r="S798" t="str">
            <v/>
          </cell>
          <cell r="T798" t="str">
            <v/>
          </cell>
          <cell r="U798" t="str">
            <v/>
          </cell>
          <cell r="V798" t="str">
            <v/>
          </cell>
          <cell r="W798" t="str">
            <v/>
          </cell>
          <cell r="X798" t="str">
            <v/>
          </cell>
          <cell r="Y798" t="str">
            <v/>
          </cell>
          <cell r="Z798" t="str">
            <v/>
          </cell>
          <cell r="AA798" t="str">
            <v/>
          </cell>
          <cell r="AB798" t="str">
            <v/>
          </cell>
          <cell r="AC798" t="str">
            <v/>
          </cell>
          <cell r="AD798" t="str">
            <v/>
          </cell>
          <cell r="AE798" t="str">
            <v/>
          </cell>
          <cell r="AF798" t="str">
            <v/>
          </cell>
          <cell r="AG798" t="str">
            <v/>
          </cell>
          <cell r="AH798" t="str">
            <v/>
          </cell>
          <cell r="AI798" t="str">
            <v/>
          </cell>
          <cell r="AJ798" t="str">
            <v/>
          </cell>
          <cell r="AK798" t="str">
            <v/>
          </cell>
          <cell r="AL798" t="str">
            <v/>
          </cell>
          <cell r="AM798" t="str">
            <v/>
          </cell>
          <cell r="AN798" t="str">
            <v>ر2</v>
          </cell>
          <cell r="AO798" t="str">
            <v/>
          </cell>
          <cell r="AP798" t="str">
            <v/>
          </cell>
          <cell r="AQ798" t="str">
            <v/>
          </cell>
          <cell r="AR798" t="str">
            <v/>
          </cell>
          <cell r="AS798"/>
          <cell r="AT798" t="str">
            <v>الرابعة</v>
          </cell>
          <cell r="AU798" t="str">
            <v/>
          </cell>
        </row>
        <row r="799">
          <cell r="A799">
            <v>424284</v>
          </cell>
          <cell r="B799" t="str">
            <v>الرابعة</v>
          </cell>
          <cell r="C799" t="str">
            <v/>
          </cell>
          <cell r="D799" t="str">
            <v/>
          </cell>
          <cell r="E799" t="str">
            <v/>
          </cell>
          <cell r="F799" t="str">
            <v/>
          </cell>
          <cell r="G799" t="str">
            <v/>
          </cell>
          <cell r="H799" t="str">
            <v/>
          </cell>
          <cell r="I799" t="str">
            <v/>
          </cell>
          <cell r="J799" t="str">
            <v/>
          </cell>
          <cell r="K799" t="str">
            <v/>
          </cell>
          <cell r="L799" t="str">
            <v/>
          </cell>
          <cell r="M799" t="str">
            <v/>
          </cell>
          <cell r="N799" t="str">
            <v/>
          </cell>
          <cell r="O799" t="str">
            <v/>
          </cell>
          <cell r="P799" t="str">
            <v/>
          </cell>
          <cell r="Q799" t="str">
            <v/>
          </cell>
          <cell r="R799" t="str">
            <v/>
          </cell>
          <cell r="S799" t="str">
            <v/>
          </cell>
          <cell r="T799" t="str">
            <v/>
          </cell>
          <cell r="U799" t="str">
            <v/>
          </cell>
          <cell r="V799" t="str">
            <v/>
          </cell>
          <cell r="W799" t="str">
            <v/>
          </cell>
          <cell r="X799" t="str">
            <v>ر2</v>
          </cell>
          <cell r="Y799" t="str">
            <v/>
          </cell>
          <cell r="Z799" t="str">
            <v/>
          </cell>
          <cell r="AA799" t="str">
            <v>ر2</v>
          </cell>
          <cell r="AB799" t="str">
            <v/>
          </cell>
          <cell r="AC799" t="str">
            <v/>
          </cell>
          <cell r="AD799" t="str">
            <v/>
          </cell>
          <cell r="AE799" t="str">
            <v/>
          </cell>
          <cell r="AF799" t="str">
            <v>ر2</v>
          </cell>
          <cell r="AG799" t="str">
            <v/>
          </cell>
          <cell r="AH799" t="str">
            <v/>
          </cell>
          <cell r="AI799" t="str">
            <v>ر2</v>
          </cell>
          <cell r="AJ799" t="str">
            <v/>
          </cell>
          <cell r="AK799" t="str">
            <v/>
          </cell>
          <cell r="AL799" t="str">
            <v>ر2</v>
          </cell>
          <cell r="AM799" t="str">
            <v>ر2</v>
          </cell>
          <cell r="AN799" t="str">
            <v>ر1</v>
          </cell>
          <cell r="AO799" t="str">
            <v>ر1</v>
          </cell>
          <cell r="AP799" t="str">
            <v>ر1</v>
          </cell>
          <cell r="AQ799" t="str">
            <v>ر1</v>
          </cell>
          <cell r="AR799" t="str">
            <v/>
          </cell>
          <cell r="AS799"/>
          <cell r="AT799" t="str">
            <v>الرابعة</v>
          </cell>
          <cell r="AU799" t="str">
            <v/>
          </cell>
        </row>
        <row r="800">
          <cell r="A800">
            <v>424295</v>
          </cell>
          <cell r="B800" t="str">
            <v>الرابعة</v>
          </cell>
          <cell r="C800" t="str">
            <v/>
          </cell>
          <cell r="D800" t="str">
            <v/>
          </cell>
          <cell r="E800" t="str">
            <v/>
          </cell>
          <cell r="F800" t="str">
            <v/>
          </cell>
          <cell r="G800" t="str">
            <v/>
          </cell>
          <cell r="H800" t="str">
            <v/>
          </cell>
          <cell r="I800" t="str">
            <v/>
          </cell>
          <cell r="J800" t="str">
            <v/>
          </cell>
          <cell r="K800" t="str">
            <v/>
          </cell>
          <cell r="L800" t="str">
            <v/>
          </cell>
          <cell r="M800" t="str">
            <v/>
          </cell>
          <cell r="N800" t="str">
            <v/>
          </cell>
          <cell r="O800" t="str">
            <v/>
          </cell>
          <cell r="P800" t="str">
            <v/>
          </cell>
          <cell r="Q800" t="str">
            <v/>
          </cell>
          <cell r="R800" t="str">
            <v/>
          </cell>
          <cell r="S800" t="str">
            <v/>
          </cell>
          <cell r="T800" t="str">
            <v/>
          </cell>
          <cell r="U800" t="str">
            <v/>
          </cell>
          <cell r="V800" t="str">
            <v/>
          </cell>
          <cell r="W800" t="str">
            <v/>
          </cell>
          <cell r="X800" t="str">
            <v/>
          </cell>
          <cell r="Y800" t="str">
            <v/>
          </cell>
          <cell r="Z800" t="str">
            <v/>
          </cell>
          <cell r="AA800" t="str">
            <v/>
          </cell>
          <cell r="AB800" t="str">
            <v/>
          </cell>
          <cell r="AC800" t="str">
            <v/>
          </cell>
          <cell r="AD800" t="str">
            <v>ر2</v>
          </cell>
          <cell r="AE800" t="str">
            <v>ر1</v>
          </cell>
          <cell r="AF800" t="str">
            <v>ر1</v>
          </cell>
          <cell r="AG800" t="str">
            <v/>
          </cell>
          <cell r="AH800" t="str">
            <v/>
          </cell>
          <cell r="AI800" t="str">
            <v>ج</v>
          </cell>
          <cell r="AJ800" t="str">
            <v>ج</v>
          </cell>
          <cell r="AK800" t="str">
            <v>ج</v>
          </cell>
          <cell r="AL800" t="str">
            <v>ج</v>
          </cell>
          <cell r="AM800" t="str">
            <v>ج</v>
          </cell>
          <cell r="AN800" t="str">
            <v>ج</v>
          </cell>
          <cell r="AO800" t="str">
            <v>ج</v>
          </cell>
          <cell r="AP800" t="str">
            <v>ج</v>
          </cell>
          <cell r="AQ800" t="str">
            <v>ج</v>
          </cell>
          <cell r="AR800" t="str">
            <v>ج</v>
          </cell>
          <cell r="AS800"/>
          <cell r="AT800" t="str">
            <v>الرابعة</v>
          </cell>
          <cell r="AU800" t="str">
            <v/>
          </cell>
        </row>
        <row r="801">
          <cell r="A801">
            <v>424300</v>
          </cell>
          <cell r="B801" t="str">
            <v>الرابعة</v>
          </cell>
          <cell r="C801" t="str">
            <v/>
          </cell>
          <cell r="D801" t="str">
            <v/>
          </cell>
          <cell r="E801" t="str">
            <v/>
          </cell>
          <cell r="F801" t="str">
            <v/>
          </cell>
          <cell r="G801" t="str">
            <v/>
          </cell>
          <cell r="H801" t="str">
            <v/>
          </cell>
          <cell r="I801" t="str">
            <v/>
          </cell>
          <cell r="J801" t="str">
            <v/>
          </cell>
          <cell r="K801" t="str">
            <v/>
          </cell>
          <cell r="L801" t="str">
            <v/>
          </cell>
          <cell r="M801" t="str">
            <v/>
          </cell>
          <cell r="N801" t="str">
            <v>ر2</v>
          </cell>
          <cell r="O801" t="str">
            <v/>
          </cell>
          <cell r="P801" t="str">
            <v/>
          </cell>
          <cell r="Q801" t="str">
            <v/>
          </cell>
          <cell r="R801" t="str">
            <v/>
          </cell>
          <cell r="S801" t="str">
            <v/>
          </cell>
          <cell r="T801" t="str">
            <v/>
          </cell>
          <cell r="U801" t="str">
            <v/>
          </cell>
          <cell r="V801" t="str">
            <v/>
          </cell>
          <cell r="W801" t="str">
            <v/>
          </cell>
          <cell r="X801" t="str">
            <v/>
          </cell>
          <cell r="Y801" t="str">
            <v/>
          </cell>
          <cell r="Z801" t="str">
            <v/>
          </cell>
          <cell r="AA801" t="str">
            <v/>
          </cell>
          <cell r="AB801" t="str">
            <v/>
          </cell>
          <cell r="AC801" t="str">
            <v/>
          </cell>
          <cell r="AD801" t="str">
            <v/>
          </cell>
          <cell r="AE801" t="str">
            <v/>
          </cell>
          <cell r="AF801" t="str">
            <v>ر1</v>
          </cell>
          <cell r="AG801" t="str">
            <v>ر1</v>
          </cell>
          <cell r="AH801" t="str">
            <v/>
          </cell>
          <cell r="AI801" t="str">
            <v/>
          </cell>
          <cell r="AJ801" t="str">
            <v/>
          </cell>
          <cell r="AK801" t="str">
            <v/>
          </cell>
          <cell r="AL801" t="str">
            <v/>
          </cell>
          <cell r="AM801" t="str">
            <v/>
          </cell>
          <cell r="AN801" t="str">
            <v>ج</v>
          </cell>
          <cell r="AO801" t="str">
            <v>ج</v>
          </cell>
          <cell r="AP801" t="str">
            <v>ج</v>
          </cell>
          <cell r="AQ801" t="str">
            <v>ج</v>
          </cell>
          <cell r="AR801" t="str">
            <v>ج</v>
          </cell>
          <cell r="AS801"/>
          <cell r="AT801" t="str">
            <v>الرابعة</v>
          </cell>
          <cell r="AU801" t="str">
            <v/>
          </cell>
        </row>
        <row r="802">
          <cell r="A802">
            <v>424304</v>
          </cell>
          <cell r="B802" t="str">
            <v>الرابعة</v>
          </cell>
          <cell r="C802" t="str">
            <v/>
          </cell>
          <cell r="D802" t="str">
            <v/>
          </cell>
          <cell r="E802" t="str">
            <v/>
          </cell>
          <cell r="F802" t="str">
            <v/>
          </cell>
          <cell r="G802" t="str">
            <v/>
          </cell>
          <cell r="H802" t="str">
            <v/>
          </cell>
          <cell r="I802" t="str">
            <v/>
          </cell>
          <cell r="J802" t="str">
            <v/>
          </cell>
          <cell r="K802" t="str">
            <v/>
          </cell>
          <cell r="L802" t="str">
            <v/>
          </cell>
          <cell r="M802" t="str">
            <v/>
          </cell>
          <cell r="N802" t="str">
            <v/>
          </cell>
          <cell r="O802" t="str">
            <v/>
          </cell>
          <cell r="P802" t="str">
            <v/>
          </cell>
          <cell r="Q802" t="str">
            <v>A</v>
          </cell>
          <cell r="R802" t="str">
            <v/>
          </cell>
          <cell r="S802" t="str">
            <v/>
          </cell>
          <cell r="T802" t="str">
            <v/>
          </cell>
          <cell r="U802" t="str">
            <v/>
          </cell>
          <cell r="V802" t="str">
            <v/>
          </cell>
          <cell r="W802" t="str">
            <v/>
          </cell>
          <cell r="X802" t="str">
            <v/>
          </cell>
          <cell r="Y802" t="str">
            <v/>
          </cell>
          <cell r="Z802" t="str">
            <v/>
          </cell>
          <cell r="AA802" t="str">
            <v/>
          </cell>
          <cell r="AB802" t="str">
            <v/>
          </cell>
          <cell r="AC802" t="str">
            <v/>
          </cell>
          <cell r="AD802" t="str">
            <v/>
          </cell>
          <cell r="AE802" t="str">
            <v/>
          </cell>
          <cell r="AF802" t="str">
            <v/>
          </cell>
          <cell r="AG802" t="str">
            <v/>
          </cell>
          <cell r="AH802" t="str">
            <v/>
          </cell>
          <cell r="AI802" t="str">
            <v>A</v>
          </cell>
          <cell r="AJ802" t="str">
            <v/>
          </cell>
          <cell r="AK802" t="str">
            <v/>
          </cell>
          <cell r="AL802" t="str">
            <v/>
          </cell>
          <cell r="AM802" t="str">
            <v>A</v>
          </cell>
          <cell r="AN802" t="str">
            <v>A</v>
          </cell>
          <cell r="AO802" t="str">
            <v/>
          </cell>
          <cell r="AP802" t="str">
            <v/>
          </cell>
          <cell r="AQ802" t="str">
            <v>A</v>
          </cell>
          <cell r="AR802" t="str">
            <v/>
          </cell>
          <cell r="AS802" t="str">
            <v>مستنفذ فصل اول 2023-2024</v>
          </cell>
          <cell r="AT802" t="str">
            <v>الرابعة</v>
          </cell>
          <cell r="AU802" t="str">
            <v/>
          </cell>
        </row>
        <row r="803">
          <cell r="A803">
            <v>424318</v>
          </cell>
          <cell r="B803" t="str">
            <v>الرابعة</v>
          </cell>
          <cell r="C803" t="str">
            <v/>
          </cell>
          <cell r="D803" t="str">
            <v/>
          </cell>
          <cell r="E803" t="str">
            <v/>
          </cell>
          <cell r="F803" t="str">
            <v/>
          </cell>
          <cell r="G803" t="str">
            <v/>
          </cell>
          <cell r="H803" t="str">
            <v/>
          </cell>
          <cell r="I803" t="str">
            <v/>
          </cell>
          <cell r="J803" t="str">
            <v>ر2</v>
          </cell>
          <cell r="K803" t="str">
            <v/>
          </cell>
          <cell r="L803" t="str">
            <v/>
          </cell>
          <cell r="M803" t="str">
            <v/>
          </cell>
          <cell r="N803" t="str">
            <v/>
          </cell>
          <cell r="O803" t="str">
            <v/>
          </cell>
          <cell r="P803" t="str">
            <v/>
          </cell>
          <cell r="Q803" t="str">
            <v/>
          </cell>
          <cell r="R803" t="str">
            <v/>
          </cell>
          <cell r="S803" t="str">
            <v/>
          </cell>
          <cell r="T803" t="str">
            <v/>
          </cell>
          <cell r="U803" t="str">
            <v/>
          </cell>
          <cell r="V803" t="str">
            <v/>
          </cell>
          <cell r="W803" t="str">
            <v/>
          </cell>
          <cell r="X803" t="str">
            <v/>
          </cell>
          <cell r="Y803" t="str">
            <v/>
          </cell>
          <cell r="Z803" t="str">
            <v/>
          </cell>
          <cell r="AA803" t="str">
            <v/>
          </cell>
          <cell r="AB803" t="str">
            <v/>
          </cell>
          <cell r="AC803" t="str">
            <v/>
          </cell>
          <cell r="AD803" t="str">
            <v/>
          </cell>
          <cell r="AE803" t="str">
            <v>ج</v>
          </cell>
          <cell r="AF803" t="str">
            <v>ر1</v>
          </cell>
          <cell r="AG803" t="str">
            <v/>
          </cell>
          <cell r="AH803" t="str">
            <v/>
          </cell>
          <cell r="AI803" t="str">
            <v>ج</v>
          </cell>
          <cell r="AJ803" t="str">
            <v/>
          </cell>
          <cell r="AK803" t="str">
            <v>ج</v>
          </cell>
          <cell r="AL803" t="str">
            <v>ج</v>
          </cell>
          <cell r="AM803" t="str">
            <v/>
          </cell>
          <cell r="AN803" t="str">
            <v>ج</v>
          </cell>
          <cell r="AO803" t="str">
            <v>ج</v>
          </cell>
          <cell r="AP803" t="str">
            <v>ج</v>
          </cell>
          <cell r="AQ803" t="str">
            <v>ج</v>
          </cell>
          <cell r="AR803" t="str">
            <v>ج</v>
          </cell>
          <cell r="AS803"/>
          <cell r="AT803" t="str">
            <v>الرابعة</v>
          </cell>
          <cell r="AU803" t="str">
            <v/>
          </cell>
        </row>
        <row r="804">
          <cell r="A804">
            <v>424333</v>
          </cell>
          <cell r="B804" t="str">
            <v>الرابعة</v>
          </cell>
          <cell r="C804" t="str">
            <v/>
          </cell>
          <cell r="D804" t="str">
            <v/>
          </cell>
          <cell r="E804" t="str">
            <v/>
          </cell>
          <cell r="F804" t="str">
            <v/>
          </cell>
          <cell r="G804" t="str">
            <v/>
          </cell>
          <cell r="H804" t="str">
            <v/>
          </cell>
          <cell r="I804" t="str">
            <v/>
          </cell>
          <cell r="J804" t="str">
            <v/>
          </cell>
          <cell r="K804" t="str">
            <v/>
          </cell>
          <cell r="L804" t="str">
            <v/>
          </cell>
          <cell r="M804" t="str">
            <v/>
          </cell>
          <cell r="N804" t="str">
            <v/>
          </cell>
          <cell r="O804" t="str">
            <v/>
          </cell>
          <cell r="P804" t="str">
            <v/>
          </cell>
          <cell r="Q804" t="str">
            <v/>
          </cell>
          <cell r="R804" t="str">
            <v/>
          </cell>
          <cell r="S804" t="str">
            <v/>
          </cell>
          <cell r="T804" t="str">
            <v/>
          </cell>
          <cell r="U804" t="str">
            <v/>
          </cell>
          <cell r="V804" t="str">
            <v/>
          </cell>
          <cell r="W804" t="str">
            <v/>
          </cell>
          <cell r="X804" t="str">
            <v/>
          </cell>
          <cell r="Y804" t="str">
            <v/>
          </cell>
          <cell r="Z804" t="str">
            <v/>
          </cell>
          <cell r="AA804" t="str">
            <v/>
          </cell>
          <cell r="AB804" t="str">
            <v/>
          </cell>
          <cell r="AC804" t="str">
            <v/>
          </cell>
          <cell r="AD804" t="str">
            <v/>
          </cell>
          <cell r="AE804" t="str">
            <v/>
          </cell>
          <cell r="AF804" t="str">
            <v/>
          </cell>
          <cell r="AG804" t="str">
            <v/>
          </cell>
          <cell r="AH804" t="str">
            <v/>
          </cell>
          <cell r="AI804" t="str">
            <v/>
          </cell>
          <cell r="AJ804" t="str">
            <v/>
          </cell>
          <cell r="AK804" t="str">
            <v/>
          </cell>
          <cell r="AL804" t="str">
            <v/>
          </cell>
          <cell r="AM804" t="str">
            <v/>
          </cell>
          <cell r="AN804" t="str">
            <v/>
          </cell>
          <cell r="AO804" t="str">
            <v/>
          </cell>
          <cell r="AP804" t="str">
            <v/>
          </cell>
          <cell r="AQ804" t="str">
            <v>ر1</v>
          </cell>
          <cell r="AR804" t="str">
            <v/>
          </cell>
          <cell r="AS804"/>
          <cell r="AT804" t="str">
            <v>الرابعة</v>
          </cell>
          <cell r="AU804" t="str">
            <v/>
          </cell>
        </row>
        <row r="805">
          <cell r="A805">
            <v>424339</v>
          </cell>
          <cell r="B805" t="str">
            <v>الرابعة</v>
          </cell>
          <cell r="C805" t="str">
            <v/>
          </cell>
          <cell r="D805" t="str">
            <v/>
          </cell>
          <cell r="E805" t="str">
            <v/>
          </cell>
          <cell r="F805" t="str">
            <v/>
          </cell>
          <cell r="G805" t="str">
            <v/>
          </cell>
          <cell r="H805" t="str">
            <v/>
          </cell>
          <cell r="I805" t="str">
            <v/>
          </cell>
          <cell r="J805" t="str">
            <v/>
          </cell>
          <cell r="K805" t="str">
            <v/>
          </cell>
          <cell r="L805" t="str">
            <v/>
          </cell>
          <cell r="M805" t="str">
            <v/>
          </cell>
          <cell r="N805" t="str">
            <v/>
          </cell>
          <cell r="O805" t="str">
            <v/>
          </cell>
          <cell r="P805" t="str">
            <v/>
          </cell>
          <cell r="Q805" t="str">
            <v/>
          </cell>
          <cell r="R805" t="str">
            <v>A</v>
          </cell>
          <cell r="S805" t="str">
            <v/>
          </cell>
          <cell r="T805" t="str">
            <v/>
          </cell>
          <cell r="U805" t="str">
            <v/>
          </cell>
          <cell r="V805" t="str">
            <v/>
          </cell>
          <cell r="W805" t="str">
            <v/>
          </cell>
          <cell r="X805" t="str">
            <v/>
          </cell>
          <cell r="Y805" t="str">
            <v/>
          </cell>
          <cell r="Z805" t="str">
            <v/>
          </cell>
          <cell r="AA805" t="str">
            <v>A</v>
          </cell>
          <cell r="AB805" t="str">
            <v/>
          </cell>
          <cell r="AC805" t="str">
            <v/>
          </cell>
          <cell r="AD805" t="str">
            <v/>
          </cell>
          <cell r="AE805" t="str">
            <v/>
          </cell>
          <cell r="AF805" t="str">
            <v/>
          </cell>
          <cell r="AG805" t="str">
            <v/>
          </cell>
          <cell r="AH805" t="str">
            <v/>
          </cell>
          <cell r="AI805" t="str">
            <v/>
          </cell>
          <cell r="AJ805" t="str">
            <v/>
          </cell>
          <cell r="AK805" t="str">
            <v>A</v>
          </cell>
          <cell r="AL805" t="str">
            <v/>
          </cell>
          <cell r="AM805" t="str">
            <v/>
          </cell>
          <cell r="AN805" t="str">
            <v/>
          </cell>
          <cell r="AO805" t="str">
            <v/>
          </cell>
          <cell r="AP805" t="str">
            <v>A</v>
          </cell>
          <cell r="AQ805" t="str">
            <v>A</v>
          </cell>
          <cell r="AR805" t="str">
            <v>ج</v>
          </cell>
          <cell r="AS805" t="str">
            <v>مستنفذ فصل ثاني 2022-2023</v>
          </cell>
          <cell r="AT805" t="str">
            <v>الرابعة</v>
          </cell>
          <cell r="AU805" t="str">
            <v/>
          </cell>
        </row>
        <row r="806">
          <cell r="A806">
            <v>424349</v>
          </cell>
          <cell r="B806" t="str">
            <v>الرابعة</v>
          </cell>
          <cell r="C806" t="str">
            <v/>
          </cell>
          <cell r="D806" t="str">
            <v/>
          </cell>
          <cell r="E806" t="str">
            <v/>
          </cell>
          <cell r="F806" t="str">
            <v/>
          </cell>
          <cell r="G806" t="str">
            <v/>
          </cell>
          <cell r="H806" t="str">
            <v/>
          </cell>
          <cell r="I806" t="str">
            <v/>
          </cell>
          <cell r="J806" t="str">
            <v/>
          </cell>
          <cell r="K806" t="str">
            <v/>
          </cell>
          <cell r="L806" t="str">
            <v/>
          </cell>
          <cell r="M806" t="str">
            <v/>
          </cell>
          <cell r="N806" t="str">
            <v/>
          </cell>
          <cell r="O806" t="str">
            <v/>
          </cell>
          <cell r="P806" t="str">
            <v/>
          </cell>
          <cell r="Q806" t="str">
            <v/>
          </cell>
          <cell r="R806" t="str">
            <v/>
          </cell>
          <cell r="S806" t="str">
            <v/>
          </cell>
          <cell r="T806" t="str">
            <v/>
          </cell>
          <cell r="U806" t="str">
            <v/>
          </cell>
          <cell r="V806" t="str">
            <v/>
          </cell>
          <cell r="W806" t="str">
            <v/>
          </cell>
          <cell r="X806" t="str">
            <v/>
          </cell>
          <cell r="Y806" t="str">
            <v>ر2</v>
          </cell>
          <cell r="Z806" t="str">
            <v/>
          </cell>
          <cell r="AA806" t="str">
            <v/>
          </cell>
          <cell r="AB806" t="str">
            <v/>
          </cell>
          <cell r="AC806" t="str">
            <v/>
          </cell>
          <cell r="AD806" t="str">
            <v/>
          </cell>
          <cell r="AE806" t="str">
            <v>ر1</v>
          </cell>
          <cell r="AF806" t="str">
            <v/>
          </cell>
          <cell r="AG806" t="str">
            <v/>
          </cell>
          <cell r="AH806" t="str">
            <v/>
          </cell>
          <cell r="AI806" t="str">
            <v>ج</v>
          </cell>
          <cell r="AJ806" t="str">
            <v/>
          </cell>
          <cell r="AK806" t="str">
            <v>ج</v>
          </cell>
          <cell r="AL806" t="str">
            <v>ج</v>
          </cell>
          <cell r="AM806" t="str">
            <v>ر1</v>
          </cell>
          <cell r="AN806" t="str">
            <v>ج</v>
          </cell>
          <cell r="AO806" t="str">
            <v>ج</v>
          </cell>
          <cell r="AP806" t="str">
            <v>ج</v>
          </cell>
          <cell r="AQ806" t="str">
            <v>ج</v>
          </cell>
          <cell r="AR806" t="str">
            <v/>
          </cell>
          <cell r="AS806"/>
          <cell r="AT806"/>
          <cell r="AU806"/>
          <cell r="AV806"/>
        </row>
        <row r="807">
          <cell r="A807">
            <v>424366</v>
          </cell>
          <cell r="B807" t="str">
            <v>الرابعة</v>
          </cell>
          <cell r="C807" t="str">
            <v/>
          </cell>
          <cell r="D807" t="str">
            <v/>
          </cell>
          <cell r="E807" t="str">
            <v/>
          </cell>
          <cell r="F807" t="str">
            <v/>
          </cell>
          <cell r="G807" t="str">
            <v/>
          </cell>
          <cell r="H807" t="str">
            <v/>
          </cell>
          <cell r="I807" t="str">
            <v/>
          </cell>
          <cell r="J807" t="str">
            <v/>
          </cell>
          <cell r="K807" t="str">
            <v/>
          </cell>
          <cell r="L807" t="str">
            <v/>
          </cell>
          <cell r="M807" t="str">
            <v/>
          </cell>
          <cell r="N807" t="str">
            <v/>
          </cell>
          <cell r="O807" t="str">
            <v/>
          </cell>
          <cell r="P807" t="str">
            <v/>
          </cell>
          <cell r="Q807" t="str">
            <v/>
          </cell>
          <cell r="R807" t="str">
            <v/>
          </cell>
          <cell r="S807" t="str">
            <v/>
          </cell>
          <cell r="T807" t="str">
            <v/>
          </cell>
          <cell r="U807" t="str">
            <v/>
          </cell>
          <cell r="V807" t="str">
            <v/>
          </cell>
          <cell r="W807" t="str">
            <v/>
          </cell>
          <cell r="X807" t="str">
            <v/>
          </cell>
          <cell r="Y807" t="str">
            <v/>
          </cell>
          <cell r="Z807" t="str">
            <v/>
          </cell>
          <cell r="AA807" t="str">
            <v>ر2</v>
          </cell>
          <cell r="AB807" t="str">
            <v/>
          </cell>
          <cell r="AC807" t="str">
            <v>ر2</v>
          </cell>
          <cell r="AD807" t="str">
            <v/>
          </cell>
          <cell r="AE807" t="str">
            <v/>
          </cell>
          <cell r="AF807" t="str">
            <v/>
          </cell>
          <cell r="AG807" t="str">
            <v/>
          </cell>
          <cell r="AH807" t="str">
            <v/>
          </cell>
          <cell r="AI807" t="str">
            <v>ر2</v>
          </cell>
          <cell r="AJ807" t="str">
            <v/>
          </cell>
          <cell r="AK807" t="str">
            <v/>
          </cell>
          <cell r="AL807" t="str">
            <v/>
          </cell>
          <cell r="AM807" t="str">
            <v>ر2</v>
          </cell>
          <cell r="AN807" t="str">
            <v>ر1</v>
          </cell>
          <cell r="AO807" t="str">
            <v>ر1</v>
          </cell>
          <cell r="AP807" t="str">
            <v/>
          </cell>
          <cell r="AQ807" t="str">
            <v>ر1</v>
          </cell>
          <cell r="AR807" t="str">
            <v>ر1</v>
          </cell>
          <cell r="AS807"/>
          <cell r="AT807" t="str">
            <v>الرابعة</v>
          </cell>
          <cell r="AU807" t="str">
            <v/>
          </cell>
        </row>
        <row r="808">
          <cell r="A808">
            <v>424387</v>
          </cell>
          <cell r="B808" t="str">
            <v>الرابعة</v>
          </cell>
          <cell r="C808" t="str">
            <v/>
          </cell>
          <cell r="D808" t="str">
            <v/>
          </cell>
          <cell r="E808" t="str">
            <v/>
          </cell>
          <cell r="F808" t="str">
            <v/>
          </cell>
          <cell r="G808" t="str">
            <v/>
          </cell>
          <cell r="H808" t="str">
            <v/>
          </cell>
          <cell r="I808" t="str">
            <v/>
          </cell>
          <cell r="J808" t="str">
            <v/>
          </cell>
          <cell r="K808" t="str">
            <v>ر2</v>
          </cell>
          <cell r="L808" t="str">
            <v/>
          </cell>
          <cell r="M808" t="str">
            <v/>
          </cell>
          <cell r="N808" t="str">
            <v/>
          </cell>
          <cell r="O808" t="str">
            <v/>
          </cell>
          <cell r="P808" t="str">
            <v>ر1</v>
          </cell>
          <cell r="Q808" t="str">
            <v/>
          </cell>
          <cell r="R808" t="str">
            <v>ر2</v>
          </cell>
          <cell r="S808" t="str">
            <v/>
          </cell>
          <cell r="T808" t="str">
            <v/>
          </cell>
          <cell r="U808" t="str">
            <v/>
          </cell>
          <cell r="V808" t="str">
            <v>ر2</v>
          </cell>
          <cell r="W808" t="str">
            <v/>
          </cell>
          <cell r="X808" t="str">
            <v/>
          </cell>
          <cell r="Y808" t="str">
            <v>ر2</v>
          </cell>
          <cell r="Z808" t="str">
            <v/>
          </cell>
          <cell r="AA808" t="str">
            <v/>
          </cell>
          <cell r="AB808" t="str">
            <v/>
          </cell>
          <cell r="AC808" t="str">
            <v/>
          </cell>
          <cell r="AD808" t="str">
            <v/>
          </cell>
          <cell r="AE808" t="str">
            <v>ر2</v>
          </cell>
          <cell r="AF808" t="str">
            <v/>
          </cell>
          <cell r="AG808" t="str">
            <v/>
          </cell>
          <cell r="AH808" t="str">
            <v/>
          </cell>
          <cell r="AI808" t="str">
            <v>ج</v>
          </cell>
          <cell r="AJ808" t="str">
            <v>ج</v>
          </cell>
          <cell r="AK808" t="str">
            <v>ج</v>
          </cell>
          <cell r="AL808" t="str">
            <v>ج</v>
          </cell>
          <cell r="AM808" t="str">
            <v>ج</v>
          </cell>
          <cell r="AN808" t="str">
            <v>ج</v>
          </cell>
          <cell r="AO808" t="str">
            <v>ج</v>
          </cell>
          <cell r="AP808" t="str">
            <v>ج</v>
          </cell>
          <cell r="AQ808" t="str">
            <v>ج</v>
          </cell>
          <cell r="AR808" t="str">
            <v>ج</v>
          </cell>
          <cell r="AS808"/>
          <cell r="AT808"/>
          <cell r="AU808"/>
        </row>
        <row r="809">
          <cell r="A809">
            <v>424424</v>
          </cell>
          <cell r="B809" t="str">
            <v>الرابعة حديث</v>
          </cell>
          <cell r="C809" t="str">
            <v/>
          </cell>
          <cell r="D809" t="str">
            <v/>
          </cell>
          <cell r="E809" t="str">
            <v/>
          </cell>
          <cell r="F809" t="str">
            <v/>
          </cell>
          <cell r="G809" t="str">
            <v>ر2</v>
          </cell>
          <cell r="H809" t="str">
            <v/>
          </cell>
          <cell r="I809" t="str">
            <v/>
          </cell>
          <cell r="J809" t="str">
            <v/>
          </cell>
          <cell r="K809" t="str">
            <v/>
          </cell>
          <cell r="L809" t="str">
            <v/>
          </cell>
          <cell r="M809" t="str">
            <v/>
          </cell>
          <cell r="N809" t="str">
            <v/>
          </cell>
          <cell r="O809" t="str">
            <v/>
          </cell>
          <cell r="P809" t="str">
            <v>ر1</v>
          </cell>
          <cell r="Q809" t="str">
            <v/>
          </cell>
          <cell r="R809" t="str">
            <v/>
          </cell>
          <cell r="S809" t="str">
            <v/>
          </cell>
          <cell r="T809" t="str">
            <v>ر1</v>
          </cell>
          <cell r="U809" t="str">
            <v/>
          </cell>
          <cell r="V809" t="str">
            <v/>
          </cell>
          <cell r="W809" t="str">
            <v/>
          </cell>
          <cell r="X809" t="str">
            <v/>
          </cell>
          <cell r="Y809" t="str">
            <v/>
          </cell>
          <cell r="Z809" t="str">
            <v/>
          </cell>
          <cell r="AA809" t="str">
            <v/>
          </cell>
          <cell r="AB809" t="str">
            <v/>
          </cell>
          <cell r="AC809" t="str">
            <v/>
          </cell>
          <cell r="AD809" t="str">
            <v/>
          </cell>
          <cell r="AE809" t="str">
            <v/>
          </cell>
          <cell r="AF809" t="str">
            <v/>
          </cell>
          <cell r="AG809" t="str">
            <v/>
          </cell>
          <cell r="AH809" t="str">
            <v/>
          </cell>
          <cell r="AI809" t="str">
            <v>ج</v>
          </cell>
          <cell r="AJ809" t="str">
            <v>ج</v>
          </cell>
          <cell r="AK809" t="str">
            <v>ج</v>
          </cell>
          <cell r="AL809" t="str">
            <v>ج</v>
          </cell>
          <cell r="AM809" t="str">
            <v>ج</v>
          </cell>
          <cell r="AN809" t="str">
            <v/>
          </cell>
          <cell r="AO809" t="str">
            <v/>
          </cell>
          <cell r="AP809" t="str">
            <v/>
          </cell>
          <cell r="AQ809" t="str">
            <v/>
          </cell>
          <cell r="AR809" t="str">
            <v/>
          </cell>
          <cell r="AS809"/>
          <cell r="AT809" t="str">
            <v>الرابعة حديث</v>
          </cell>
          <cell r="AU809" t="str">
            <v/>
          </cell>
        </row>
        <row r="810">
          <cell r="A810">
            <v>424426</v>
          </cell>
          <cell r="B810" t="str">
            <v>الرابعة</v>
          </cell>
          <cell r="C810" t="str">
            <v/>
          </cell>
          <cell r="D810" t="str">
            <v/>
          </cell>
          <cell r="E810" t="str">
            <v/>
          </cell>
          <cell r="F810" t="str">
            <v/>
          </cell>
          <cell r="G810" t="str">
            <v/>
          </cell>
          <cell r="H810" t="str">
            <v/>
          </cell>
          <cell r="I810" t="str">
            <v/>
          </cell>
          <cell r="J810" t="str">
            <v/>
          </cell>
          <cell r="K810" t="str">
            <v/>
          </cell>
          <cell r="L810" t="str">
            <v/>
          </cell>
          <cell r="M810" t="str">
            <v/>
          </cell>
          <cell r="N810" t="str">
            <v/>
          </cell>
          <cell r="O810" t="str">
            <v/>
          </cell>
          <cell r="P810" t="str">
            <v/>
          </cell>
          <cell r="Q810" t="str">
            <v/>
          </cell>
          <cell r="R810" t="str">
            <v/>
          </cell>
          <cell r="S810" t="str">
            <v/>
          </cell>
          <cell r="T810" t="str">
            <v/>
          </cell>
          <cell r="U810" t="str">
            <v/>
          </cell>
          <cell r="V810" t="str">
            <v/>
          </cell>
          <cell r="W810" t="str">
            <v/>
          </cell>
          <cell r="X810" t="str">
            <v/>
          </cell>
          <cell r="Y810" t="str">
            <v/>
          </cell>
          <cell r="Z810" t="str">
            <v/>
          </cell>
          <cell r="AA810" t="str">
            <v/>
          </cell>
          <cell r="AB810" t="str">
            <v/>
          </cell>
          <cell r="AC810" t="str">
            <v/>
          </cell>
          <cell r="AD810" t="str">
            <v/>
          </cell>
          <cell r="AE810" t="str">
            <v>ر2</v>
          </cell>
          <cell r="AF810" t="str">
            <v/>
          </cell>
          <cell r="AG810" t="str">
            <v/>
          </cell>
          <cell r="AH810" t="str">
            <v/>
          </cell>
          <cell r="AI810" t="str">
            <v/>
          </cell>
          <cell r="AJ810" t="str">
            <v/>
          </cell>
          <cell r="AK810" t="str">
            <v/>
          </cell>
          <cell r="AL810" t="str">
            <v/>
          </cell>
          <cell r="AM810" t="str">
            <v/>
          </cell>
          <cell r="AN810" t="str">
            <v/>
          </cell>
          <cell r="AO810" t="str">
            <v/>
          </cell>
          <cell r="AP810" t="str">
            <v/>
          </cell>
          <cell r="AQ810" t="str">
            <v/>
          </cell>
          <cell r="AR810" t="str">
            <v/>
          </cell>
          <cell r="AS810"/>
          <cell r="AT810" t="str">
            <v>الرابعة</v>
          </cell>
          <cell r="AU810" t="str">
            <v/>
          </cell>
        </row>
        <row r="811">
          <cell r="A811">
            <v>424438</v>
          </cell>
          <cell r="B811" t="str">
            <v>الرابعة</v>
          </cell>
          <cell r="C811" t="str">
            <v/>
          </cell>
          <cell r="D811" t="str">
            <v/>
          </cell>
          <cell r="E811" t="str">
            <v/>
          </cell>
          <cell r="F811" t="str">
            <v/>
          </cell>
          <cell r="G811" t="str">
            <v/>
          </cell>
          <cell r="H811" t="str">
            <v/>
          </cell>
          <cell r="I811" t="str">
            <v/>
          </cell>
          <cell r="J811" t="str">
            <v/>
          </cell>
          <cell r="K811" t="str">
            <v/>
          </cell>
          <cell r="L811" t="str">
            <v/>
          </cell>
          <cell r="M811" t="str">
            <v/>
          </cell>
          <cell r="N811" t="str">
            <v/>
          </cell>
          <cell r="O811" t="str">
            <v/>
          </cell>
          <cell r="P811" t="str">
            <v/>
          </cell>
          <cell r="Q811" t="str">
            <v/>
          </cell>
          <cell r="R811" t="str">
            <v/>
          </cell>
          <cell r="S811" t="str">
            <v/>
          </cell>
          <cell r="T811" t="str">
            <v/>
          </cell>
          <cell r="U811" t="str">
            <v/>
          </cell>
          <cell r="V811" t="str">
            <v/>
          </cell>
          <cell r="W811" t="str">
            <v/>
          </cell>
          <cell r="X811" t="str">
            <v/>
          </cell>
          <cell r="Y811" t="str">
            <v/>
          </cell>
          <cell r="Z811" t="str">
            <v/>
          </cell>
          <cell r="AA811" t="str">
            <v/>
          </cell>
          <cell r="AB811" t="str">
            <v/>
          </cell>
          <cell r="AC811" t="str">
            <v/>
          </cell>
          <cell r="AD811" t="str">
            <v/>
          </cell>
          <cell r="AE811" t="str">
            <v/>
          </cell>
          <cell r="AF811" t="str">
            <v/>
          </cell>
          <cell r="AG811" t="str">
            <v/>
          </cell>
          <cell r="AH811" t="str">
            <v/>
          </cell>
          <cell r="AI811" t="str">
            <v/>
          </cell>
          <cell r="AJ811" t="str">
            <v/>
          </cell>
          <cell r="AK811" t="str">
            <v/>
          </cell>
          <cell r="AL811" t="str">
            <v/>
          </cell>
          <cell r="AM811" t="str">
            <v/>
          </cell>
          <cell r="AN811" t="str">
            <v>ج</v>
          </cell>
          <cell r="AO811" t="str">
            <v>ج</v>
          </cell>
          <cell r="AP811" t="str">
            <v>ج</v>
          </cell>
          <cell r="AQ811" t="str">
            <v>ج</v>
          </cell>
          <cell r="AR811" t="str">
            <v>ج</v>
          </cell>
          <cell r="AS811"/>
          <cell r="AT811" t="str">
            <v>الرابعة</v>
          </cell>
          <cell r="AU811" t="str">
            <v/>
          </cell>
        </row>
        <row r="812">
          <cell r="A812">
            <v>424439</v>
          </cell>
          <cell r="B812" t="str">
            <v>الرابعة</v>
          </cell>
          <cell r="C812" t="str">
            <v/>
          </cell>
          <cell r="D812" t="str">
            <v/>
          </cell>
          <cell r="E812" t="str">
            <v/>
          </cell>
          <cell r="F812" t="str">
            <v/>
          </cell>
          <cell r="G812" t="str">
            <v/>
          </cell>
          <cell r="H812" t="str">
            <v/>
          </cell>
          <cell r="I812" t="str">
            <v/>
          </cell>
          <cell r="J812" t="str">
            <v/>
          </cell>
          <cell r="K812" t="str">
            <v/>
          </cell>
          <cell r="L812" t="str">
            <v/>
          </cell>
          <cell r="M812" t="str">
            <v/>
          </cell>
          <cell r="N812" t="str">
            <v/>
          </cell>
          <cell r="O812" t="str">
            <v/>
          </cell>
          <cell r="P812" t="str">
            <v/>
          </cell>
          <cell r="Q812" t="str">
            <v>ر2</v>
          </cell>
          <cell r="R812" t="str">
            <v/>
          </cell>
          <cell r="S812" t="str">
            <v/>
          </cell>
          <cell r="T812" t="str">
            <v/>
          </cell>
          <cell r="U812" t="str">
            <v/>
          </cell>
          <cell r="V812" t="str">
            <v/>
          </cell>
          <cell r="W812" t="str">
            <v/>
          </cell>
          <cell r="X812" t="str">
            <v/>
          </cell>
          <cell r="Y812" t="str">
            <v/>
          </cell>
          <cell r="Z812" t="str">
            <v/>
          </cell>
          <cell r="AA812" t="str">
            <v/>
          </cell>
          <cell r="AB812" t="str">
            <v/>
          </cell>
          <cell r="AC812" t="str">
            <v/>
          </cell>
          <cell r="AD812" t="str">
            <v/>
          </cell>
          <cell r="AE812" t="str">
            <v/>
          </cell>
          <cell r="AF812" t="str">
            <v/>
          </cell>
          <cell r="AG812" t="str">
            <v/>
          </cell>
          <cell r="AH812" t="str">
            <v/>
          </cell>
          <cell r="AI812" t="str">
            <v/>
          </cell>
          <cell r="AJ812" t="str">
            <v/>
          </cell>
          <cell r="AK812" t="str">
            <v/>
          </cell>
          <cell r="AL812" t="str">
            <v/>
          </cell>
          <cell r="AM812" t="str">
            <v>ر1</v>
          </cell>
          <cell r="AN812" t="str">
            <v/>
          </cell>
          <cell r="AO812" t="str">
            <v/>
          </cell>
          <cell r="AP812" t="str">
            <v/>
          </cell>
          <cell r="AQ812" t="str">
            <v/>
          </cell>
          <cell r="AR812" t="str">
            <v/>
          </cell>
          <cell r="AS812"/>
          <cell r="AT812"/>
          <cell r="AU812"/>
          <cell r="AV812"/>
        </row>
        <row r="813">
          <cell r="A813">
            <v>424442</v>
          </cell>
          <cell r="B813" t="str">
            <v>الرابعة</v>
          </cell>
          <cell r="C813" t="str">
            <v/>
          </cell>
          <cell r="D813" t="str">
            <v/>
          </cell>
          <cell r="E813" t="str">
            <v/>
          </cell>
          <cell r="F813" t="str">
            <v/>
          </cell>
          <cell r="G813" t="str">
            <v/>
          </cell>
          <cell r="H813" t="str">
            <v/>
          </cell>
          <cell r="I813" t="str">
            <v/>
          </cell>
          <cell r="J813" t="str">
            <v/>
          </cell>
          <cell r="K813" t="str">
            <v/>
          </cell>
          <cell r="L813" t="str">
            <v/>
          </cell>
          <cell r="M813" t="str">
            <v/>
          </cell>
          <cell r="N813" t="str">
            <v/>
          </cell>
          <cell r="O813" t="str">
            <v/>
          </cell>
          <cell r="P813" t="str">
            <v/>
          </cell>
          <cell r="Q813" t="str">
            <v/>
          </cell>
          <cell r="R813" t="str">
            <v>ج</v>
          </cell>
          <cell r="S813" t="str">
            <v/>
          </cell>
          <cell r="T813" t="str">
            <v/>
          </cell>
          <cell r="U813" t="str">
            <v/>
          </cell>
          <cell r="V813" t="str">
            <v/>
          </cell>
          <cell r="W813" t="str">
            <v/>
          </cell>
          <cell r="X813" t="str">
            <v/>
          </cell>
          <cell r="Y813" t="str">
            <v/>
          </cell>
          <cell r="Z813" t="str">
            <v/>
          </cell>
          <cell r="AA813" t="str">
            <v/>
          </cell>
          <cell r="AB813" t="str">
            <v/>
          </cell>
          <cell r="AC813" t="str">
            <v/>
          </cell>
          <cell r="AD813" t="str">
            <v/>
          </cell>
          <cell r="AE813" t="str">
            <v>ج</v>
          </cell>
          <cell r="AF813" t="str">
            <v>ج</v>
          </cell>
          <cell r="AG813" t="str">
            <v/>
          </cell>
          <cell r="AH813" t="str">
            <v/>
          </cell>
          <cell r="AI813" t="str">
            <v/>
          </cell>
          <cell r="AJ813" t="str">
            <v/>
          </cell>
          <cell r="AK813" t="str">
            <v/>
          </cell>
          <cell r="AL813" t="str">
            <v>ج</v>
          </cell>
          <cell r="AM813" t="str">
            <v>ج</v>
          </cell>
          <cell r="AN813" t="str">
            <v>ج</v>
          </cell>
          <cell r="AO813" t="str">
            <v>ج</v>
          </cell>
          <cell r="AP813" t="str">
            <v>ج</v>
          </cell>
          <cell r="AQ813" t="str">
            <v>ج</v>
          </cell>
          <cell r="AR813" t="str">
            <v>ج</v>
          </cell>
          <cell r="AS813"/>
          <cell r="AT813" t="str">
            <v>الرابعة</v>
          </cell>
          <cell r="AU813" t="str">
            <v/>
          </cell>
        </row>
        <row r="814">
          <cell r="A814">
            <v>424445</v>
          </cell>
          <cell r="B814" t="str">
            <v>الرابعة حديث</v>
          </cell>
          <cell r="C814" t="str">
            <v/>
          </cell>
          <cell r="D814" t="str">
            <v/>
          </cell>
          <cell r="E814" t="str">
            <v/>
          </cell>
          <cell r="F814" t="str">
            <v/>
          </cell>
          <cell r="G814" t="str">
            <v/>
          </cell>
          <cell r="H814" t="str">
            <v/>
          </cell>
          <cell r="I814" t="str">
            <v/>
          </cell>
          <cell r="J814" t="str">
            <v/>
          </cell>
          <cell r="K814" t="str">
            <v/>
          </cell>
          <cell r="L814" t="str">
            <v/>
          </cell>
          <cell r="M814" t="str">
            <v/>
          </cell>
          <cell r="N814" t="str">
            <v/>
          </cell>
          <cell r="O814" t="str">
            <v/>
          </cell>
          <cell r="P814" t="str">
            <v/>
          </cell>
          <cell r="Q814" t="str">
            <v/>
          </cell>
          <cell r="R814" t="str">
            <v/>
          </cell>
          <cell r="S814" t="str">
            <v/>
          </cell>
          <cell r="T814" t="str">
            <v/>
          </cell>
          <cell r="U814" t="str">
            <v/>
          </cell>
          <cell r="V814" t="str">
            <v/>
          </cell>
          <cell r="W814" t="str">
            <v/>
          </cell>
          <cell r="X814" t="str">
            <v/>
          </cell>
          <cell r="Y814" t="str">
            <v/>
          </cell>
          <cell r="Z814" t="str">
            <v>ر1</v>
          </cell>
          <cell r="AA814" t="str">
            <v/>
          </cell>
          <cell r="AB814" t="str">
            <v/>
          </cell>
          <cell r="AC814" t="str">
            <v>ج</v>
          </cell>
          <cell r="AD814" t="str">
            <v/>
          </cell>
          <cell r="AE814" t="str">
            <v>ج</v>
          </cell>
          <cell r="AF814" t="str">
            <v/>
          </cell>
          <cell r="AG814" t="str">
            <v/>
          </cell>
          <cell r="AH814" t="str">
            <v/>
          </cell>
          <cell r="AI814" t="str">
            <v>ج</v>
          </cell>
          <cell r="AJ814" t="str">
            <v>ج</v>
          </cell>
          <cell r="AK814" t="str">
            <v>ج</v>
          </cell>
          <cell r="AL814" t="str">
            <v>ج</v>
          </cell>
          <cell r="AM814" t="str">
            <v>ج</v>
          </cell>
          <cell r="AN814" t="str">
            <v/>
          </cell>
          <cell r="AO814" t="str">
            <v/>
          </cell>
          <cell r="AP814" t="str">
            <v/>
          </cell>
          <cell r="AQ814" t="str">
            <v/>
          </cell>
          <cell r="AR814" t="str">
            <v/>
          </cell>
          <cell r="AS814"/>
          <cell r="AT814" t="str">
            <v>الرابعة حديث</v>
          </cell>
          <cell r="AU814" t="str">
            <v/>
          </cell>
        </row>
        <row r="815">
          <cell r="A815">
            <v>424446</v>
          </cell>
          <cell r="B815" t="str">
            <v>الرابعة</v>
          </cell>
          <cell r="C815" t="str">
            <v/>
          </cell>
          <cell r="D815" t="str">
            <v/>
          </cell>
          <cell r="E815" t="str">
            <v/>
          </cell>
          <cell r="F815" t="str">
            <v/>
          </cell>
          <cell r="G815" t="str">
            <v/>
          </cell>
          <cell r="H815" t="str">
            <v/>
          </cell>
          <cell r="I815" t="str">
            <v/>
          </cell>
          <cell r="J815" t="str">
            <v/>
          </cell>
          <cell r="K815" t="str">
            <v/>
          </cell>
          <cell r="L815" t="str">
            <v/>
          </cell>
          <cell r="M815" t="str">
            <v/>
          </cell>
          <cell r="N815" t="str">
            <v/>
          </cell>
          <cell r="O815" t="str">
            <v/>
          </cell>
          <cell r="P815" t="str">
            <v/>
          </cell>
          <cell r="Q815" t="str">
            <v/>
          </cell>
          <cell r="R815" t="str">
            <v/>
          </cell>
          <cell r="S815" t="str">
            <v/>
          </cell>
          <cell r="T815" t="str">
            <v/>
          </cell>
          <cell r="U815" t="str">
            <v/>
          </cell>
          <cell r="V815" t="str">
            <v/>
          </cell>
          <cell r="W815" t="str">
            <v/>
          </cell>
          <cell r="X815" t="str">
            <v/>
          </cell>
          <cell r="Y815" t="str">
            <v>ر2</v>
          </cell>
          <cell r="Z815" t="str">
            <v/>
          </cell>
          <cell r="AA815" t="str">
            <v>ر2</v>
          </cell>
          <cell r="AB815" t="str">
            <v/>
          </cell>
          <cell r="AC815" t="str">
            <v/>
          </cell>
          <cell r="AD815" t="str">
            <v/>
          </cell>
          <cell r="AE815" t="str">
            <v/>
          </cell>
          <cell r="AF815" t="str">
            <v>ر2</v>
          </cell>
          <cell r="AG815" t="str">
            <v>ر2</v>
          </cell>
          <cell r="AH815" t="str">
            <v/>
          </cell>
          <cell r="AI815" t="str">
            <v>ر1</v>
          </cell>
          <cell r="AJ815" t="str">
            <v/>
          </cell>
          <cell r="AK815" t="str">
            <v/>
          </cell>
          <cell r="AL815" t="str">
            <v/>
          </cell>
          <cell r="AM815" t="str">
            <v>ر2</v>
          </cell>
          <cell r="AN815" t="str">
            <v>ج</v>
          </cell>
          <cell r="AO815" t="str">
            <v>ر1</v>
          </cell>
          <cell r="AP815" t="str">
            <v>ر1</v>
          </cell>
          <cell r="AQ815" t="str">
            <v>ر1</v>
          </cell>
          <cell r="AR815" t="str">
            <v/>
          </cell>
          <cell r="AS815"/>
          <cell r="AT815"/>
          <cell r="AU815"/>
          <cell r="AV815"/>
        </row>
        <row r="816">
          <cell r="A816">
            <v>424455</v>
          </cell>
          <cell r="B816" t="str">
            <v>الرابعة</v>
          </cell>
          <cell r="C816" t="str">
            <v/>
          </cell>
          <cell r="D816" t="str">
            <v/>
          </cell>
          <cell r="E816" t="str">
            <v/>
          </cell>
          <cell r="F816" t="str">
            <v/>
          </cell>
          <cell r="G816" t="str">
            <v/>
          </cell>
          <cell r="H816" t="str">
            <v/>
          </cell>
          <cell r="I816" t="str">
            <v/>
          </cell>
          <cell r="J816" t="str">
            <v/>
          </cell>
          <cell r="K816" t="str">
            <v/>
          </cell>
          <cell r="L816" t="str">
            <v/>
          </cell>
          <cell r="M816" t="str">
            <v/>
          </cell>
          <cell r="N816" t="str">
            <v/>
          </cell>
          <cell r="O816" t="str">
            <v/>
          </cell>
          <cell r="P816" t="str">
            <v/>
          </cell>
          <cell r="Q816" t="str">
            <v/>
          </cell>
          <cell r="R816" t="str">
            <v/>
          </cell>
          <cell r="S816" t="str">
            <v>ر2</v>
          </cell>
          <cell r="T816" t="str">
            <v/>
          </cell>
          <cell r="U816" t="str">
            <v/>
          </cell>
          <cell r="V816" t="str">
            <v/>
          </cell>
          <cell r="W816" t="str">
            <v/>
          </cell>
          <cell r="X816" t="str">
            <v/>
          </cell>
          <cell r="Y816" t="str">
            <v/>
          </cell>
          <cell r="Z816" t="str">
            <v/>
          </cell>
          <cell r="AA816" t="str">
            <v/>
          </cell>
          <cell r="AB816" t="str">
            <v/>
          </cell>
          <cell r="AC816" t="str">
            <v/>
          </cell>
          <cell r="AD816" t="str">
            <v/>
          </cell>
          <cell r="AE816" t="str">
            <v/>
          </cell>
          <cell r="AF816" t="str">
            <v/>
          </cell>
          <cell r="AG816" t="str">
            <v>ر2</v>
          </cell>
          <cell r="AH816" t="str">
            <v/>
          </cell>
          <cell r="AI816" t="str">
            <v>ر1</v>
          </cell>
          <cell r="AJ816" t="str">
            <v/>
          </cell>
          <cell r="AK816" t="str">
            <v/>
          </cell>
          <cell r="AL816" t="str">
            <v/>
          </cell>
          <cell r="AM816" t="str">
            <v>ج</v>
          </cell>
          <cell r="AN816" t="str">
            <v>ج</v>
          </cell>
          <cell r="AO816" t="str">
            <v>ج</v>
          </cell>
          <cell r="AP816" t="str">
            <v>ج</v>
          </cell>
          <cell r="AQ816" t="str">
            <v>ج</v>
          </cell>
          <cell r="AR816" t="str">
            <v>ج</v>
          </cell>
          <cell r="AS816"/>
          <cell r="AT816" t="str">
            <v>الرابعة</v>
          </cell>
          <cell r="AU816" t="str">
            <v/>
          </cell>
        </row>
        <row r="817">
          <cell r="A817">
            <v>424457</v>
          </cell>
          <cell r="B817" t="str">
            <v>الرابعة</v>
          </cell>
          <cell r="C817" t="str">
            <v/>
          </cell>
          <cell r="D817" t="str">
            <v/>
          </cell>
          <cell r="E817" t="str">
            <v/>
          </cell>
          <cell r="F817" t="str">
            <v/>
          </cell>
          <cell r="G817" t="str">
            <v/>
          </cell>
          <cell r="H817" t="str">
            <v/>
          </cell>
          <cell r="I817" t="str">
            <v/>
          </cell>
          <cell r="J817" t="str">
            <v/>
          </cell>
          <cell r="K817" t="str">
            <v/>
          </cell>
          <cell r="L817" t="str">
            <v/>
          </cell>
          <cell r="M817" t="str">
            <v/>
          </cell>
          <cell r="N817" t="str">
            <v/>
          </cell>
          <cell r="O817" t="str">
            <v/>
          </cell>
          <cell r="P817" t="str">
            <v/>
          </cell>
          <cell r="Q817" t="str">
            <v/>
          </cell>
          <cell r="R817" t="str">
            <v/>
          </cell>
          <cell r="S817" t="str">
            <v/>
          </cell>
          <cell r="T817" t="str">
            <v/>
          </cell>
          <cell r="U817" t="str">
            <v/>
          </cell>
          <cell r="V817" t="str">
            <v/>
          </cell>
          <cell r="W817" t="str">
            <v/>
          </cell>
          <cell r="X817" t="str">
            <v/>
          </cell>
          <cell r="Y817" t="str">
            <v/>
          </cell>
          <cell r="Z817" t="str">
            <v/>
          </cell>
          <cell r="AA817" t="str">
            <v/>
          </cell>
          <cell r="AB817" t="str">
            <v/>
          </cell>
          <cell r="AC817" t="str">
            <v/>
          </cell>
          <cell r="AD817" t="str">
            <v/>
          </cell>
          <cell r="AE817" t="str">
            <v/>
          </cell>
          <cell r="AF817" t="str">
            <v>ر2</v>
          </cell>
          <cell r="AG817" t="str">
            <v/>
          </cell>
          <cell r="AH817" t="str">
            <v/>
          </cell>
          <cell r="AI817" t="str">
            <v/>
          </cell>
          <cell r="AJ817" t="str">
            <v/>
          </cell>
          <cell r="AK817" t="str">
            <v/>
          </cell>
          <cell r="AL817" t="str">
            <v/>
          </cell>
          <cell r="AM817" t="str">
            <v>ر1</v>
          </cell>
          <cell r="AN817" t="str">
            <v/>
          </cell>
          <cell r="AO817" t="str">
            <v>ر1</v>
          </cell>
          <cell r="AP817" t="str">
            <v/>
          </cell>
          <cell r="AQ817" t="str">
            <v/>
          </cell>
          <cell r="AR817" t="str">
            <v/>
          </cell>
          <cell r="AS817"/>
          <cell r="AT817" t="str">
            <v>الرابعة</v>
          </cell>
          <cell r="AU817" t="str">
            <v/>
          </cell>
        </row>
        <row r="818">
          <cell r="A818">
            <v>424458</v>
          </cell>
          <cell r="B818" t="str">
            <v>الرابعة</v>
          </cell>
          <cell r="C818" t="str">
            <v/>
          </cell>
          <cell r="D818" t="str">
            <v/>
          </cell>
          <cell r="E818" t="str">
            <v/>
          </cell>
          <cell r="F818" t="str">
            <v/>
          </cell>
          <cell r="G818" t="str">
            <v/>
          </cell>
          <cell r="H818" t="str">
            <v/>
          </cell>
          <cell r="I818" t="str">
            <v/>
          </cell>
          <cell r="J818" t="str">
            <v/>
          </cell>
          <cell r="K818" t="str">
            <v/>
          </cell>
          <cell r="L818" t="str">
            <v/>
          </cell>
          <cell r="M818" t="str">
            <v/>
          </cell>
          <cell r="N818" t="str">
            <v/>
          </cell>
          <cell r="O818" t="str">
            <v/>
          </cell>
          <cell r="P818" t="str">
            <v/>
          </cell>
          <cell r="Q818" t="str">
            <v/>
          </cell>
          <cell r="R818" t="str">
            <v>ر2</v>
          </cell>
          <cell r="S818" t="str">
            <v/>
          </cell>
          <cell r="T818" t="str">
            <v/>
          </cell>
          <cell r="U818" t="str">
            <v/>
          </cell>
          <cell r="V818" t="str">
            <v/>
          </cell>
          <cell r="W818" t="str">
            <v/>
          </cell>
          <cell r="X818" t="str">
            <v/>
          </cell>
          <cell r="Y818" t="str">
            <v/>
          </cell>
          <cell r="Z818" t="str">
            <v/>
          </cell>
          <cell r="AA818" t="str">
            <v>ج</v>
          </cell>
          <cell r="AB818" t="str">
            <v/>
          </cell>
          <cell r="AC818" t="str">
            <v/>
          </cell>
          <cell r="AD818" t="str">
            <v/>
          </cell>
          <cell r="AE818" t="str">
            <v>ج</v>
          </cell>
          <cell r="AF818" t="str">
            <v>ج</v>
          </cell>
          <cell r="AG818" t="str">
            <v>ج</v>
          </cell>
          <cell r="AH818" t="str">
            <v>ر2</v>
          </cell>
          <cell r="AI818" t="str">
            <v>ج</v>
          </cell>
          <cell r="AJ818" t="str">
            <v>ج</v>
          </cell>
          <cell r="AK818" t="str">
            <v>ج</v>
          </cell>
          <cell r="AL818" t="str">
            <v>ج</v>
          </cell>
          <cell r="AM818" t="str">
            <v>ج</v>
          </cell>
          <cell r="AN818" t="str">
            <v>ج</v>
          </cell>
          <cell r="AO818" t="str">
            <v>ج</v>
          </cell>
          <cell r="AP818" t="str">
            <v>ج</v>
          </cell>
          <cell r="AQ818" t="str">
            <v>ج</v>
          </cell>
          <cell r="AR818" t="str">
            <v>ج</v>
          </cell>
          <cell r="AS818"/>
          <cell r="AT818" t="str">
            <v>الرابعة</v>
          </cell>
          <cell r="AU818" t="str">
            <v/>
          </cell>
        </row>
        <row r="819">
          <cell r="A819">
            <v>424465</v>
          </cell>
          <cell r="B819" t="str">
            <v>الرابعة</v>
          </cell>
          <cell r="C819" t="str">
            <v/>
          </cell>
          <cell r="D819" t="str">
            <v/>
          </cell>
          <cell r="E819" t="str">
            <v/>
          </cell>
          <cell r="F819" t="str">
            <v/>
          </cell>
          <cell r="G819" t="str">
            <v/>
          </cell>
          <cell r="H819" t="str">
            <v/>
          </cell>
          <cell r="I819" t="str">
            <v/>
          </cell>
          <cell r="J819" t="str">
            <v/>
          </cell>
          <cell r="K819" t="str">
            <v/>
          </cell>
          <cell r="L819" t="str">
            <v/>
          </cell>
          <cell r="M819" t="str">
            <v/>
          </cell>
          <cell r="N819" t="str">
            <v/>
          </cell>
          <cell r="O819" t="str">
            <v/>
          </cell>
          <cell r="P819" t="str">
            <v/>
          </cell>
          <cell r="Q819" t="str">
            <v/>
          </cell>
          <cell r="R819" t="str">
            <v>ر2</v>
          </cell>
          <cell r="S819" t="str">
            <v/>
          </cell>
          <cell r="T819" t="str">
            <v/>
          </cell>
          <cell r="U819" t="str">
            <v/>
          </cell>
          <cell r="V819" t="str">
            <v/>
          </cell>
          <cell r="W819" t="str">
            <v/>
          </cell>
          <cell r="X819" t="str">
            <v/>
          </cell>
          <cell r="Y819" t="str">
            <v/>
          </cell>
          <cell r="Z819" t="str">
            <v/>
          </cell>
          <cell r="AA819" t="str">
            <v/>
          </cell>
          <cell r="AB819" t="str">
            <v/>
          </cell>
          <cell r="AC819" t="str">
            <v/>
          </cell>
          <cell r="AD819" t="str">
            <v/>
          </cell>
          <cell r="AE819" t="str">
            <v/>
          </cell>
          <cell r="AF819" t="str">
            <v/>
          </cell>
          <cell r="AG819" t="str">
            <v/>
          </cell>
          <cell r="AH819" t="str">
            <v/>
          </cell>
          <cell r="AI819" t="str">
            <v/>
          </cell>
          <cell r="AJ819" t="str">
            <v/>
          </cell>
          <cell r="AK819" t="str">
            <v>ر2</v>
          </cell>
          <cell r="AL819" t="str">
            <v>ر1</v>
          </cell>
          <cell r="AM819" t="str">
            <v/>
          </cell>
          <cell r="AN819" t="str">
            <v>ر1</v>
          </cell>
          <cell r="AO819" t="str">
            <v>ر1</v>
          </cell>
          <cell r="AP819" t="str">
            <v>ر1</v>
          </cell>
          <cell r="AQ819" t="str">
            <v>ر1</v>
          </cell>
          <cell r="AR819" t="str">
            <v>ر1</v>
          </cell>
          <cell r="AS819"/>
          <cell r="AT819" t="str">
            <v>الرابعة</v>
          </cell>
          <cell r="AU819" t="str">
            <v/>
          </cell>
        </row>
        <row r="820">
          <cell r="A820">
            <v>424474</v>
          </cell>
          <cell r="B820" t="str">
            <v>الرابعة</v>
          </cell>
          <cell r="C820" t="str">
            <v/>
          </cell>
          <cell r="D820" t="str">
            <v/>
          </cell>
          <cell r="E820" t="str">
            <v/>
          </cell>
          <cell r="F820" t="str">
            <v/>
          </cell>
          <cell r="G820" t="str">
            <v/>
          </cell>
          <cell r="H820" t="str">
            <v/>
          </cell>
          <cell r="I820" t="str">
            <v/>
          </cell>
          <cell r="J820" t="str">
            <v/>
          </cell>
          <cell r="K820" t="str">
            <v/>
          </cell>
          <cell r="L820" t="str">
            <v/>
          </cell>
          <cell r="M820" t="str">
            <v/>
          </cell>
          <cell r="N820" t="str">
            <v/>
          </cell>
          <cell r="O820" t="str">
            <v/>
          </cell>
          <cell r="P820" t="str">
            <v/>
          </cell>
          <cell r="Q820" t="str">
            <v/>
          </cell>
          <cell r="R820" t="str">
            <v>ر2</v>
          </cell>
          <cell r="S820" t="str">
            <v/>
          </cell>
          <cell r="T820" t="str">
            <v/>
          </cell>
          <cell r="U820" t="str">
            <v/>
          </cell>
          <cell r="V820" t="str">
            <v/>
          </cell>
          <cell r="W820" t="str">
            <v/>
          </cell>
          <cell r="X820" t="str">
            <v/>
          </cell>
          <cell r="Y820" t="str">
            <v/>
          </cell>
          <cell r="Z820" t="str">
            <v/>
          </cell>
          <cell r="AA820" t="str">
            <v>ر1</v>
          </cell>
          <cell r="AB820" t="str">
            <v/>
          </cell>
          <cell r="AC820" t="str">
            <v/>
          </cell>
          <cell r="AD820" t="str">
            <v/>
          </cell>
          <cell r="AE820" t="str">
            <v>ج</v>
          </cell>
          <cell r="AF820" t="str">
            <v/>
          </cell>
          <cell r="AG820" t="str">
            <v/>
          </cell>
          <cell r="AH820" t="str">
            <v/>
          </cell>
          <cell r="AI820" t="str">
            <v>ج</v>
          </cell>
          <cell r="AJ820" t="str">
            <v/>
          </cell>
          <cell r="AK820" t="str">
            <v/>
          </cell>
          <cell r="AL820" t="str">
            <v>ج</v>
          </cell>
          <cell r="AM820" t="str">
            <v>ج</v>
          </cell>
          <cell r="AN820" t="str">
            <v>ج</v>
          </cell>
          <cell r="AO820" t="str">
            <v>ج</v>
          </cell>
          <cell r="AP820" t="str">
            <v>ج</v>
          </cell>
          <cell r="AQ820" t="str">
            <v>ج</v>
          </cell>
          <cell r="AR820" t="str">
            <v>ج</v>
          </cell>
          <cell r="AS820"/>
          <cell r="AT820" t="str">
            <v>الرابعة</v>
          </cell>
          <cell r="AU820" t="str">
            <v/>
          </cell>
        </row>
        <row r="821">
          <cell r="A821">
            <v>424486</v>
          </cell>
          <cell r="B821" t="str">
            <v>الرابعة</v>
          </cell>
          <cell r="C821" t="str">
            <v/>
          </cell>
          <cell r="D821" t="str">
            <v/>
          </cell>
          <cell r="E821" t="str">
            <v/>
          </cell>
          <cell r="F821" t="str">
            <v/>
          </cell>
          <cell r="G821" t="str">
            <v/>
          </cell>
          <cell r="H821" t="str">
            <v/>
          </cell>
          <cell r="I821" t="str">
            <v/>
          </cell>
          <cell r="J821" t="str">
            <v/>
          </cell>
          <cell r="K821" t="str">
            <v/>
          </cell>
          <cell r="L821" t="str">
            <v/>
          </cell>
          <cell r="M821" t="str">
            <v/>
          </cell>
          <cell r="N821" t="str">
            <v/>
          </cell>
          <cell r="O821" t="str">
            <v/>
          </cell>
          <cell r="P821" t="str">
            <v/>
          </cell>
          <cell r="Q821" t="str">
            <v/>
          </cell>
          <cell r="R821" t="str">
            <v/>
          </cell>
          <cell r="S821" t="str">
            <v/>
          </cell>
          <cell r="T821" t="str">
            <v/>
          </cell>
          <cell r="U821" t="str">
            <v/>
          </cell>
          <cell r="V821" t="str">
            <v/>
          </cell>
          <cell r="W821" t="str">
            <v/>
          </cell>
          <cell r="X821" t="str">
            <v/>
          </cell>
          <cell r="Y821" t="str">
            <v/>
          </cell>
          <cell r="Z821" t="str">
            <v/>
          </cell>
          <cell r="AA821" t="str">
            <v/>
          </cell>
          <cell r="AB821" t="str">
            <v/>
          </cell>
          <cell r="AC821" t="str">
            <v/>
          </cell>
          <cell r="AD821" t="str">
            <v/>
          </cell>
          <cell r="AE821" t="str">
            <v/>
          </cell>
          <cell r="AF821" t="str">
            <v/>
          </cell>
          <cell r="AG821" t="str">
            <v/>
          </cell>
          <cell r="AH821" t="str">
            <v/>
          </cell>
          <cell r="AI821" t="str">
            <v>ر1</v>
          </cell>
          <cell r="AJ821" t="str">
            <v/>
          </cell>
          <cell r="AK821" t="str">
            <v/>
          </cell>
          <cell r="AL821" t="str">
            <v/>
          </cell>
          <cell r="AM821" t="str">
            <v>ر1</v>
          </cell>
          <cell r="AN821" t="str">
            <v>ج</v>
          </cell>
          <cell r="AO821" t="str">
            <v>ج</v>
          </cell>
          <cell r="AP821" t="str">
            <v>ج</v>
          </cell>
          <cell r="AQ821" t="str">
            <v>ج</v>
          </cell>
          <cell r="AR821" t="str">
            <v>ج</v>
          </cell>
          <cell r="AS821"/>
          <cell r="AT821" t="str">
            <v>الرابعة</v>
          </cell>
          <cell r="AU821" t="str">
            <v/>
          </cell>
        </row>
        <row r="822">
          <cell r="A822">
            <v>424493</v>
          </cell>
          <cell r="B822" t="str">
            <v>الرابعة</v>
          </cell>
          <cell r="C822" t="str">
            <v/>
          </cell>
          <cell r="D822" t="str">
            <v/>
          </cell>
          <cell r="E822" t="str">
            <v/>
          </cell>
          <cell r="F822" t="str">
            <v/>
          </cell>
          <cell r="G822" t="str">
            <v/>
          </cell>
          <cell r="H822" t="str">
            <v/>
          </cell>
          <cell r="I822" t="str">
            <v/>
          </cell>
          <cell r="J822" t="str">
            <v/>
          </cell>
          <cell r="K822" t="str">
            <v/>
          </cell>
          <cell r="L822" t="str">
            <v/>
          </cell>
          <cell r="M822" t="str">
            <v/>
          </cell>
          <cell r="N822" t="str">
            <v/>
          </cell>
          <cell r="O822" t="str">
            <v/>
          </cell>
          <cell r="P822" t="str">
            <v/>
          </cell>
          <cell r="Q822" t="str">
            <v/>
          </cell>
          <cell r="R822" t="str">
            <v/>
          </cell>
          <cell r="S822" t="str">
            <v/>
          </cell>
          <cell r="T822" t="str">
            <v/>
          </cell>
          <cell r="U822" t="str">
            <v/>
          </cell>
          <cell r="V822" t="str">
            <v/>
          </cell>
          <cell r="W822" t="str">
            <v/>
          </cell>
          <cell r="X822" t="str">
            <v/>
          </cell>
          <cell r="Y822" t="str">
            <v/>
          </cell>
          <cell r="Z822" t="str">
            <v/>
          </cell>
          <cell r="AA822" t="str">
            <v/>
          </cell>
          <cell r="AB822" t="str">
            <v/>
          </cell>
          <cell r="AC822" t="str">
            <v/>
          </cell>
          <cell r="AD822" t="str">
            <v/>
          </cell>
          <cell r="AE822" t="str">
            <v/>
          </cell>
          <cell r="AF822" t="str">
            <v/>
          </cell>
          <cell r="AG822" t="str">
            <v/>
          </cell>
          <cell r="AH822" t="str">
            <v/>
          </cell>
          <cell r="AI822" t="str">
            <v/>
          </cell>
          <cell r="AJ822" t="str">
            <v/>
          </cell>
          <cell r="AK822" t="str">
            <v/>
          </cell>
          <cell r="AL822" t="str">
            <v/>
          </cell>
          <cell r="AM822" t="str">
            <v/>
          </cell>
          <cell r="AN822" t="str">
            <v/>
          </cell>
          <cell r="AO822" t="str">
            <v/>
          </cell>
          <cell r="AP822" t="str">
            <v/>
          </cell>
          <cell r="AQ822" t="str">
            <v>ر2</v>
          </cell>
          <cell r="AR822" t="str">
            <v/>
          </cell>
          <cell r="AS822"/>
          <cell r="AT822" t="str">
            <v>الرابعة</v>
          </cell>
          <cell r="AU822" t="str">
            <v/>
          </cell>
        </row>
        <row r="823">
          <cell r="A823">
            <v>424502</v>
          </cell>
          <cell r="B823" t="str">
            <v>الرابعة</v>
          </cell>
          <cell r="C823" t="str">
            <v/>
          </cell>
          <cell r="D823" t="str">
            <v/>
          </cell>
          <cell r="E823" t="str">
            <v/>
          </cell>
          <cell r="F823" t="str">
            <v/>
          </cell>
          <cell r="G823" t="str">
            <v/>
          </cell>
          <cell r="H823" t="str">
            <v/>
          </cell>
          <cell r="I823" t="str">
            <v/>
          </cell>
          <cell r="J823" t="str">
            <v/>
          </cell>
          <cell r="K823" t="str">
            <v/>
          </cell>
          <cell r="L823" t="str">
            <v>ر2</v>
          </cell>
          <cell r="M823" t="str">
            <v/>
          </cell>
          <cell r="N823" t="str">
            <v/>
          </cell>
          <cell r="O823" t="str">
            <v/>
          </cell>
          <cell r="P823" t="str">
            <v/>
          </cell>
          <cell r="Q823" t="str">
            <v/>
          </cell>
          <cell r="R823" t="str">
            <v/>
          </cell>
          <cell r="S823" t="str">
            <v/>
          </cell>
          <cell r="T823" t="str">
            <v/>
          </cell>
          <cell r="U823" t="str">
            <v/>
          </cell>
          <cell r="V823" t="str">
            <v/>
          </cell>
          <cell r="W823" t="str">
            <v/>
          </cell>
          <cell r="X823" t="str">
            <v/>
          </cell>
          <cell r="Y823" t="str">
            <v/>
          </cell>
          <cell r="Z823" t="str">
            <v/>
          </cell>
          <cell r="AA823" t="str">
            <v/>
          </cell>
          <cell r="AB823" t="str">
            <v/>
          </cell>
          <cell r="AC823" t="str">
            <v/>
          </cell>
          <cell r="AD823" t="str">
            <v/>
          </cell>
          <cell r="AE823" t="str">
            <v/>
          </cell>
          <cell r="AF823" t="str">
            <v/>
          </cell>
          <cell r="AG823" t="str">
            <v/>
          </cell>
          <cell r="AH823" t="str">
            <v/>
          </cell>
          <cell r="AI823" t="str">
            <v>ر2</v>
          </cell>
          <cell r="AJ823" t="str">
            <v/>
          </cell>
          <cell r="AK823" t="str">
            <v/>
          </cell>
          <cell r="AL823" t="str">
            <v>ر2</v>
          </cell>
          <cell r="AM823" t="str">
            <v/>
          </cell>
          <cell r="AN823" t="str">
            <v>ج</v>
          </cell>
          <cell r="AO823" t="str">
            <v>ر1</v>
          </cell>
          <cell r="AP823" t="str">
            <v/>
          </cell>
          <cell r="AQ823" t="str">
            <v>ج</v>
          </cell>
          <cell r="AR823" t="str">
            <v>ج</v>
          </cell>
          <cell r="AS823"/>
          <cell r="AT823" t="str">
            <v>الرابعة</v>
          </cell>
          <cell r="AU823" t="str">
            <v/>
          </cell>
        </row>
        <row r="824">
          <cell r="A824">
            <v>424506</v>
          </cell>
          <cell r="B824" t="str">
            <v>الرابعة</v>
          </cell>
          <cell r="C824" t="str">
            <v/>
          </cell>
          <cell r="D824" t="str">
            <v/>
          </cell>
          <cell r="E824" t="str">
            <v/>
          </cell>
          <cell r="F824" t="str">
            <v/>
          </cell>
          <cell r="G824" t="str">
            <v/>
          </cell>
          <cell r="H824" t="str">
            <v/>
          </cell>
          <cell r="I824" t="str">
            <v/>
          </cell>
          <cell r="J824" t="str">
            <v/>
          </cell>
          <cell r="K824" t="str">
            <v/>
          </cell>
          <cell r="L824" t="str">
            <v/>
          </cell>
          <cell r="M824" t="str">
            <v/>
          </cell>
          <cell r="N824" t="str">
            <v/>
          </cell>
          <cell r="O824" t="str">
            <v/>
          </cell>
          <cell r="P824" t="str">
            <v/>
          </cell>
          <cell r="Q824" t="str">
            <v/>
          </cell>
          <cell r="R824" t="str">
            <v>ر2</v>
          </cell>
          <cell r="S824" t="str">
            <v/>
          </cell>
          <cell r="T824" t="str">
            <v/>
          </cell>
          <cell r="U824" t="str">
            <v/>
          </cell>
          <cell r="V824" t="str">
            <v/>
          </cell>
          <cell r="W824" t="str">
            <v/>
          </cell>
          <cell r="X824" t="str">
            <v/>
          </cell>
          <cell r="Y824" t="str">
            <v/>
          </cell>
          <cell r="Z824" t="str">
            <v/>
          </cell>
          <cell r="AA824" t="str">
            <v/>
          </cell>
          <cell r="AB824" t="str">
            <v/>
          </cell>
          <cell r="AC824" t="str">
            <v/>
          </cell>
          <cell r="AD824" t="str">
            <v/>
          </cell>
          <cell r="AE824" t="str">
            <v>ر2</v>
          </cell>
          <cell r="AF824" t="str">
            <v/>
          </cell>
          <cell r="AG824" t="str">
            <v/>
          </cell>
          <cell r="AH824" t="str">
            <v/>
          </cell>
          <cell r="AI824" t="str">
            <v>ر1</v>
          </cell>
          <cell r="AJ824" t="str">
            <v>ر1</v>
          </cell>
          <cell r="AK824" t="str">
            <v/>
          </cell>
          <cell r="AL824" t="str">
            <v/>
          </cell>
          <cell r="AM824" t="str">
            <v>ر1</v>
          </cell>
          <cell r="AN824" t="str">
            <v>ج</v>
          </cell>
          <cell r="AO824" t="str">
            <v>ج</v>
          </cell>
          <cell r="AP824" t="str">
            <v>ج</v>
          </cell>
          <cell r="AQ824" t="str">
            <v>ج</v>
          </cell>
          <cell r="AR824" t="str">
            <v>ج</v>
          </cell>
          <cell r="AS824"/>
          <cell r="AT824" t="str">
            <v>الرابعة</v>
          </cell>
          <cell r="AU824" t="str">
            <v/>
          </cell>
        </row>
        <row r="825">
          <cell r="A825">
            <v>424510</v>
          </cell>
          <cell r="B825" t="str">
            <v>الرابعة</v>
          </cell>
          <cell r="C825" t="str">
            <v/>
          </cell>
          <cell r="D825" t="str">
            <v/>
          </cell>
          <cell r="E825" t="str">
            <v/>
          </cell>
          <cell r="F825" t="str">
            <v/>
          </cell>
          <cell r="G825" t="str">
            <v/>
          </cell>
          <cell r="H825" t="str">
            <v/>
          </cell>
          <cell r="I825" t="str">
            <v/>
          </cell>
          <cell r="J825" t="str">
            <v/>
          </cell>
          <cell r="K825" t="str">
            <v/>
          </cell>
          <cell r="L825" t="str">
            <v/>
          </cell>
          <cell r="M825" t="str">
            <v/>
          </cell>
          <cell r="N825" t="str">
            <v/>
          </cell>
          <cell r="O825" t="str">
            <v/>
          </cell>
          <cell r="P825" t="str">
            <v/>
          </cell>
          <cell r="Q825" t="str">
            <v/>
          </cell>
          <cell r="R825" t="str">
            <v/>
          </cell>
          <cell r="S825" t="str">
            <v/>
          </cell>
          <cell r="T825" t="str">
            <v/>
          </cell>
          <cell r="U825" t="str">
            <v/>
          </cell>
          <cell r="V825" t="str">
            <v/>
          </cell>
          <cell r="W825" t="str">
            <v/>
          </cell>
          <cell r="X825" t="str">
            <v/>
          </cell>
          <cell r="Y825" t="str">
            <v/>
          </cell>
          <cell r="Z825" t="str">
            <v>ر2</v>
          </cell>
          <cell r="AA825" t="str">
            <v/>
          </cell>
          <cell r="AB825" t="str">
            <v/>
          </cell>
          <cell r="AC825" t="str">
            <v/>
          </cell>
          <cell r="AD825" t="str">
            <v/>
          </cell>
          <cell r="AE825" t="str">
            <v/>
          </cell>
          <cell r="AF825" t="str">
            <v/>
          </cell>
          <cell r="AG825" t="str">
            <v/>
          </cell>
          <cell r="AH825" t="str">
            <v/>
          </cell>
          <cell r="AI825" t="str">
            <v>ر1</v>
          </cell>
          <cell r="AJ825" t="str">
            <v/>
          </cell>
          <cell r="AK825" t="str">
            <v/>
          </cell>
          <cell r="AL825" t="str">
            <v>ر1</v>
          </cell>
          <cell r="AM825" t="str">
            <v>ر1</v>
          </cell>
          <cell r="AN825" t="str">
            <v>ج</v>
          </cell>
          <cell r="AO825" t="str">
            <v>ج</v>
          </cell>
          <cell r="AP825" t="str">
            <v>ج</v>
          </cell>
          <cell r="AQ825" t="str">
            <v>ج</v>
          </cell>
          <cell r="AR825" t="str">
            <v>ج</v>
          </cell>
          <cell r="AS825"/>
          <cell r="AT825"/>
          <cell r="AU825"/>
          <cell r="AV825"/>
        </row>
        <row r="826">
          <cell r="A826">
            <v>424515</v>
          </cell>
          <cell r="B826" t="str">
            <v>الرابعة</v>
          </cell>
          <cell r="C826" t="str">
            <v/>
          </cell>
          <cell r="D826" t="str">
            <v/>
          </cell>
          <cell r="E826" t="str">
            <v/>
          </cell>
          <cell r="F826" t="str">
            <v/>
          </cell>
          <cell r="G826" t="str">
            <v/>
          </cell>
          <cell r="H826" t="str">
            <v/>
          </cell>
          <cell r="I826" t="str">
            <v>ر2</v>
          </cell>
          <cell r="J826" t="str">
            <v/>
          </cell>
          <cell r="K826" t="str">
            <v>ر2</v>
          </cell>
          <cell r="L826" t="str">
            <v/>
          </cell>
          <cell r="M826" t="str">
            <v/>
          </cell>
          <cell r="N826" t="str">
            <v/>
          </cell>
          <cell r="O826" t="str">
            <v/>
          </cell>
          <cell r="P826" t="str">
            <v/>
          </cell>
          <cell r="Q826" t="str">
            <v/>
          </cell>
          <cell r="R826" t="str">
            <v/>
          </cell>
          <cell r="S826" t="str">
            <v/>
          </cell>
          <cell r="T826" t="str">
            <v/>
          </cell>
          <cell r="U826" t="str">
            <v/>
          </cell>
          <cell r="V826" t="str">
            <v/>
          </cell>
          <cell r="W826" t="str">
            <v/>
          </cell>
          <cell r="X826" t="str">
            <v/>
          </cell>
          <cell r="Y826" t="str">
            <v/>
          </cell>
          <cell r="Z826" t="str">
            <v/>
          </cell>
          <cell r="AA826" t="str">
            <v/>
          </cell>
          <cell r="AB826" t="str">
            <v/>
          </cell>
          <cell r="AC826" t="str">
            <v>ر1</v>
          </cell>
          <cell r="AD826" t="str">
            <v/>
          </cell>
          <cell r="AE826" t="str">
            <v>ر2</v>
          </cell>
          <cell r="AF826" t="str">
            <v>ر2</v>
          </cell>
          <cell r="AG826" t="str">
            <v/>
          </cell>
          <cell r="AH826" t="str">
            <v>ر2</v>
          </cell>
          <cell r="AI826" t="str">
            <v/>
          </cell>
          <cell r="AJ826" t="str">
            <v>ر1</v>
          </cell>
          <cell r="AK826" t="str">
            <v/>
          </cell>
          <cell r="AL826" t="str">
            <v>ر1</v>
          </cell>
          <cell r="AM826" t="str">
            <v>ج</v>
          </cell>
          <cell r="AN826" t="str">
            <v>ج</v>
          </cell>
          <cell r="AO826" t="str">
            <v>ج</v>
          </cell>
          <cell r="AP826" t="str">
            <v>ج</v>
          </cell>
          <cell r="AQ826" t="str">
            <v>ج</v>
          </cell>
          <cell r="AR826" t="str">
            <v>ج</v>
          </cell>
          <cell r="AS826"/>
          <cell r="AT826" t="str">
            <v>الرابعة</v>
          </cell>
          <cell r="AU826" t="str">
            <v/>
          </cell>
        </row>
        <row r="827">
          <cell r="A827">
            <v>424530</v>
          </cell>
          <cell r="B827" t="str">
            <v>الرابعة</v>
          </cell>
          <cell r="C827" t="str">
            <v/>
          </cell>
          <cell r="D827" t="str">
            <v/>
          </cell>
          <cell r="E827" t="str">
            <v/>
          </cell>
          <cell r="F827" t="str">
            <v/>
          </cell>
          <cell r="G827" t="str">
            <v/>
          </cell>
          <cell r="H827" t="str">
            <v/>
          </cell>
          <cell r="I827" t="str">
            <v/>
          </cell>
          <cell r="J827" t="str">
            <v/>
          </cell>
          <cell r="K827" t="str">
            <v/>
          </cell>
          <cell r="L827" t="str">
            <v/>
          </cell>
          <cell r="M827" t="str">
            <v/>
          </cell>
          <cell r="N827" t="str">
            <v/>
          </cell>
          <cell r="O827" t="str">
            <v/>
          </cell>
          <cell r="P827" t="str">
            <v/>
          </cell>
          <cell r="Q827" t="str">
            <v/>
          </cell>
          <cell r="R827" t="str">
            <v/>
          </cell>
          <cell r="S827" t="str">
            <v/>
          </cell>
          <cell r="T827" t="str">
            <v/>
          </cell>
          <cell r="U827" t="str">
            <v/>
          </cell>
          <cell r="V827" t="str">
            <v/>
          </cell>
          <cell r="W827" t="str">
            <v/>
          </cell>
          <cell r="X827" t="str">
            <v/>
          </cell>
          <cell r="Y827" t="str">
            <v>ر2</v>
          </cell>
          <cell r="Z827" t="str">
            <v/>
          </cell>
          <cell r="AA827" t="str">
            <v/>
          </cell>
          <cell r="AB827" t="str">
            <v/>
          </cell>
          <cell r="AC827" t="str">
            <v/>
          </cell>
          <cell r="AD827" t="str">
            <v>ر1</v>
          </cell>
          <cell r="AE827" t="str">
            <v/>
          </cell>
          <cell r="AF827" t="str">
            <v>ر1</v>
          </cell>
          <cell r="AG827" t="str">
            <v/>
          </cell>
          <cell r="AH827" t="str">
            <v/>
          </cell>
          <cell r="AI827" t="str">
            <v>ج</v>
          </cell>
          <cell r="AJ827" t="str">
            <v>ج</v>
          </cell>
          <cell r="AK827" t="str">
            <v>ج</v>
          </cell>
          <cell r="AL827" t="str">
            <v>ج</v>
          </cell>
          <cell r="AM827" t="str">
            <v>ج</v>
          </cell>
          <cell r="AN827" t="str">
            <v>ج</v>
          </cell>
          <cell r="AO827" t="str">
            <v>ج</v>
          </cell>
          <cell r="AP827" t="str">
            <v>ج</v>
          </cell>
          <cell r="AQ827" t="str">
            <v>ج</v>
          </cell>
          <cell r="AR827" t="str">
            <v>ج</v>
          </cell>
          <cell r="AS827"/>
          <cell r="AT827" t="str">
            <v>الرابعة</v>
          </cell>
          <cell r="AU827" t="str">
            <v/>
          </cell>
        </row>
        <row r="828">
          <cell r="A828">
            <v>424542</v>
          </cell>
          <cell r="B828" t="str">
            <v>الرابعة</v>
          </cell>
          <cell r="C828" t="str">
            <v/>
          </cell>
          <cell r="D828" t="str">
            <v/>
          </cell>
          <cell r="E828" t="str">
            <v/>
          </cell>
          <cell r="F828" t="str">
            <v/>
          </cell>
          <cell r="G828" t="str">
            <v/>
          </cell>
          <cell r="H828" t="str">
            <v/>
          </cell>
          <cell r="I828" t="str">
            <v/>
          </cell>
          <cell r="J828" t="str">
            <v/>
          </cell>
          <cell r="K828" t="str">
            <v/>
          </cell>
          <cell r="L828" t="str">
            <v/>
          </cell>
          <cell r="M828" t="str">
            <v/>
          </cell>
          <cell r="N828" t="str">
            <v/>
          </cell>
          <cell r="O828" t="str">
            <v/>
          </cell>
          <cell r="P828" t="str">
            <v/>
          </cell>
          <cell r="Q828" t="str">
            <v/>
          </cell>
          <cell r="R828" t="str">
            <v/>
          </cell>
          <cell r="S828" t="str">
            <v/>
          </cell>
          <cell r="T828" t="str">
            <v/>
          </cell>
          <cell r="U828" t="str">
            <v/>
          </cell>
          <cell r="V828" t="str">
            <v/>
          </cell>
          <cell r="W828" t="str">
            <v/>
          </cell>
          <cell r="X828" t="str">
            <v/>
          </cell>
          <cell r="Y828" t="str">
            <v/>
          </cell>
          <cell r="Z828" t="str">
            <v/>
          </cell>
          <cell r="AA828" t="str">
            <v/>
          </cell>
          <cell r="AB828" t="str">
            <v/>
          </cell>
          <cell r="AC828" t="str">
            <v/>
          </cell>
          <cell r="AD828" t="str">
            <v/>
          </cell>
          <cell r="AE828" t="str">
            <v>A</v>
          </cell>
          <cell r="AF828" t="str">
            <v/>
          </cell>
          <cell r="AG828" t="str">
            <v/>
          </cell>
          <cell r="AH828" t="str">
            <v/>
          </cell>
          <cell r="AI828" t="str">
            <v/>
          </cell>
          <cell r="AJ828" t="str">
            <v/>
          </cell>
          <cell r="AK828" t="str">
            <v>A</v>
          </cell>
          <cell r="AL828" t="str">
            <v/>
          </cell>
          <cell r="AM828" t="str">
            <v>A</v>
          </cell>
          <cell r="AN828" t="str">
            <v/>
          </cell>
          <cell r="AO828" t="str">
            <v/>
          </cell>
          <cell r="AP828" t="str">
            <v/>
          </cell>
          <cell r="AQ828" t="str">
            <v/>
          </cell>
          <cell r="AR828" t="str">
            <v>A</v>
          </cell>
          <cell r="AS828" t="str">
            <v>مستنفذ فصل اول 2023-2024</v>
          </cell>
          <cell r="AT828" t="str">
            <v>الرابعة</v>
          </cell>
          <cell r="AU828" t="str">
            <v/>
          </cell>
        </row>
        <row r="829">
          <cell r="A829">
            <v>424558</v>
          </cell>
          <cell r="B829" t="str">
            <v>الرابعة</v>
          </cell>
          <cell r="C829" t="str">
            <v/>
          </cell>
          <cell r="D829" t="str">
            <v/>
          </cell>
          <cell r="E829" t="str">
            <v/>
          </cell>
          <cell r="F829" t="str">
            <v/>
          </cell>
          <cell r="G829" t="str">
            <v/>
          </cell>
          <cell r="H829" t="str">
            <v/>
          </cell>
          <cell r="I829" t="str">
            <v/>
          </cell>
          <cell r="J829" t="str">
            <v/>
          </cell>
          <cell r="K829" t="str">
            <v/>
          </cell>
          <cell r="L829" t="str">
            <v/>
          </cell>
          <cell r="M829" t="str">
            <v/>
          </cell>
          <cell r="N829" t="str">
            <v/>
          </cell>
          <cell r="O829" t="str">
            <v/>
          </cell>
          <cell r="P829" t="str">
            <v/>
          </cell>
          <cell r="Q829" t="str">
            <v/>
          </cell>
          <cell r="R829" t="str">
            <v/>
          </cell>
          <cell r="S829" t="str">
            <v/>
          </cell>
          <cell r="T829" t="str">
            <v/>
          </cell>
          <cell r="U829" t="str">
            <v/>
          </cell>
          <cell r="V829" t="str">
            <v/>
          </cell>
          <cell r="W829" t="str">
            <v/>
          </cell>
          <cell r="X829" t="str">
            <v/>
          </cell>
          <cell r="Y829" t="str">
            <v/>
          </cell>
          <cell r="Z829" t="str">
            <v/>
          </cell>
          <cell r="AA829" t="str">
            <v/>
          </cell>
          <cell r="AB829" t="str">
            <v/>
          </cell>
          <cell r="AC829" t="str">
            <v/>
          </cell>
          <cell r="AD829" t="str">
            <v/>
          </cell>
          <cell r="AE829" t="str">
            <v>ر2</v>
          </cell>
          <cell r="AF829" t="str">
            <v/>
          </cell>
          <cell r="AG829" t="str">
            <v/>
          </cell>
          <cell r="AH829" t="str">
            <v/>
          </cell>
          <cell r="AI829" t="str">
            <v/>
          </cell>
          <cell r="AJ829" t="str">
            <v/>
          </cell>
          <cell r="AK829" t="str">
            <v/>
          </cell>
          <cell r="AL829" t="str">
            <v/>
          </cell>
          <cell r="AM829" t="str">
            <v/>
          </cell>
          <cell r="AN829" t="str">
            <v/>
          </cell>
          <cell r="AO829" t="str">
            <v/>
          </cell>
          <cell r="AP829" t="str">
            <v/>
          </cell>
          <cell r="AQ829" t="str">
            <v/>
          </cell>
          <cell r="AR829" t="str">
            <v/>
          </cell>
          <cell r="AS829"/>
          <cell r="AT829" t="str">
            <v>الرابعة</v>
          </cell>
          <cell r="AU829" t="str">
            <v/>
          </cell>
        </row>
        <row r="830">
          <cell r="A830">
            <v>424568</v>
          </cell>
          <cell r="B830" t="str">
            <v>الرابعة</v>
          </cell>
          <cell r="C830" t="str">
            <v/>
          </cell>
          <cell r="D830" t="str">
            <v/>
          </cell>
          <cell r="E830" t="str">
            <v/>
          </cell>
          <cell r="F830" t="str">
            <v/>
          </cell>
          <cell r="G830" t="str">
            <v/>
          </cell>
          <cell r="H830" t="str">
            <v/>
          </cell>
          <cell r="I830" t="str">
            <v/>
          </cell>
          <cell r="J830" t="str">
            <v/>
          </cell>
          <cell r="K830" t="str">
            <v/>
          </cell>
          <cell r="L830" t="str">
            <v/>
          </cell>
          <cell r="M830" t="str">
            <v/>
          </cell>
          <cell r="N830" t="str">
            <v/>
          </cell>
          <cell r="O830" t="str">
            <v/>
          </cell>
          <cell r="P830" t="str">
            <v/>
          </cell>
          <cell r="Q830" t="str">
            <v/>
          </cell>
          <cell r="R830" t="str">
            <v/>
          </cell>
          <cell r="S830" t="str">
            <v/>
          </cell>
          <cell r="T830" t="str">
            <v/>
          </cell>
          <cell r="U830" t="str">
            <v/>
          </cell>
          <cell r="V830" t="str">
            <v/>
          </cell>
          <cell r="W830" t="str">
            <v/>
          </cell>
          <cell r="X830" t="str">
            <v/>
          </cell>
          <cell r="Y830" t="str">
            <v/>
          </cell>
          <cell r="Z830" t="str">
            <v/>
          </cell>
          <cell r="AA830" t="str">
            <v/>
          </cell>
          <cell r="AB830" t="str">
            <v/>
          </cell>
          <cell r="AC830" t="str">
            <v/>
          </cell>
          <cell r="AD830" t="str">
            <v/>
          </cell>
          <cell r="AE830" t="str">
            <v/>
          </cell>
          <cell r="AF830" t="str">
            <v/>
          </cell>
          <cell r="AG830" t="str">
            <v/>
          </cell>
          <cell r="AH830" t="str">
            <v/>
          </cell>
          <cell r="AI830" t="str">
            <v/>
          </cell>
          <cell r="AJ830" t="str">
            <v/>
          </cell>
          <cell r="AK830" t="str">
            <v/>
          </cell>
          <cell r="AL830" t="str">
            <v/>
          </cell>
          <cell r="AM830" t="str">
            <v/>
          </cell>
          <cell r="AN830" t="str">
            <v>ر2</v>
          </cell>
          <cell r="AO830" t="str">
            <v/>
          </cell>
          <cell r="AP830" t="str">
            <v/>
          </cell>
          <cell r="AQ830" t="str">
            <v/>
          </cell>
          <cell r="AR830" t="str">
            <v/>
          </cell>
          <cell r="AS830"/>
          <cell r="AT830" t="str">
            <v>الرابعة</v>
          </cell>
          <cell r="AU830" t="str">
            <v/>
          </cell>
        </row>
        <row r="831">
          <cell r="A831">
            <v>424576</v>
          </cell>
          <cell r="B831" t="str">
            <v>الرابعة</v>
          </cell>
          <cell r="C831" t="str">
            <v/>
          </cell>
          <cell r="D831" t="str">
            <v/>
          </cell>
          <cell r="E831" t="str">
            <v/>
          </cell>
          <cell r="F831" t="str">
            <v/>
          </cell>
          <cell r="G831" t="str">
            <v/>
          </cell>
          <cell r="H831" t="str">
            <v/>
          </cell>
          <cell r="I831" t="str">
            <v/>
          </cell>
          <cell r="J831" t="str">
            <v/>
          </cell>
          <cell r="K831" t="str">
            <v>ر2</v>
          </cell>
          <cell r="L831" t="str">
            <v/>
          </cell>
          <cell r="M831" t="str">
            <v/>
          </cell>
          <cell r="N831" t="str">
            <v/>
          </cell>
          <cell r="O831" t="str">
            <v/>
          </cell>
          <cell r="P831" t="str">
            <v/>
          </cell>
          <cell r="Q831" t="str">
            <v/>
          </cell>
          <cell r="R831" t="str">
            <v/>
          </cell>
          <cell r="S831" t="str">
            <v/>
          </cell>
          <cell r="T831" t="str">
            <v/>
          </cell>
          <cell r="U831" t="str">
            <v/>
          </cell>
          <cell r="V831" t="str">
            <v/>
          </cell>
          <cell r="W831" t="str">
            <v/>
          </cell>
          <cell r="X831" t="str">
            <v/>
          </cell>
          <cell r="Y831" t="str">
            <v/>
          </cell>
          <cell r="Z831" t="str">
            <v/>
          </cell>
          <cell r="AA831" t="str">
            <v/>
          </cell>
          <cell r="AB831" t="str">
            <v/>
          </cell>
          <cell r="AC831" t="str">
            <v>ر2</v>
          </cell>
          <cell r="AD831" t="str">
            <v/>
          </cell>
          <cell r="AE831" t="str">
            <v/>
          </cell>
          <cell r="AF831" t="str">
            <v>ر2</v>
          </cell>
          <cell r="AG831" t="str">
            <v/>
          </cell>
          <cell r="AH831" t="str">
            <v/>
          </cell>
          <cell r="AI831" t="str">
            <v>ر1</v>
          </cell>
          <cell r="AJ831" t="str">
            <v/>
          </cell>
          <cell r="AK831" t="str">
            <v/>
          </cell>
          <cell r="AL831" t="str">
            <v/>
          </cell>
          <cell r="AM831" t="str">
            <v>ر1</v>
          </cell>
          <cell r="AN831" t="str">
            <v>ج</v>
          </cell>
          <cell r="AO831" t="str">
            <v>ج</v>
          </cell>
          <cell r="AP831" t="str">
            <v>ج</v>
          </cell>
          <cell r="AQ831" t="str">
            <v>ج</v>
          </cell>
          <cell r="AR831" t="str">
            <v>ج</v>
          </cell>
          <cell r="AS831"/>
          <cell r="AT831" t="str">
            <v>الرابعة</v>
          </cell>
          <cell r="AU831" t="str">
            <v/>
          </cell>
        </row>
        <row r="832">
          <cell r="A832">
            <v>424580</v>
          </cell>
          <cell r="B832" t="str">
            <v>الرابعة</v>
          </cell>
          <cell r="C832" t="str">
            <v/>
          </cell>
          <cell r="D832" t="str">
            <v/>
          </cell>
          <cell r="E832" t="str">
            <v/>
          </cell>
          <cell r="F832" t="str">
            <v/>
          </cell>
          <cell r="G832" t="str">
            <v/>
          </cell>
          <cell r="H832" t="str">
            <v/>
          </cell>
          <cell r="I832" t="str">
            <v/>
          </cell>
          <cell r="J832" t="str">
            <v/>
          </cell>
          <cell r="K832" t="str">
            <v/>
          </cell>
          <cell r="L832" t="str">
            <v/>
          </cell>
          <cell r="M832" t="str">
            <v/>
          </cell>
          <cell r="N832" t="str">
            <v/>
          </cell>
          <cell r="O832" t="str">
            <v/>
          </cell>
          <cell r="P832" t="str">
            <v/>
          </cell>
          <cell r="Q832" t="str">
            <v/>
          </cell>
          <cell r="R832" t="str">
            <v/>
          </cell>
          <cell r="S832" t="str">
            <v/>
          </cell>
          <cell r="T832" t="str">
            <v/>
          </cell>
          <cell r="U832" t="str">
            <v/>
          </cell>
          <cell r="V832" t="str">
            <v/>
          </cell>
          <cell r="W832" t="str">
            <v/>
          </cell>
          <cell r="X832" t="str">
            <v/>
          </cell>
          <cell r="Y832" t="str">
            <v/>
          </cell>
          <cell r="Z832" t="str">
            <v/>
          </cell>
          <cell r="AA832" t="str">
            <v/>
          </cell>
          <cell r="AB832" t="str">
            <v/>
          </cell>
          <cell r="AC832" t="str">
            <v/>
          </cell>
          <cell r="AD832" t="str">
            <v/>
          </cell>
          <cell r="AE832" t="str">
            <v/>
          </cell>
          <cell r="AF832" t="str">
            <v>A</v>
          </cell>
          <cell r="AG832" t="str">
            <v/>
          </cell>
          <cell r="AH832" t="str">
            <v/>
          </cell>
          <cell r="AI832" t="str">
            <v/>
          </cell>
          <cell r="AJ832" t="str">
            <v/>
          </cell>
          <cell r="AK832" t="str">
            <v/>
          </cell>
          <cell r="AL832" t="str">
            <v/>
          </cell>
          <cell r="AM832" t="str">
            <v/>
          </cell>
          <cell r="AN832" t="str">
            <v/>
          </cell>
          <cell r="AO832" t="str">
            <v/>
          </cell>
          <cell r="AP832" t="str">
            <v/>
          </cell>
          <cell r="AQ832" t="str">
            <v/>
          </cell>
          <cell r="AR832" t="str">
            <v/>
          </cell>
          <cell r="AS832" t="str">
            <v>مستنفذ فصل اول 2023-2024</v>
          </cell>
          <cell r="AT832" t="str">
            <v>الرابعة</v>
          </cell>
          <cell r="AU832" t="str">
            <v/>
          </cell>
        </row>
        <row r="833">
          <cell r="A833">
            <v>424582</v>
          </cell>
          <cell r="B833" t="str">
            <v>الرابعة</v>
          </cell>
          <cell r="C833" t="str">
            <v/>
          </cell>
          <cell r="D833" t="str">
            <v/>
          </cell>
          <cell r="E833" t="str">
            <v/>
          </cell>
          <cell r="F833" t="str">
            <v/>
          </cell>
          <cell r="G833" t="str">
            <v/>
          </cell>
          <cell r="H833" t="str">
            <v/>
          </cell>
          <cell r="I833" t="str">
            <v/>
          </cell>
          <cell r="J833" t="str">
            <v/>
          </cell>
          <cell r="K833" t="str">
            <v/>
          </cell>
          <cell r="L833" t="str">
            <v/>
          </cell>
          <cell r="M833" t="str">
            <v/>
          </cell>
          <cell r="N833" t="str">
            <v/>
          </cell>
          <cell r="O833" t="str">
            <v/>
          </cell>
          <cell r="P833" t="str">
            <v/>
          </cell>
          <cell r="Q833" t="str">
            <v/>
          </cell>
          <cell r="R833" t="str">
            <v/>
          </cell>
          <cell r="S833" t="str">
            <v/>
          </cell>
          <cell r="T833" t="str">
            <v/>
          </cell>
          <cell r="U833" t="str">
            <v/>
          </cell>
          <cell r="V833" t="str">
            <v/>
          </cell>
          <cell r="W833" t="str">
            <v/>
          </cell>
          <cell r="X833" t="str">
            <v/>
          </cell>
          <cell r="Y833" t="str">
            <v/>
          </cell>
          <cell r="Z833" t="str">
            <v/>
          </cell>
          <cell r="AA833" t="str">
            <v/>
          </cell>
          <cell r="AB833" t="str">
            <v/>
          </cell>
          <cell r="AC833" t="str">
            <v/>
          </cell>
          <cell r="AD833" t="str">
            <v/>
          </cell>
          <cell r="AE833" t="str">
            <v/>
          </cell>
          <cell r="AF833" t="str">
            <v/>
          </cell>
          <cell r="AG833" t="str">
            <v/>
          </cell>
          <cell r="AH833" t="str">
            <v/>
          </cell>
          <cell r="AI833" t="str">
            <v/>
          </cell>
          <cell r="AJ833" t="str">
            <v/>
          </cell>
          <cell r="AK833" t="str">
            <v/>
          </cell>
          <cell r="AL833" t="str">
            <v/>
          </cell>
          <cell r="AM833" t="str">
            <v>ر2</v>
          </cell>
          <cell r="AN833" t="str">
            <v>ر2</v>
          </cell>
          <cell r="AO833" t="str">
            <v/>
          </cell>
          <cell r="AP833" t="str">
            <v/>
          </cell>
          <cell r="AQ833" t="str">
            <v/>
          </cell>
          <cell r="AR833" t="str">
            <v/>
          </cell>
          <cell r="AS833"/>
          <cell r="AT833" t="str">
            <v>الرابعة</v>
          </cell>
          <cell r="AU833" t="str">
            <v/>
          </cell>
        </row>
        <row r="834">
          <cell r="A834">
            <v>424588</v>
          </cell>
          <cell r="B834" t="str">
            <v>الرابعة</v>
          </cell>
          <cell r="C834" t="str">
            <v/>
          </cell>
          <cell r="D834" t="str">
            <v/>
          </cell>
          <cell r="E834" t="str">
            <v/>
          </cell>
          <cell r="F834" t="str">
            <v/>
          </cell>
          <cell r="G834" t="str">
            <v/>
          </cell>
          <cell r="H834" t="str">
            <v/>
          </cell>
          <cell r="I834" t="str">
            <v/>
          </cell>
          <cell r="J834" t="str">
            <v/>
          </cell>
          <cell r="K834" t="str">
            <v/>
          </cell>
          <cell r="L834" t="str">
            <v/>
          </cell>
          <cell r="M834" t="str">
            <v/>
          </cell>
          <cell r="N834" t="str">
            <v/>
          </cell>
          <cell r="O834" t="str">
            <v/>
          </cell>
          <cell r="P834" t="str">
            <v/>
          </cell>
          <cell r="Q834" t="str">
            <v/>
          </cell>
          <cell r="R834" t="str">
            <v/>
          </cell>
          <cell r="S834" t="str">
            <v/>
          </cell>
          <cell r="T834" t="str">
            <v>ر2</v>
          </cell>
          <cell r="U834" t="str">
            <v/>
          </cell>
          <cell r="V834" t="str">
            <v/>
          </cell>
          <cell r="W834" t="str">
            <v/>
          </cell>
          <cell r="X834" t="str">
            <v/>
          </cell>
          <cell r="Y834" t="str">
            <v/>
          </cell>
          <cell r="Z834" t="str">
            <v/>
          </cell>
          <cell r="AA834" t="str">
            <v/>
          </cell>
          <cell r="AB834" t="str">
            <v/>
          </cell>
          <cell r="AC834" t="str">
            <v/>
          </cell>
          <cell r="AD834" t="str">
            <v/>
          </cell>
          <cell r="AE834" t="str">
            <v/>
          </cell>
          <cell r="AF834" t="str">
            <v/>
          </cell>
          <cell r="AG834" t="str">
            <v/>
          </cell>
          <cell r="AH834" t="str">
            <v/>
          </cell>
          <cell r="AI834" t="str">
            <v/>
          </cell>
          <cell r="AJ834" t="str">
            <v/>
          </cell>
          <cell r="AK834" t="str">
            <v/>
          </cell>
          <cell r="AL834" t="str">
            <v/>
          </cell>
          <cell r="AM834" t="str">
            <v/>
          </cell>
          <cell r="AN834" t="str">
            <v/>
          </cell>
          <cell r="AO834" t="str">
            <v>ر1</v>
          </cell>
          <cell r="AP834" t="str">
            <v/>
          </cell>
          <cell r="AQ834" t="str">
            <v>ج</v>
          </cell>
          <cell r="AR834" t="str">
            <v>ج</v>
          </cell>
          <cell r="AS834"/>
          <cell r="AT834" t="str">
            <v>الرابعة</v>
          </cell>
          <cell r="AU834" t="str">
            <v/>
          </cell>
        </row>
        <row r="835">
          <cell r="A835">
            <v>424589</v>
          </cell>
          <cell r="B835" t="str">
            <v>الرابعة</v>
          </cell>
          <cell r="C835" t="str">
            <v/>
          </cell>
          <cell r="D835" t="str">
            <v/>
          </cell>
          <cell r="E835" t="str">
            <v/>
          </cell>
          <cell r="F835" t="str">
            <v/>
          </cell>
          <cell r="G835" t="str">
            <v/>
          </cell>
          <cell r="H835" t="str">
            <v/>
          </cell>
          <cell r="I835" t="str">
            <v/>
          </cell>
          <cell r="J835" t="str">
            <v/>
          </cell>
          <cell r="K835" t="str">
            <v/>
          </cell>
          <cell r="L835" t="str">
            <v/>
          </cell>
          <cell r="M835" t="str">
            <v/>
          </cell>
          <cell r="N835" t="str">
            <v/>
          </cell>
          <cell r="O835" t="str">
            <v/>
          </cell>
          <cell r="P835" t="str">
            <v/>
          </cell>
          <cell r="Q835" t="str">
            <v/>
          </cell>
          <cell r="R835" t="str">
            <v>ج</v>
          </cell>
          <cell r="S835" t="str">
            <v/>
          </cell>
          <cell r="T835" t="str">
            <v/>
          </cell>
          <cell r="U835" t="str">
            <v/>
          </cell>
          <cell r="V835" t="str">
            <v/>
          </cell>
          <cell r="W835" t="str">
            <v/>
          </cell>
          <cell r="X835" t="str">
            <v/>
          </cell>
          <cell r="Y835" t="str">
            <v/>
          </cell>
          <cell r="Z835" t="str">
            <v/>
          </cell>
          <cell r="AA835" t="str">
            <v>ر2</v>
          </cell>
          <cell r="AB835" t="str">
            <v/>
          </cell>
          <cell r="AC835" t="str">
            <v/>
          </cell>
          <cell r="AD835" t="str">
            <v/>
          </cell>
          <cell r="AE835" t="str">
            <v>ج</v>
          </cell>
          <cell r="AF835" t="str">
            <v/>
          </cell>
          <cell r="AG835" t="str">
            <v/>
          </cell>
          <cell r="AH835" t="str">
            <v>ر2</v>
          </cell>
          <cell r="AI835" t="str">
            <v>ر1</v>
          </cell>
          <cell r="AJ835" t="str">
            <v/>
          </cell>
          <cell r="AK835" t="str">
            <v/>
          </cell>
          <cell r="AL835" t="str">
            <v>ر1</v>
          </cell>
          <cell r="AM835" t="str">
            <v>ر1</v>
          </cell>
          <cell r="AN835" t="str">
            <v>ج</v>
          </cell>
          <cell r="AO835" t="str">
            <v>ج</v>
          </cell>
          <cell r="AP835" t="str">
            <v>ج</v>
          </cell>
          <cell r="AQ835" t="str">
            <v>ج</v>
          </cell>
          <cell r="AR835" t="str">
            <v>ج</v>
          </cell>
          <cell r="AS835"/>
          <cell r="AT835" t="str">
            <v>الرابعة</v>
          </cell>
          <cell r="AU835" t="str">
            <v/>
          </cell>
        </row>
        <row r="836">
          <cell r="A836">
            <v>424592</v>
          </cell>
          <cell r="B836" t="str">
            <v>الرابعة</v>
          </cell>
          <cell r="C836" t="str">
            <v/>
          </cell>
          <cell r="D836" t="str">
            <v/>
          </cell>
          <cell r="E836" t="str">
            <v/>
          </cell>
          <cell r="F836" t="str">
            <v/>
          </cell>
          <cell r="G836" t="str">
            <v/>
          </cell>
          <cell r="H836" t="str">
            <v/>
          </cell>
          <cell r="I836" t="str">
            <v/>
          </cell>
          <cell r="J836" t="str">
            <v/>
          </cell>
          <cell r="K836" t="str">
            <v/>
          </cell>
          <cell r="L836" t="str">
            <v>ر1</v>
          </cell>
          <cell r="M836" t="str">
            <v/>
          </cell>
          <cell r="N836" t="str">
            <v/>
          </cell>
          <cell r="O836" t="str">
            <v/>
          </cell>
          <cell r="P836" t="str">
            <v/>
          </cell>
          <cell r="Q836" t="str">
            <v/>
          </cell>
          <cell r="R836" t="str">
            <v/>
          </cell>
          <cell r="S836" t="str">
            <v/>
          </cell>
          <cell r="T836" t="str">
            <v/>
          </cell>
          <cell r="U836" t="str">
            <v/>
          </cell>
          <cell r="V836" t="str">
            <v/>
          </cell>
          <cell r="W836" t="str">
            <v/>
          </cell>
          <cell r="X836" t="str">
            <v/>
          </cell>
          <cell r="Y836" t="str">
            <v/>
          </cell>
          <cell r="Z836" t="str">
            <v/>
          </cell>
          <cell r="AA836" t="str">
            <v/>
          </cell>
          <cell r="AB836" t="str">
            <v/>
          </cell>
          <cell r="AC836" t="str">
            <v/>
          </cell>
          <cell r="AD836" t="str">
            <v/>
          </cell>
          <cell r="AE836" t="str">
            <v>ج</v>
          </cell>
          <cell r="AF836" t="str">
            <v/>
          </cell>
          <cell r="AG836" t="str">
            <v/>
          </cell>
          <cell r="AH836" t="str">
            <v/>
          </cell>
          <cell r="AI836" t="str">
            <v>ج</v>
          </cell>
          <cell r="AJ836" t="str">
            <v/>
          </cell>
          <cell r="AK836" t="str">
            <v/>
          </cell>
          <cell r="AL836" t="str">
            <v>ج</v>
          </cell>
          <cell r="AM836" t="str">
            <v/>
          </cell>
          <cell r="AN836" t="str">
            <v>ج</v>
          </cell>
          <cell r="AO836" t="str">
            <v/>
          </cell>
          <cell r="AP836" t="str">
            <v>ج</v>
          </cell>
          <cell r="AQ836" t="str">
            <v/>
          </cell>
          <cell r="AR836" t="str">
            <v/>
          </cell>
          <cell r="AS836"/>
          <cell r="AT836" t="str">
            <v>الرابعة</v>
          </cell>
          <cell r="AU836" t="str">
            <v/>
          </cell>
        </row>
        <row r="837">
          <cell r="A837">
            <v>424602</v>
          </cell>
          <cell r="B837" t="str">
            <v>الرابعة</v>
          </cell>
          <cell r="C837" t="str">
            <v/>
          </cell>
          <cell r="D837" t="str">
            <v/>
          </cell>
          <cell r="E837" t="str">
            <v/>
          </cell>
          <cell r="F837" t="str">
            <v/>
          </cell>
          <cell r="G837" t="str">
            <v/>
          </cell>
          <cell r="H837" t="str">
            <v/>
          </cell>
          <cell r="I837" t="str">
            <v/>
          </cell>
          <cell r="J837" t="str">
            <v/>
          </cell>
          <cell r="K837" t="str">
            <v/>
          </cell>
          <cell r="L837" t="str">
            <v/>
          </cell>
          <cell r="M837" t="str">
            <v/>
          </cell>
          <cell r="N837" t="str">
            <v/>
          </cell>
          <cell r="O837" t="str">
            <v/>
          </cell>
          <cell r="P837" t="str">
            <v/>
          </cell>
          <cell r="Q837" t="str">
            <v/>
          </cell>
          <cell r="R837" t="str">
            <v/>
          </cell>
          <cell r="S837" t="str">
            <v/>
          </cell>
          <cell r="T837" t="str">
            <v/>
          </cell>
          <cell r="U837" t="str">
            <v/>
          </cell>
          <cell r="V837" t="str">
            <v/>
          </cell>
          <cell r="W837" t="str">
            <v/>
          </cell>
          <cell r="X837" t="str">
            <v/>
          </cell>
          <cell r="Y837" t="str">
            <v/>
          </cell>
          <cell r="Z837" t="str">
            <v>ر1</v>
          </cell>
          <cell r="AA837" t="str">
            <v/>
          </cell>
          <cell r="AB837" t="str">
            <v/>
          </cell>
          <cell r="AC837" t="str">
            <v/>
          </cell>
          <cell r="AD837" t="str">
            <v/>
          </cell>
          <cell r="AE837" t="str">
            <v/>
          </cell>
          <cell r="AF837" t="str">
            <v/>
          </cell>
          <cell r="AG837" t="str">
            <v/>
          </cell>
          <cell r="AH837" t="str">
            <v/>
          </cell>
          <cell r="AI837" t="str">
            <v/>
          </cell>
          <cell r="AJ837" t="str">
            <v/>
          </cell>
          <cell r="AK837" t="str">
            <v/>
          </cell>
          <cell r="AL837" t="str">
            <v>ر1</v>
          </cell>
          <cell r="AM837" t="str">
            <v>ر1</v>
          </cell>
          <cell r="AN837" t="str">
            <v>ج</v>
          </cell>
          <cell r="AO837" t="str">
            <v>ج</v>
          </cell>
          <cell r="AP837" t="str">
            <v>ج</v>
          </cell>
          <cell r="AQ837" t="str">
            <v>ج</v>
          </cell>
          <cell r="AR837" t="str">
            <v>ج</v>
          </cell>
          <cell r="AS837"/>
          <cell r="AT837" t="str">
            <v>الرابعة</v>
          </cell>
          <cell r="AU837" t="str">
            <v/>
          </cell>
        </row>
        <row r="838">
          <cell r="A838">
            <v>424615</v>
          </cell>
          <cell r="B838" t="str">
            <v>الرابعة</v>
          </cell>
          <cell r="C838" t="str">
            <v/>
          </cell>
          <cell r="D838" t="str">
            <v/>
          </cell>
          <cell r="E838" t="str">
            <v/>
          </cell>
          <cell r="F838" t="str">
            <v/>
          </cell>
          <cell r="G838" t="str">
            <v/>
          </cell>
          <cell r="H838" t="str">
            <v/>
          </cell>
          <cell r="I838" t="str">
            <v/>
          </cell>
          <cell r="J838" t="str">
            <v/>
          </cell>
          <cell r="K838" t="str">
            <v/>
          </cell>
          <cell r="L838" t="str">
            <v/>
          </cell>
          <cell r="M838" t="str">
            <v/>
          </cell>
          <cell r="N838" t="str">
            <v/>
          </cell>
          <cell r="O838" t="str">
            <v/>
          </cell>
          <cell r="P838" t="str">
            <v/>
          </cell>
          <cell r="Q838" t="str">
            <v/>
          </cell>
          <cell r="R838" t="str">
            <v/>
          </cell>
          <cell r="S838" t="str">
            <v/>
          </cell>
          <cell r="T838" t="str">
            <v/>
          </cell>
          <cell r="U838" t="str">
            <v/>
          </cell>
          <cell r="V838" t="str">
            <v/>
          </cell>
          <cell r="W838" t="str">
            <v/>
          </cell>
          <cell r="X838" t="str">
            <v/>
          </cell>
          <cell r="Y838" t="str">
            <v/>
          </cell>
          <cell r="Z838" t="str">
            <v/>
          </cell>
          <cell r="AA838" t="str">
            <v>ر2</v>
          </cell>
          <cell r="AB838" t="str">
            <v/>
          </cell>
          <cell r="AC838" t="str">
            <v/>
          </cell>
          <cell r="AD838" t="str">
            <v>ر2</v>
          </cell>
          <cell r="AE838" t="str">
            <v/>
          </cell>
          <cell r="AF838" t="str">
            <v>ج</v>
          </cell>
          <cell r="AG838" t="str">
            <v/>
          </cell>
          <cell r="AH838" t="str">
            <v/>
          </cell>
          <cell r="AI838" t="str">
            <v>ج</v>
          </cell>
          <cell r="AJ838" t="str">
            <v/>
          </cell>
          <cell r="AK838" t="str">
            <v/>
          </cell>
          <cell r="AL838" t="str">
            <v/>
          </cell>
          <cell r="AM838" t="str">
            <v>ج</v>
          </cell>
          <cell r="AN838" t="str">
            <v>ج</v>
          </cell>
          <cell r="AO838" t="str">
            <v>ج</v>
          </cell>
          <cell r="AP838" t="str">
            <v>ج</v>
          </cell>
          <cell r="AQ838" t="str">
            <v>ج</v>
          </cell>
          <cell r="AR838" t="str">
            <v>ج</v>
          </cell>
          <cell r="AS838"/>
          <cell r="AT838" t="str">
            <v>الرابعة</v>
          </cell>
          <cell r="AU838" t="str">
            <v/>
          </cell>
        </row>
        <row r="839">
          <cell r="A839">
            <v>424619</v>
          </cell>
          <cell r="B839" t="str">
            <v>الرابعة</v>
          </cell>
          <cell r="C839" t="str">
            <v/>
          </cell>
          <cell r="D839" t="str">
            <v/>
          </cell>
          <cell r="E839" t="str">
            <v/>
          </cell>
          <cell r="F839" t="str">
            <v/>
          </cell>
          <cell r="G839" t="str">
            <v/>
          </cell>
          <cell r="H839" t="str">
            <v/>
          </cell>
          <cell r="I839" t="str">
            <v/>
          </cell>
          <cell r="J839" t="str">
            <v/>
          </cell>
          <cell r="K839" t="str">
            <v/>
          </cell>
          <cell r="L839" t="str">
            <v/>
          </cell>
          <cell r="M839" t="str">
            <v/>
          </cell>
          <cell r="N839" t="str">
            <v/>
          </cell>
          <cell r="O839" t="str">
            <v/>
          </cell>
          <cell r="P839" t="str">
            <v/>
          </cell>
          <cell r="Q839" t="str">
            <v/>
          </cell>
          <cell r="R839" t="str">
            <v/>
          </cell>
          <cell r="S839" t="str">
            <v/>
          </cell>
          <cell r="T839" t="str">
            <v/>
          </cell>
          <cell r="U839" t="str">
            <v/>
          </cell>
          <cell r="V839" t="str">
            <v/>
          </cell>
          <cell r="W839" t="str">
            <v/>
          </cell>
          <cell r="X839" t="str">
            <v/>
          </cell>
          <cell r="Y839" t="str">
            <v/>
          </cell>
          <cell r="Z839" t="str">
            <v/>
          </cell>
          <cell r="AA839" t="str">
            <v>ر2</v>
          </cell>
          <cell r="AB839" t="str">
            <v/>
          </cell>
          <cell r="AC839" t="str">
            <v/>
          </cell>
          <cell r="AD839" t="str">
            <v/>
          </cell>
          <cell r="AE839" t="str">
            <v/>
          </cell>
          <cell r="AF839" t="str">
            <v>ر2</v>
          </cell>
          <cell r="AG839" t="str">
            <v/>
          </cell>
          <cell r="AH839" t="str">
            <v/>
          </cell>
          <cell r="AI839" t="str">
            <v/>
          </cell>
          <cell r="AJ839" t="str">
            <v/>
          </cell>
          <cell r="AK839" t="str">
            <v/>
          </cell>
          <cell r="AL839" t="str">
            <v>ر2</v>
          </cell>
          <cell r="AM839" t="str">
            <v>ر1</v>
          </cell>
          <cell r="AN839" t="str">
            <v/>
          </cell>
          <cell r="AO839" t="str">
            <v>ر1</v>
          </cell>
          <cell r="AP839" t="str">
            <v>ج</v>
          </cell>
          <cell r="AQ839" t="str">
            <v>ر1</v>
          </cell>
          <cell r="AR839" t="str">
            <v>ر1</v>
          </cell>
          <cell r="AS839"/>
          <cell r="AT839" t="str">
            <v>الرابعة</v>
          </cell>
          <cell r="AU839" t="str">
            <v/>
          </cell>
        </row>
        <row r="840">
          <cell r="A840">
            <v>424623</v>
          </cell>
          <cell r="B840" t="str">
            <v>الرابعة</v>
          </cell>
          <cell r="C840" t="str">
            <v/>
          </cell>
          <cell r="D840" t="str">
            <v/>
          </cell>
          <cell r="E840" t="str">
            <v/>
          </cell>
          <cell r="F840" t="str">
            <v/>
          </cell>
          <cell r="G840" t="str">
            <v/>
          </cell>
          <cell r="H840" t="str">
            <v/>
          </cell>
          <cell r="I840" t="str">
            <v/>
          </cell>
          <cell r="J840" t="str">
            <v/>
          </cell>
          <cell r="K840" t="str">
            <v/>
          </cell>
          <cell r="L840" t="str">
            <v/>
          </cell>
          <cell r="M840" t="str">
            <v/>
          </cell>
          <cell r="N840" t="str">
            <v/>
          </cell>
          <cell r="O840" t="str">
            <v/>
          </cell>
          <cell r="P840" t="str">
            <v/>
          </cell>
          <cell r="Q840" t="str">
            <v/>
          </cell>
          <cell r="R840" t="str">
            <v>ر1</v>
          </cell>
          <cell r="S840" t="str">
            <v/>
          </cell>
          <cell r="T840" t="str">
            <v/>
          </cell>
          <cell r="U840" t="str">
            <v/>
          </cell>
          <cell r="V840" t="str">
            <v/>
          </cell>
          <cell r="W840" t="str">
            <v/>
          </cell>
          <cell r="X840" t="str">
            <v/>
          </cell>
          <cell r="Y840" t="str">
            <v/>
          </cell>
          <cell r="Z840" t="str">
            <v/>
          </cell>
          <cell r="AA840" t="str">
            <v/>
          </cell>
          <cell r="AB840" t="str">
            <v/>
          </cell>
          <cell r="AC840" t="str">
            <v/>
          </cell>
          <cell r="AD840" t="str">
            <v/>
          </cell>
          <cell r="AE840" t="str">
            <v>ج</v>
          </cell>
          <cell r="AF840" t="str">
            <v/>
          </cell>
          <cell r="AG840" t="str">
            <v/>
          </cell>
          <cell r="AH840" t="str">
            <v/>
          </cell>
          <cell r="AI840" t="str">
            <v>ر2</v>
          </cell>
          <cell r="AJ840" t="str">
            <v/>
          </cell>
          <cell r="AK840" t="str">
            <v>ج</v>
          </cell>
          <cell r="AL840" t="str">
            <v/>
          </cell>
          <cell r="AM840" t="str">
            <v>ر1</v>
          </cell>
          <cell r="AN840" t="str">
            <v>ج</v>
          </cell>
          <cell r="AO840" t="str">
            <v>ج</v>
          </cell>
          <cell r="AP840" t="str">
            <v>ج</v>
          </cell>
          <cell r="AQ840" t="str">
            <v>ج</v>
          </cell>
          <cell r="AR840" t="str">
            <v>ج</v>
          </cell>
          <cell r="AS840"/>
          <cell r="AT840" t="str">
            <v>الرابعة</v>
          </cell>
          <cell r="AU840" t="str">
            <v/>
          </cell>
        </row>
        <row r="841">
          <cell r="A841">
            <v>424628</v>
          </cell>
          <cell r="B841" t="str">
            <v>الرابعة حديث</v>
          </cell>
          <cell r="C841" t="str">
            <v/>
          </cell>
          <cell r="D841" t="str">
            <v/>
          </cell>
          <cell r="E841" t="str">
            <v/>
          </cell>
          <cell r="F841" t="str">
            <v/>
          </cell>
          <cell r="G841" t="str">
            <v/>
          </cell>
          <cell r="H841" t="str">
            <v/>
          </cell>
          <cell r="I841" t="str">
            <v/>
          </cell>
          <cell r="J841" t="str">
            <v/>
          </cell>
          <cell r="K841" t="str">
            <v/>
          </cell>
          <cell r="L841" t="str">
            <v/>
          </cell>
          <cell r="M841" t="str">
            <v/>
          </cell>
          <cell r="N841" t="str">
            <v/>
          </cell>
          <cell r="O841" t="str">
            <v/>
          </cell>
          <cell r="P841" t="str">
            <v/>
          </cell>
          <cell r="Q841" t="str">
            <v/>
          </cell>
          <cell r="R841" t="str">
            <v/>
          </cell>
          <cell r="S841" t="str">
            <v/>
          </cell>
          <cell r="T841" t="str">
            <v/>
          </cell>
          <cell r="U841" t="str">
            <v/>
          </cell>
          <cell r="V841" t="str">
            <v/>
          </cell>
          <cell r="W841" t="str">
            <v/>
          </cell>
          <cell r="X841" t="str">
            <v/>
          </cell>
          <cell r="Y841" t="str">
            <v/>
          </cell>
          <cell r="Z841" t="str">
            <v/>
          </cell>
          <cell r="AA841" t="str">
            <v>ر2</v>
          </cell>
          <cell r="AB841" t="str">
            <v>ر2</v>
          </cell>
          <cell r="AC841" t="str">
            <v>ر2</v>
          </cell>
          <cell r="AD841" t="str">
            <v/>
          </cell>
          <cell r="AE841" t="str">
            <v/>
          </cell>
          <cell r="AF841" t="str">
            <v/>
          </cell>
          <cell r="AG841" t="str">
            <v/>
          </cell>
          <cell r="AH841" t="str">
            <v/>
          </cell>
          <cell r="AI841" t="str">
            <v>ج</v>
          </cell>
          <cell r="AJ841" t="str">
            <v>ج</v>
          </cell>
          <cell r="AK841" t="str">
            <v>ج</v>
          </cell>
          <cell r="AL841" t="str">
            <v>ج</v>
          </cell>
          <cell r="AM841" t="str">
            <v>ج</v>
          </cell>
          <cell r="AN841" t="str">
            <v/>
          </cell>
          <cell r="AO841" t="str">
            <v/>
          </cell>
          <cell r="AP841" t="str">
            <v/>
          </cell>
          <cell r="AQ841" t="str">
            <v/>
          </cell>
          <cell r="AR841" t="str">
            <v/>
          </cell>
          <cell r="AS841"/>
          <cell r="AT841" t="str">
            <v>الرابعة حديث</v>
          </cell>
          <cell r="AU841" t="str">
            <v/>
          </cell>
        </row>
        <row r="842">
          <cell r="A842">
            <v>424641</v>
          </cell>
          <cell r="B842" t="str">
            <v>الرابعة</v>
          </cell>
          <cell r="C842" t="str">
            <v/>
          </cell>
          <cell r="D842" t="str">
            <v/>
          </cell>
          <cell r="E842" t="str">
            <v/>
          </cell>
          <cell r="F842" t="str">
            <v/>
          </cell>
          <cell r="G842" t="str">
            <v/>
          </cell>
          <cell r="H842" t="str">
            <v/>
          </cell>
          <cell r="I842" t="str">
            <v/>
          </cell>
          <cell r="J842" t="str">
            <v/>
          </cell>
          <cell r="K842" t="str">
            <v/>
          </cell>
          <cell r="L842" t="str">
            <v/>
          </cell>
          <cell r="M842" t="str">
            <v/>
          </cell>
          <cell r="N842" t="str">
            <v/>
          </cell>
          <cell r="O842" t="str">
            <v/>
          </cell>
          <cell r="P842" t="str">
            <v/>
          </cell>
          <cell r="Q842" t="str">
            <v/>
          </cell>
          <cell r="R842" t="str">
            <v/>
          </cell>
          <cell r="S842" t="str">
            <v/>
          </cell>
          <cell r="T842" t="str">
            <v/>
          </cell>
          <cell r="U842" t="str">
            <v/>
          </cell>
          <cell r="V842" t="str">
            <v/>
          </cell>
          <cell r="W842" t="str">
            <v/>
          </cell>
          <cell r="X842" t="str">
            <v/>
          </cell>
          <cell r="Y842" t="str">
            <v/>
          </cell>
          <cell r="Z842" t="str">
            <v/>
          </cell>
          <cell r="AA842" t="str">
            <v/>
          </cell>
          <cell r="AB842" t="str">
            <v/>
          </cell>
          <cell r="AC842" t="str">
            <v/>
          </cell>
          <cell r="AD842" t="str">
            <v/>
          </cell>
          <cell r="AE842" t="str">
            <v/>
          </cell>
          <cell r="AF842" t="str">
            <v/>
          </cell>
          <cell r="AG842" t="str">
            <v/>
          </cell>
          <cell r="AH842" t="str">
            <v/>
          </cell>
          <cell r="AI842" t="str">
            <v/>
          </cell>
          <cell r="AJ842" t="str">
            <v/>
          </cell>
          <cell r="AK842" t="str">
            <v>ر1</v>
          </cell>
          <cell r="AL842" t="str">
            <v>ر1</v>
          </cell>
          <cell r="AM842" t="str">
            <v>ر1</v>
          </cell>
          <cell r="AN842" t="str">
            <v>ج</v>
          </cell>
          <cell r="AO842" t="str">
            <v>ج</v>
          </cell>
          <cell r="AP842" t="str">
            <v>ج</v>
          </cell>
          <cell r="AQ842" t="str">
            <v>ج</v>
          </cell>
          <cell r="AR842" t="str">
            <v>ج</v>
          </cell>
          <cell r="AS842"/>
          <cell r="AT842" t="str">
            <v>الرابعة</v>
          </cell>
          <cell r="AU842" t="str">
            <v/>
          </cell>
        </row>
        <row r="843">
          <cell r="A843">
            <v>424647</v>
          </cell>
          <cell r="B843" t="str">
            <v>الرابعة</v>
          </cell>
          <cell r="C843" t="str">
            <v/>
          </cell>
          <cell r="D843" t="str">
            <v/>
          </cell>
          <cell r="E843" t="str">
            <v/>
          </cell>
          <cell r="F843" t="str">
            <v/>
          </cell>
          <cell r="G843" t="str">
            <v/>
          </cell>
          <cell r="H843" t="str">
            <v/>
          </cell>
          <cell r="I843" t="str">
            <v/>
          </cell>
          <cell r="J843" t="str">
            <v/>
          </cell>
          <cell r="K843" t="str">
            <v/>
          </cell>
          <cell r="L843" t="str">
            <v/>
          </cell>
          <cell r="M843" t="str">
            <v/>
          </cell>
          <cell r="N843" t="str">
            <v/>
          </cell>
          <cell r="O843" t="str">
            <v/>
          </cell>
          <cell r="P843" t="str">
            <v/>
          </cell>
          <cell r="Q843" t="str">
            <v/>
          </cell>
          <cell r="R843" t="str">
            <v>ر2</v>
          </cell>
          <cell r="S843" t="str">
            <v/>
          </cell>
          <cell r="T843" t="str">
            <v/>
          </cell>
          <cell r="U843" t="str">
            <v/>
          </cell>
          <cell r="V843" t="str">
            <v/>
          </cell>
          <cell r="W843" t="str">
            <v>ر2</v>
          </cell>
          <cell r="X843" t="str">
            <v/>
          </cell>
          <cell r="Y843" t="str">
            <v/>
          </cell>
          <cell r="Z843" t="str">
            <v/>
          </cell>
          <cell r="AA843" t="str">
            <v/>
          </cell>
          <cell r="AB843" t="str">
            <v/>
          </cell>
          <cell r="AC843" t="str">
            <v/>
          </cell>
          <cell r="AD843" t="str">
            <v>ر2</v>
          </cell>
          <cell r="AE843" t="str">
            <v>ج</v>
          </cell>
          <cell r="AF843" t="str">
            <v>ر1</v>
          </cell>
          <cell r="AG843" t="str">
            <v/>
          </cell>
          <cell r="AH843" t="str">
            <v/>
          </cell>
          <cell r="AI843" t="str">
            <v/>
          </cell>
          <cell r="AJ843" t="str">
            <v>ر1</v>
          </cell>
          <cell r="AK843" t="str">
            <v>ر1</v>
          </cell>
          <cell r="AL843" t="str">
            <v>ر1</v>
          </cell>
          <cell r="AM843" t="str">
            <v>ر1</v>
          </cell>
          <cell r="AN843" t="str">
            <v>ج</v>
          </cell>
          <cell r="AO843" t="str">
            <v>ج</v>
          </cell>
          <cell r="AP843" t="str">
            <v>ج</v>
          </cell>
          <cell r="AQ843" t="str">
            <v>ج</v>
          </cell>
          <cell r="AR843" t="str">
            <v>ج</v>
          </cell>
          <cell r="AS843"/>
          <cell r="AT843" t="str">
            <v>الرابعة</v>
          </cell>
          <cell r="AU843" t="str">
            <v/>
          </cell>
        </row>
        <row r="844">
          <cell r="A844">
            <v>424648</v>
          </cell>
          <cell r="B844" t="str">
            <v>الرابعة</v>
          </cell>
          <cell r="C844" t="str">
            <v/>
          </cell>
          <cell r="D844" t="str">
            <v/>
          </cell>
          <cell r="E844" t="str">
            <v/>
          </cell>
          <cell r="F844" t="str">
            <v/>
          </cell>
          <cell r="G844" t="str">
            <v/>
          </cell>
          <cell r="H844" t="str">
            <v/>
          </cell>
          <cell r="I844" t="str">
            <v/>
          </cell>
          <cell r="J844" t="str">
            <v/>
          </cell>
          <cell r="K844" t="str">
            <v/>
          </cell>
          <cell r="L844" t="str">
            <v>ر2</v>
          </cell>
          <cell r="M844" t="str">
            <v/>
          </cell>
          <cell r="N844" t="str">
            <v/>
          </cell>
          <cell r="O844" t="str">
            <v/>
          </cell>
          <cell r="P844" t="str">
            <v/>
          </cell>
          <cell r="Q844" t="str">
            <v/>
          </cell>
          <cell r="R844" t="str">
            <v/>
          </cell>
          <cell r="S844" t="str">
            <v/>
          </cell>
          <cell r="T844" t="str">
            <v/>
          </cell>
          <cell r="U844" t="str">
            <v/>
          </cell>
          <cell r="V844" t="str">
            <v>ر2</v>
          </cell>
          <cell r="W844" t="str">
            <v/>
          </cell>
          <cell r="X844" t="str">
            <v/>
          </cell>
          <cell r="Y844" t="str">
            <v/>
          </cell>
          <cell r="Z844" t="str">
            <v/>
          </cell>
          <cell r="AA844" t="str">
            <v/>
          </cell>
          <cell r="AB844" t="str">
            <v>ر1</v>
          </cell>
          <cell r="AC844" t="str">
            <v>ج</v>
          </cell>
          <cell r="AD844" t="str">
            <v/>
          </cell>
          <cell r="AE844" t="str">
            <v>ر2</v>
          </cell>
          <cell r="AF844" t="str">
            <v/>
          </cell>
          <cell r="AG844" t="str">
            <v/>
          </cell>
          <cell r="AH844" t="str">
            <v/>
          </cell>
          <cell r="AI844" t="str">
            <v>ج</v>
          </cell>
          <cell r="AJ844" t="str">
            <v/>
          </cell>
          <cell r="AK844" t="str">
            <v/>
          </cell>
          <cell r="AL844" t="str">
            <v>ج</v>
          </cell>
          <cell r="AM844" t="str">
            <v>ر1</v>
          </cell>
          <cell r="AN844" t="str">
            <v>ج</v>
          </cell>
          <cell r="AO844" t="str">
            <v>ج</v>
          </cell>
          <cell r="AP844" t="str">
            <v>ج</v>
          </cell>
          <cell r="AQ844" t="str">
            <v>ج</v>
          </cell>
          <cell r="AR844" t="str">
            <v>ج</v>
          </cell>
          <cell r="AS844"/>
          <cell r="AT844" t="str">
            <v>الرابعة</v>
          </cell>
          <cell r="AU844" t="str">
            <v/>
          </cell>
        </row>
        <row r="845">
          <cell r="A845">
            <v>424666</v>
          </cell>
          <cell r="B845" t="str">
            <v>الرابعة</v>
          </cell>
          <cell r="C845" t="str">
            <v/>
          </cell>
          <cell r="D845" t="str">
            <v/>
          </cell>
          <cell r="E845" t="str">
            <v/>
          </cell>
          <cell r="F845" t="str">
            <v/>
          </cell>
          <cell r="G845" t="str">
            <v/>
          </cell>
          <cell r="H845" t="str">
            <v/>
          </cell>
          <cell r="I845" t="str">
            <v/>
          </cell>
          <cell r="J845" t="str">
            <v/>
          </cell>
          <cell r="K845" t="str">
            <v/>
          </cell>
          <cell r="L845" t="str">
            <v/>
          </cell>
          <cell r="M845" t="str">
            <v>ر2</v>
          </cell>
          <cell r="N845" t="str">
            <v/>
          </cell>
          <cell r="O845" t="str">
            <v/>
          </cell>
          <cell r="P845" t="str">
            <v/>
          </cell>
          <cell r="Q845" t="str">
            <v/>
          </cell>
          <cell r="R845" t="str">
            <v/>
          </cell>
          <cell r="S845" t="str">
            <v/>
          </cell>
          <cell r="T845" t="str">
            <v/>
          </cell>
          <cell r="U845" t="str">
            <v/>
          </cell>
          <cell r="V845" t="str">
            <v/>
          </cell>
          <cell r="W845" t="str">
            <v/>
          </cell>
          <cell r="X845" t="str">
            <v/>
          </cell>
          <cell r="Y845" t="str">
            <v/>
          </cell>
          <cell r="Z845" t="str">
            <v>ر1</v>
          </cell>
          <cell r="AA845" t="str">
            <v/>
          </cell>
          <cell r="AB845" t="str">
            <v/>
          </cell>
          <cell r="AC845" t="str">
            <v/>
          </cell>
          <cell r="AD845" t="str">
            <v/>
          </cell>
          <cell r="AE845" t="str">
            <v/>
          </cell>
          <cell r="AF845" t="str">
            <v/>
          </cell>
          <cell r="AG845" t="str">
            <v/>
          </cell>
          <cell r="AH845" t="str">
            <v/>
          </cell>
          <cell r="AI845" t="str">
            <v/>
          </cell>
          <cell r="AJ845" t="str">
            <v/>
          </cell>
          <cell r="AK845" t="str">
            <v/>
          </cell>
          <cell r="AL845" t="str">
            <v/>
          </cell>
          <cell r="AM845" t="str">
            <v>ر2</v>
          </cell>
          <cell r="AN845" t="str">
            <v>ر1</v>
          </cell>
          <cell r="AO845" t="str">
            <v/>
          </cell>
          <cell r="AP845" t="str">
            <v/>
          </cell>
          <cell r="AQ845" t="str">
            <v/>
          </cell>
          <cell r="AR845" t="str">
            <v/>
          </cell>
          <cell r="AS845"/>
          <cell r="AT845" t="str">
            <v>الرابعة</v>
          </cell>
          <cell r="AU845" t="str">
            <v/>
          </cell>
        </row>
        <row r="846">
          <cell r="A846">
            <v>424667</v>
          </cell>
          <cell r="B846" t="str">
            <v>الرابعة</v>
          </cell>
          <cell r="C846" t="str">
            <v/>
          </cell>
          <cell r="D846" t="str">
            <v/>
          </cell>
          <cell r="E846" t="str">
            <v/>
          </cell>
          <cell r="F846" t="str">
            <v/>
          </cell>
          <cell r="G846" t="str">
            <v/>
          </cell>
          <cell r="H846" t="str">
            <v/>
          </cell>
          <cell r="I846" t="str">
            <v/>
          </cell>
          <cell r="J846" t="str">
            <v/>
          </cell>
          <cell r="K846" t="str">
            <v/>
          </cell>
          <cell r="L846" t="str">
            <v/>
          </cell>
          <cell r="M846" t="str">
            <v/>
          </cell>
          <cell r="N846" t="str">
            <v/>
          </cell>
          <cell r="O846" t="str">
            <v/>
          </cell>
          <cell r="P846" t="str">
            <v/>
          </cell>
          <cell r="Q846" t="str">
            <v/>
          </cell>
          <cell r="R846" t="str">
            <v/>
          </cell>
          <cell r="S846" t="str">
            <v/>
          </cell>
          <cell r="T846" t="str">
            <v/>
          </cell>
          <cell r="U846" t="str">
            <v/>
          </cell>
          <cell r="V846" t="str">
            <v/>
          </cell>
          <cell r="W846" t="str">
            <v/>
          </cell>
          <cell r="X846" t="str">
            <v/>
          </cell>
          <cell r="Y846" t="str">
            <v/>
          </cell>
          <cell r="Z846" t="str">
            <v/>
          </cell>
          <cell r="AA846" t="str">
            <v/>
          </cell>
          <cell r="AB846" t="str">
            <v/>
          </cell>
          <cell r="AC846" t="str">
            <v/>
          </cell>
          <cell r="AD846" t="str">
            <v/>
          </cell>
          <cell r="AE846" t="str">
            <v/>
          </cell>
          <cell r="AF846" t="str">
            <v/>
          </cell>
          <cell r="AG846" t="str">
            <v/>
          </cell>
          <cell r="AH846" t="str">
            <v/>
          </cell>
          <cell r="AI846" t="str">
            <v>ج</v>
          </cell>
          <cell r="AJ846" t="str">
            <v/>
          </cell>
          <cell r="AK846" t="str">
            <v/>
          </cell>
          <cell r="AL846" t="str">
            <v/>
          </cell>
          <cell r="AM846" t="str">
            <v>ر1</v>
          </cell>
          <cell r="AN846" t="str">
            <v>ر1</v>
          </cell>
          <cell r="AO846" t="str">
            <v>ر1</v>
          </cell>
          <cell r="AP846" t="str">
            <v>ر1</v>
          </cell>
          <cell r="AQ846" t="str">
            <v>ر1</v>
          </cell>
          <cell r="AR846" t="str">
            <v/>
          </cell>
          <cell r="AS846"/>
          <cell r="AT846" t="str">
            <v>الرابعة</v>
          </cell>
          <cell r="AU846" t="str">
            <v/>
          </cell>
        </row>
        <row r="847">
          <cell r="A847">
            <v>424668</v>
          </cell>
          <cell r="B847" t="str">
            <v>الرابعة</v>
          </cell>
          <cell r="C847" t="str">
            <v/>
          </cell>
          <cell r="D847" t="str">
            <v/>
          </cell>
          <cell r="E847" t="str">
            <v/>
          </cell>
          <cell r="F847" t="str">
            <v/>
          </cell>
          <cell r="G847" t="str">
            <v/>
          </cell>
          <cell r="H847" t="str">
            <v/>
          </cell>
          <cell r="I847" t="str">
            <v/>
          </cell>
          <cell r="J847" t="str">
            <v/>
          </cell>
          <cell r="K847" t="str">
            <v/>
          </cell>
          <cell r="L847" t="str">
            <v/>
          </cell>
          <cell r="M847" t="str">
            <v/>
          </cell>
          <cell r="N847" t="str">
            <v/>
          </cell>
          <cell r="O847" t="str">
            <v/>
          </cell>
          <cell r="P847" t="str">
            <v/>
          </cell>
          <cell r="Q847" t="str">
            <v/>
          </cell>
          <cell r="R847" t="str">
            <v/>
          </cell>
          <cell r="S847" t="str">
            <v/>
          </cell>
          <cell r="T847" t="str">
            <v/>
          </cell>
          <cell r="U847" t="str">
            <v/>
          </cell>
          <cell r="V847" t="str">
            <v/>
          </cell>
          <cell r="W847" t="str">
            <v/>
          </cell>
          <cell r="X847" t="str">
            <v/>
          </cell>
          <cell r="Y847" t="str">
            <v/>
          </cell>
          <cell r="Z847" t="str">
            <v/>
          </cell>
          <cell r="AA847" t="str">
            <v/>
          </cell>
          <cell r="AB847" t="str">
            <v/>
          </cell>
          <cell r="AC847" t="str">
            <v/>
          </cell>
          <cell r="AD847" t="str">
            <v/>
          </cell>
          <cell r="AE847" t="str">
            <v/>
          </cell>
          <cell r="AF847" t="str">
            <v/>
          </cell>
          <cell r="AG847" t="str">
            <v/>
          </cell>
          <cell r="AH847" t="str">
            <v/>
          </cell>
          <cell r="AI847" t="str">
            <v/>
          </cell>
          <cell r="AJ847" t="str">
            <v/>
          </cell>
          <cell r="AK847" t="str">
            <v/>
          </cell>
          <cell r="AL847" t="str">
            <v/>
          </cell>
          <cell r="AM847" t="str">
            <v/>
          </cell>
          <cell r="AN847" t="str">
            <v>ج</v>
          </cell>
          <cell r="AO847" t="str">
            <v>ج</v>
          </cell>
          <cell r="AP847" t="str">
            <v>ج</v>
          </cell>
          <cell r="AQ847" t="str">
            <v>ج</v>
          </cell>
          <cell r="AR847" t="str">
            <v>ج</v>
          </cell>
          <cell r="AS847"/>
          <cell r="AT847" t="str">
            <v>الرابعة</v>
          </cell>
          <cell r="AU847" t="str">
            <v/>
          </cell>
        </row>
        <row r="848">
          <cell r="A848">
            <v>424672</v>
          </cell>
          <cell r="B848" t="str">
            <v>الرابعة</v>
          </cell>
          <cell r="C848" t="str">
            <v/>
          </cell>
          <cell r="D848" t="str">
            <v/>
          </cell>
          <cell r="E848" t="str">
            <v/>
          </cell>
          <cell r="F848" t="str">
            <v/>
          </cell>
          <cell r="G848" t="str">
            <v/>
          </cell>
          <cell r="H848" t="str">
            <v/>
          </cell>
          <cell r="I848" t="str">
            <v/>
          </cell>
          <cell r="J848" t="str">
            <v/>
          </cell>
          <cell r="K848" t="str">
            <v/>
          </cell>
          <cell r="L848" t="str">
            <v/>
          </cell>
          <cell r="M848" t="str">
            <v/>
          </cell>
          <cell r="N848" t="str">
            <v/>
          </cell>
          <cell r="O848" t="str">
            <v/>
          </cell>
          <cell r="P848" t="str">
            <v/>
          </cell>
          <cell r="Q848" t="str">
            <v/>
          </cell>
          <cell r="R848" t="str">
            <v/>
          </cell>
          <cell r="S848" t="str">
            <v>ر2</v>
          </cell>
          <cell r="T848" t="str">
            <v/>
          </cell>
          <cell r="U848" t="str">
            <v/>
          </cell>
          <cell r="V848" t="str">
            <v/>
          </cell>
          <cell r="W848" t="str">
            <v/>
          </cell>
          <cell r="X848" t="str">
            <v/>
          </cell>
          <cell r="Y848" t="str">
            <v/>
          </cell>
          <cell r="Z848" t="str">
            <v>ر1</v>
          </cell>
          <cell r="AA848" t="str">
            <v/>
          </cell>
          <cell r="AB848" t="str">
            <v/>
          </cell>
          <cell r="AC848" t="str">
            <v/>
          </cell>
          <cell r="AD848" t="str">
            <v/>
          </cell>
          <cell r="AE848" t="str">
            <v/>
          </cell>
          <cell r="AF848" t="str">
            <v>ر2</v>
          </cell>
          <cell r="AG848" t="str">
            <v/>
          </cell>
          <cell r="AH848" t="str">
            <v>ر2</v>
          </cell>
          <cell r="AI848" t="str">
            <v>ر1</v>
          </cell>
          <cell r="AJ848" t="str">
            <v>ر1</v>
          </cell>
          <cell r="AK848" t="str">
            <v>ر1</v>
          </cell>
          <cell r="AL848" t="str">
            <v>ر1</v>
          </cell>
          <cell r="AM848" t="str">
            <v>ر1</v>
          </cell>
          <cell r="AN848" t="str">
            <v>ج</v>
          </cell>
          <cell r="AO848" t="str">
            <v>ج</v>
          </cell>
          <cell r="AP848" t="str">
            <v>ج</v>
          </cell>
          <cell r="AQ848" t="str">
            <v>ج</v>
          </cell>
          <cell r="AR848" t="str">
            <v>ج</v>
          </cell>
          <cell r="AS848"/>
          <cell r="AT848" t="str">
            <v>الرابعة</v>
          </cell>
          <cell r="AU848" t="str">
            <v/>
          </cell>
        </row>
        <row r="849">
          <cell r="A849">
            <v>424675</v>
          </cell>
          <cell r="B849" t="str">
            <v>الرابعة</v>
          </cell>
          <cell r="C849" t="str">
            <v/>
          </cell>
          <cell r="D849" t="str">
            <v/>
          </cell>
          <cell r="E849" t="str">
            <v/>
          </cell>
          <cell r="F849" t="str">
            <v/>
          </cell>
          <cell r="G849" t="str">
            <v/>
          </cell>
          <cell r="H849" t="str">
            <v/>
          </cell>
          <cell r="I849" t="str">
            <v/>
          </cell>
          <cell r="J849" t="str">
            <v/>
          </cell>
          <cell r="K849" t="str">
            <v/>
          </cell>
          <cell r="L849" t="str">
            <v>ج</v>
          </cell>
          <cell r="M849" t="str">
            <v/>
          </cell>
          <cell r="N849" t="str">
            <v/>
          </cell>
          <cell r="O849" t="str">
            <v/>
          </cell>
          <cell r="P849" t="str">
            <v/>
          </cell>
          <cell r="Q849" t="str">
            <v/>
          </cell>
          <cell r="R849" t="str">
            <v>ر2</v>
          </cell>
          <cell r="S849" t="str">
            <v>ر2</v>
          </cell>
          <cell r="T849" t="str">
            <v/>
          </cell>
          <cell r="U849" t="str">
            <v/>
          </cell>
          <cell r="V849" t="str">
            <v/>
          </cell>
          <cell r="W849" t="str">
            <v/>
          </cell>
          <cell r="X849" t="str">
            <v/>
          </cell>
          <cell r="Y849" t="str">
            <v/>
          </cell>
          <cell r="Z849" t="str">
            <v/>
          </cell>
          <cell r="AA849" t="str">
            <v/>
          </cell>
          <cell r="AB849" t="str">
            <v/>
          </cell>
          <cell r="AC849" t="str">
            <v/>
          </cell>
          <cell r="AD849" t="str">
            <v/>
          </cell>
          <cell r="AE849" t="str">
            <v>ج</v>
          </cell>
          <cell r="AF849" t="str">
            <v>ر2</v>
          </cell>
          <cell r="AG849" t="str">
            <v/>
          </cell>
          <cell r="AH849" t="str">
            <v/>
          </cell>
          <cell r="AI849" t="str">
            <v>ج</v>
          </cell>
          <cell r="AJ849" t="str">
            <v>ر1</v>
          </cell>
          <cell r="AK849" t="str">
            <v>ج</v>
          </cell>
          <cell r="AL849" t="str">
            <v>ج</v>
          </cell>
          <cell r="AM849" t="str">
            <v>ج</v>
          </cell>
          <cell r="AN849" t="str">
            <v>ج</v>
          </cell>
          <cell r="AO849" t="str">
            <v>ج</v>
          </cell>
          <cell r="AP849" t="str">
            <v>ج</v>
          </cell>
          <cell r="AQ849" t="str">
            <v>ج</v>
          </cell>
          <cell r="AR849" t="str">
            <v>ج</v>
          </cell>
          <cell r="AS849"/>
          <cell r="AT849" t="str">
            <v>الرابعة</v>
          </cell>
          <cell r="AU849" t="str">
            <v/>
          </cell>
        </row>
        <row r="850">
          <cell r="A850">
            <v>424678</v>
          </cell>
          <cell r="B850" t="str">
            <v>الرابعة</v>
          </cell>
          <cell r="C850" t="str">
            <v/>
          </cell>
          <cell r="D850" t="str">
            <v/>
          </cell>
          <cell r="E850" t="str">
            <v/>
          </cell>
          <cell r="F850" t="str">
            <v/>
          </cell>
          <cell r="G850" t="str">
            <v/>
          </cell>
          <cell r="H850" t="str">
            <v/>
          </cell>
          <cell r="I850" t="str">
            <v/>
          </cell>
          <cell r="J850" t="str">
            <v/>
          </cell>
          <cell r="K850" t="str">
            <v/>
          </cell>
          <cell r="L850" t="str">
            <v>ج</v>
          </cell>
          <cell r="M850" t="str">
            <v/>
          </cell>
          <cell r="N850" t="str">
            <v/>
          </cell>
          <cell r="O850" t="str">
            <v/>
          </cell>
          <cell r="P850" t="str">
            <v/>
          </cell>
          <cell r="Q850" t="str">
            <v/>
          </cell>
          <cell r="R850" t="str">
            <v/>
          </cell>
          <cell r="S850" t="str">
            <v/>
          </cell>
          <cell r="T850" t="str">
            <v/>
          </cell>
          <cell r="U850" t="str">
            <v/>
          </cell>
          <cell r="V850" t="str">
            <v/>
          </cell>
          <cell r="W850" t="str">
            <v/>
          </cell>
          <cell r="X850" t="str">
            <v/>
          </cell>
          <cell r="Y850" t="str">
            <v/>
          </cell>
          <cell r="Z850" t="str">
            <v/>
          </cell>
          <cell r="AA850" t="str">
            <v/>
          </cell>
          <cell r="AB850" t="str">
            <v/>
          </cell>
          <cell r="AC850" t="str">
            <v/>
          </cell>
          <cell r="AD850" t="str">
            <v/>
          </cell>
          <cell r="AE850" t="str">
            <v>ر2</v>
          </cell>
          <cell r="AF850" t="str">
            <v/>
          </cell>
          <cell r="AG850" t="str">
            <v/>
          </cell>
          <cell r="AH850" t="str">
            <v/>
          </cell>
          <cell r="AI850" t="str">
            <v>ر1</v>
          </cell>
          <cell r="AJ850" t="str">
            <v>ر2</v>
          </cell>
          <cell r="AK850" t="str">
            <v/>
          </cell>
          <cell r="AL850" t="str">
            <v/>
          </cell>
          <cell r="AM850" t="str">
            <v>ر2</v>
          </cell>
          <cell r="AN850" t="str">
            <v>ج</v>
          </cell>
          <cell r="AO850" t="str">
            <v>ج</v>
          </cell>
          <cell r="AP850" t="str">
            <v>ر1</v>
          </cell>
          <cell r="AQ850" t="str">
            <v>ر1</v>
          </cell>
          <cell r="AR850" t="str">
            <v>ر1</v>
          </cell>
          <cell r="AS850"/>
          <cell r="AT850" t="str">
            <v>الرابعة</v>
          </cell>
          <cell r="AU850" t="str">
            <v/>
          </cell>
        </row>
        <row r="851">
          <cell r="A851">
            <v>424683</v>
          </cell>
          <cell r="B851" t="str">
            <v>الرابعة</v>
          </cell>
          <cell r="C851" t="str">
            <v/>
          </cell>
          <cell r="D851" t="str">
            <v/>
          </cell>
          <cell r="E851" t="str">
            <v/>
          </cell>
          <cell r="F851" t="str">
            <v/>
          </cell>
          <cell r="G851" t="str">
            <v/>
          </cell>
          <cell r="H851" t="str">
            <v/>
          </cell>
          <cell r="I851" t="str">
            <v/>
          </cell>
          <cell r="J851" t="str">
            <v/>
          </cell>
          <cell r="K851" t="str">
            <v/>
          </cell>
          <cell r="L851" t="str">
            <v/>
          </cell>
          <cell r="M851" t="str">
            <v/>
          </cell>
          <cell r="N851" t="str">
            <v/>
          </cell>
          <cell r="O851" t="str">
            <v/>
          </cell>
          <cell r="P851" t="str">
            <v/>
          </cell>
          <cell r="Q851" t="str">
            <v/>
          </cell>
          <cell r="R851" t="str">
            <v/>
          </cell>
          <cell r="S851" t="str">
            <v/>
          </cell>
          <cell r="T851" t="str">
            <v/>
          </cell>
          <cell r="U851" t="str">
            <v/>
          </cell>
          <cell r="V851" t="str">
            <v/>
          </cell>
          <cell r="W851" t="str">
            <v/>
          </cell>
          <cell r="X851" t="str">
            <v/>
          </cell>
          <cell r="Y851" t="str">
            <v/>
          </cell>
          <cell r="Z851" t="str">
            <v/>
          </cell>
          <cell r="AA851" t="str">
            <v/>
          </cell>
          <cell r="AB851" t="str">
            <v/>
          </cell>
          <cell r="AC851" t="str">
            <v/>
          </cell>
          <cell r="AD851" t="str">
            <v/>
          </cell>
          <cell r="AE851" t="str">
            <v>ر1</v>
          </cell>
          <cell r="AF851" t="str">
            <v/>
          </cell>
          <cell r="AG851" t="str">
            <v/>
          </cell>
          <cell r="AH851" t="str">
            <v/>
          </cell>
          <cell r="AI851" t="str">
            <v/>
          </cell>
          <cell r="AJ851" t="str">
            <v/>
          </cell>
          <cell r="AK851" t="str">
            <v/>
          </cell>
          <cell r="AL851" t="str">
            <v>ر2</v>
          </cell>
          <cell r="AM851" t="str">
            <v>ر2</v>
          </cell>
          <cell r="AN851" t="str">
            <v/>
          </cell>
          <cell r="AO851" t="str">
            <v/>
          </cell>
          <cell r="AP851" t="str">
            <v>ر1</v>
          </cell>
          <cell r="AQ851" t="str">
            <v/>
          </cell>
          <cell r="AR851" t="str">
            <v/>
          </cell>
          <cell r="AS851"/>
          <cell r="AT851" t="str">
            <v>الرابعة</v>
          </cell>
          <cell r="AU851" t="str">
            <v/>
          </cell>
        </row>
        <row r="852">
          <cell r="A852">
            <v>424689</v>
          </cell>
          <cell r="B852" t="str">
            <v>الرابعة</v>
          </cell>
          <cell r="C852" t="str">
            <v/>
          </cell>
          <cell r="D852" t="str">
            <v/>
          </cell>
          <cell r="E852" t="str">
            <v/>
          </cell>
          <cell r="F852" t="str">
            <v/>
          </cell>
          <cell r="G852" t="str">
            <v/>
          </cell>
          <cell r="H852" t="str">
            <v/>
          </cell>
          <cell r="I852" t="str">
            <v/>
          </cell>
          <cell r="J852" t="str">
            <v/>
          </cell>
          <cell r="K852" t="str">
            <v/>
          </cell>
          <cell r="L852" t="str">
            <v/>
          </cell>
          <cell r="M852" t="str">
            <v/>
          </cell>
          <cell r="N852" t="str">
            <v/>
          </cell>
          <cell r="O852" t="str">
            <v/>
          </cell>
          <cell r="P852" t="str">
            <v/>
          </cell>
          <cell r="Q852" t="str">
            <v/>
          </cell>
          <cell r="R852" t="str">
            <v/>
          </cell>
          <cell r="S852" t="str">
            <v/>
          </cell>
          <cell r="T852" t="str">
            <v/>
          </cell>
          <cell r="U852" t="str">
            <v/>
          </cell>
          <cell r="V852" t="str">
            <v/>
          </cell>
          <cell r="W852" t="str">
            <v>ر2</v>
          </cell>
          <cell r="X852" t="str">
            <v/>
          </cell>
          <cell r="Y852" t="str">
            <v/>
          </cell>
          <cell r="Z852" t="str">
            <v/>
          </cell>
          <cell r="AA852" t="str">
            <v/>
          </cell>
          <cell r="AB852" t="str">
            <v/>
          </cell>
          <cell r="AC852" t="str">
            <v>ر2</v>
          </cell>
          <cell r="AD852" t="str">
            <v/>
          </cell>
          <cell r="AE852" t="str">
            <v/>
          </cell>
          <cell r="AF852" t="str">
            <v/>
          </cell>
          <cell r="AG852" t="str">
            <v/>
          </cell>
          <cell r="AH852" t="str">
            <v/>
          </cell>
          <cell r="AI852" t="str">
            <v>ر1</v>
          </cell>
          <cell r="AJ852" t="str">
            <v/>
          </cell>
          <cell r="AK852" t="str">
            <v/>
          </cell>
          <cell r="AL852" t="str">
            <v>ر1</v>
          </cell>
          <cell r="AM852" t="str">
            <v>ر1</v>
          </cell>
          <cell r="AN852" t="str">
            <v>ج</v>
          </cell>
          <cell r="AO852" t="str">
            <v>ج</v>
          </cell>
          <cell r="AP852" t="str">
            <v>ج</v>
          </cell>
          <cell r="AQ852" t="str">
            <v>ج</v>
          </cell>
          <cell r="AR852" t="str">
            <v>ج</v>
          </cell>
          <cell r="AS852"/>
          <cell r="AT852" t="str">
            <v>الرابعة</v>
          </cell>
          <cell r="AU852" t="str">
            <v/>
          </cell>
        </row>
        <row r="853">
          <cell r="A853">
            <v>424692</v>
          </cell>
          <cell r="B853" t="str">
            <v>الرابعة</v>
          </cell>
          <cell r="C853" t="str">
            <v/>
          </cell>
          <cell r="D853" t="str">
            <v/>
          </cell>
          <cell r="E853" t="str">
            <v/>
          </cell>
          <cell r="F853" t="str">
            <v/>
          </cell>
          <cell r="G853" t="str">
            <v/>
          </cell>
          <cell r="H853" t="str">
            <v/>
          </cell>
          <cell r="I853" t="str">
            <v/>
          </cell>
          <cell r="J853" t="str">
            <v/>
          </cell>
          <cell r="K853" t="str">
            <v/>
          </cell>
          <cell r="L853" t="str">
            <v/>
          </cell>
          <cell r="M853" t="str">
            <v/>
          </cell>
          <cell r="N853" t="str">
            <v/>
          </cell>
          <cell r="O853" t="str">
            <v/>
          </cell>
          <cell r="P853" t="str">
            <v/>
          </cell>
          <cell r="Q853" t="str">
            <v/>
          </cell>
          <cell r="R853" t="str">
            <v/>
          </cell>
          <cell r="S853" t="str">
            <v>ر2</v>
          </cell>
          <cell r="T853" t="str">
            <v/>
          </cell>
          <cell r="U853" t="str">
            <v/>
          </cell>
          <cell r="V853" t="str">
            <v/>
          </cell>
          <cell r="W853" t="str">
            <v/>
          </cell>
          <cell r="X853" t="str">
            <v/>
          </cell>
          <cell r="Y853" t="str">
            <v>ر2</v>
          </cell>
          <cell r="Z853" t="str">
            <v/>
          </cell>
          <cell r="AA853" t="str">
            <v>ر2</v>
          </cell>
          <cell r="AB853" t="str">
            <v/>
          </cell>
          <cell r="AC853" t="str">
            <v/>
          </cell>
          <cell r="AD853" t="str">
            <v/>
          </cell>
          <cell r="AE853" t="str">
            <v/>
          </cell>
          <cell r="AF853" t="str">
            <v/>
          </cell>
          <cell r="AG853" t="str">
            <v/>
          </cell>
          <cell r="AH853" t="str">
            <v/>
          </cell>
          <cell r="AI853" t="str">
            <v>ر1</v>
          </cell>
          <cell r="AJ853" t="str">
            <v>ج</v>
          </cell>
          <cell r="AK853" t="str">
            <v>ج</v>
          </cell>
          <cell r="AL853" t="str">
            <v>ج</v>
          </cell>
          <cell r="AM853" t="str">
            <v>ر1</v>
          </cell>
          <cell r="AN853" t="str">
            <v>ج</v>
          </cell>
          <cell r="AO853" t="str">
            <v>ج</v>
          </cell>
          <cell r="AP853" t="str">
            <v>ج</v>
          </cell>
          <cell r="AQ853" t="str">
            <v>ج</v>
          </cell>
          <cell r="AR853" t="str">
            <v>ج</v>
          </cell>
          <cell r="AS853"/>
          <cell r="AT853"/>
          <cell r="AU853"/>
          <cell r="AV853"/>
        </row>
        <row r="854">
          <cell r="A854">
            <v>424700</v>
          </cell>
          <cell r="B854" t="str">
            <v>الرابعة</v>
          </cell>
          <cell r="C854" t="str">
            <v/>
          </cell>
          <cell r="D854" t="str">
            <v/>
          </cell>
          <cell r="E854" t="str">
            <v/>
          </cell>
          <cell r="F854" t="str">
            <v/>
          </cell>
          <cell r="G854" t="str">
            <v/>
          </cell>
          <cell r="H854" t="str">
            <v/>
          </cell>
          <cell r="I854" t="str">
            <v/>
          </cell>
          <cell r="J854" t="str">
            <v/>
          </cell>
          <cell r="K854" t="str">
            <v/>
          </cell>
          <cell r="L854" t="str">
            <v/>
          </cell>
          <cell r="M854" t="str">
            <v/>
          </cell>
          <cell r="N854" t="str">
            <v/>
          </cell>
          <cell r="O854" t="str">
            <v/>
          </cell>
          <cell r="P854" t="str">
            <v/>
          </cell>
          <cell r="Q854" t="str">
            <v/>
          </cell>
          <cell r="R854" t="str">
            <v>ر2</v>
          </cell>
          <cell r="S854" t="str">
            <v/>
          </cell>
          <cell r="T854" t="str">
            <v/>
          </cell>
          <cell r="U854" t="str">
            <v/>
          </cell>
          <cell r="V854" t="str">
            <v/>
          </cell>
          <cell r="W854" t="str">
            <v/>
          </cell>
          <cell r="X854" t="str">
            <v/>
          </cell>
          <cell r="Y854" t="str">
            <v/>
          </cell>
          <cell r="Z854" t="str">
            <v/>
          </cell>
          <cell r="AA854" t="str">
            <v/>
          </cell>
          <cell r="AB854" t="str">
            <v/>
          </cell>
          <cell r="AC854" t="str">
            <v/>
          </cell>
          <cell r="AD854" t="str">
            <v/>
          </cell>
          <cell r="AE854" t="str">
            <v>ج</v>
          </cell>
          <cell r="AF854" t="str">
            <v>ر2</v>
          </cell>
          <cell r="AG854" t="str">
            <v/>
          </cell>
          <cell r="AH854" t="str">
            <v/>
          </cell>
          <cell r="AI854" t="str">
            <v>ر1</v>
          </cell>
          <cell r="AJ854" t="str">
            <v/>
          </cell>
          <cell r="AK854" t="str">
            <v>ر1</v>
          </cell>
          <cell r="AL854" t="str">
            <v>ج</v>
          </cell>
          <cell r="AM854" t="str">
            <v>ر1</v>
          </cell>
          <cell r="AN854" t="str">
            <v>ج</v>
          </cell>
          <cell r="AO854" t="str">
            <v>ج</v>
          </cell>
          <cell r="AP854" t="str">
            <v>ج</v>
          </cell>
          <cell r="AQ854" t="str">
            <v>ج</v>
          </cell>
          <cell r="AR854" t="str">
            <v>ج</v>
          </cell>
          <cell r="AS854"/>
          <cell r="AT854" t="str">
            <v>الرابعة</v>
          </cell>
          <cell r="AU854" t="str">
            <v/>
          </cell>
        </row>
        <row r="855">
          <cell r="A855">
            <v>424702</v>
          </cell>
          <cell r="B855" t="str">
            <v>الرابعة</v>
          </cell>
          <cell r="C855" t="str">
            <v/>
          </cell>
          <cell r="D855" t="str">
            <v/>
          </cell>
          <cell r="E855" t="str">
            <v/>
          </cell>
          <cell r="F855" t="str">
            <v/>
          </cell>
          <cell r="G855" t="str">
            <v/>
          </cell>
          <cell r="H855" t="str">
            <v/>
          </cell>
          <cell r="I855" t="str">
            <v/>
          </cell>
          <cell r="J855" t="str">
            <v/>
          </cell>
          <cell r="K855" t="str">
            <v/>
          </cell>
          <cell r="L855" t="str">
            <v/>
          </cell>
          <cell r="M855" t="str">
            <v/>
          </cell>
          <cell r="N855" t="str">
            <v/>
          </cell>
          <cell r="O855" t="str">
            <v/>
          </cell>
          <cell r="P855" t="str">
            <v/>
          </cell>
          <cell r="Q855" t="str">
            <v/>
          </cell>
          <cell r="R855" t="str">
            <v/>
          </cell>
          <cell r="S855" t="str">
            <v/>
          </cell>
          <cell r="T855" t="str">
            <v/>
          </cell>
          <cell r="U855" t="str">
            <v/>
          </cell>
          <cell r="V855" t="str">
            <v/>
          </cell>
          <cell r="W855" t="str">
            <v/>
          </cell>
          <cell r="X855" t="str">
            <v/>
          </cell>
          <cell r="Y855" t="str">
            <v/>
          </cell>
          <cell r="Z855" t="str">
            <v/>
          </cell>
          <cell r="AA855" t="str">
            <v/>
          </cell>
          <cell r="AB855" t="str">
            <v/>
          </cell>
          <cell r="AC855" t="str">
            <v/>
          </cell>
          <cell r="AD855" t="str">
            <v/>
          </cell>
          <cell r="AE855" t="str">
            <v>ر2</v>
          </cell>
          <cell r="AF855" t="str">
            <v>ر2</v>
          </cell>
          <cell r="AG855" t="str">
            <v/>
          </cell>
          <cell r="AH855" t="str">
            <v/>
          </cell>
          <cell r="AI855" t="str">
            <v>ر2</v>
          </cell>
          <cell r="AJ855" t="str">
            <v/>
          </cell>
          <cell r="AK855" t="str">
            <v/>
          </cell>
          <cell r="AL855" t="str">
            <v>ج</v>
          </cell>
          <cell r="AM855" t="str">
            <v>ر1</v>
          </cell>
          <cell r="AN855" t="str">
            <v>ج</v>
          </cell>
          <cell r="AO855" t="str">
            <v>ر1</v>
          </cell>
          <cell r="AP855" t="str">
            <v>ر1</v>
          </cell>
          <cell r="AQ855" t="str">
            <v>ر1</v>
          </cell>
          <cell r="AR855" t="str">
            <v>ج</v>
          </cell>
          <cell r="AS855"/>
          <cell r="AT855"/>
          <cell r="AU855"/>
        </row>
        <row r="856">
          <cell r="A856">
            <v>424710</v>
          </cell>
          <cell r="B856" t="str">
            <v>الرابعة</v>
          </cell>
          <cell r="C856" t="str">
            <v/>
          </cell>
          <cell r="D856" t="str">
            <v/>
          </cell>
          <cell r="E856" t="str">
            <v/>
          </cell>
          <cell r="F856" t="str">
            <v/>
          </cell>
          <cell r="G856" t="str">
            <v/>
          </cell>
          <cell r="H856" t="str">
            <v/>
          </cell>
          <cell r="I856" t="str">
            <v/>
          </cell>
          <cell r="J856" t="str">
            <v/>
          </cell>
          <cell r="K856" t="str">
            <v>A</v>
          </cell>
          <cell r="L856" t="str">
            <v/>
          </cell>
          <cell r="M856" t="str">
            <v/>
          </cell>
          <cell r="N856" t="str">
            <v/>
          </cell>
          <cell r="O856" t="str">
            <v/>
          </cell>
          <cell r="P856" t="str">
            <v/>
          </cell>
          <cell r="Q856" t="str">
            <v/>
          </cell>
          <cell r="R856" t="str">
            <v/>
          </cell>
          <cell r="S856" t="str">
            <v/>
          </cell>
          <cell r="T856" t="str">
            <v/>
          </cell>
          <cell r="U856" t="str">
            <v/>
          </cell>
          <cell r="V856" t="str">
            <v/>
          </cell>
          <cell r="W856" t="str">
            <v/>
          </cell>
          <cell r="X856" t="str">
            <v/>
          </cell>
          <cell r="Y856" t="str">
            <v/>
          </cell>
          <cell r="Z856" t="str">
            <v/>
          </cell>
          <cell r="AA856" t="str">
            <v/>
          </cell>
          <cell r="AB856" t="str">
            <v/>
          </cell>
          <cell r="AC856" t="str">
            <v/>
          </cell>
          <cell r="AD856" t="str">
            <v>A</v>
          </cell>
          <cell r="AE856" t="str">
            <v>A</v>
          </cell>
          <cell r="AF856" t="str">
            <v>A</v>
          </cell>
          <cell r="AG856" t="str">
            <v/>
          </cell>
          <cell r="AH856" t="str">
            <v>A</v>
          </cell>
          <cell r="AI856" t="str">
            <v>A</v>
          </cell>
          <cell r="AJ856" t="str">
            <v>A</v>
          </cell>
          <cell r="AK856" t="str">
            <v>A</v>
          </cell>
          <cell r="AL856" t="str">
            <v>A</v>
          </cell>
          <cell r="AM856" t="str">
            <v>A</v>
          </cell>
          <cell r="AN856" t="str">
            <v>A</v>
          </cell>
          <cell r="AO856" t="str">
            <v>A</v>
          </cell>
          <cell r="AP856" t="str">
            <v>A</v>
          </cell>
          <cell r="AQ856" t="str">
            <v>A</v>
          </cell>
          <cell r="AR856" t="str">
            <v>A</v>
          </cell>
          <cell r="AS856" t="str">
            <v>مستنفذ فصل ثاني 2022-2023</v>
          </cell>
          <cell r="AT856" t="str">
            <v>الرابعة</v>
          </cell>
          <cell r="AU856" t="str">
            <v/>
          </cell>
        </row>
        <row r="857">
          <cell r="A857">
            <v>424713</v>
          </cell>
          <cell r="B857" t="str">
            <v>الرابعة</v>
          </cell>
          <cell r="C857" t="str">
            <v/>
          </cell>
          <cell r="D857" t="str">
            <v/>
          </cell>
          <cell r="E857" t="str">
            <v/>
          </cell>
          <cell r="F857" t="str">
            <v/>
          </cell>
          <cell r="G857" t="str">
            <v/>
          </cell>
          <cell r="H857" t="str">
            <v/>
          </cell>
          <cell r="I857" t="str">
            <v/>
          </cell>
          <cell r="J857" t="str">
            <v/>
          </cell>
          <cell r="K857" t="str">
            <v/>
          </cell>
          <cell r="L857" t="str">
            <v/>
          </cell>
          <cell r="M857" t="str">
            <v/>
          </cell>
          <cell r="N857" t="str">
            <v/>
          </cell>
          <cell r="O857" t="str">
            <v/>
          </cell>
          <cell r="P857" t="str">
            <v/>
          </cell>
          <cell r="Q857" t="str">
            <v/>
          </cell>
          <cell r="R857" t="str">
            <v/>
          </cell>
          <cell r="S857" t="str">
            <v/>
          </cell>
          <cell r="T857" t="str">
            <v/>
          </cell>
          <cell r="U857" t="str">
            <v/>
          </cell>
          <cell r="V857" t="str">
            <v/>
          </cell>
          <cell r="W857" t="str">
            <v/>
          </cell>
          <cell r="X857" t="str">
            <v/>
          </cell>
          <cell r="Y857" t="str">
            <v/>
          </cell>
          <cell r="Z857" t="str">
            <v/>
          </cell>
          <cell r="AA857" t="str">
            <v/>
          </cell>
          <cell r="AB857" t="str">
            <v/>
          </cell>
          <cell r="AC857" t="str">
            <v/>
          </cell>
          <cell r="AD857" t="str">
            <v/>
          </cell>
          <cell r="AE857" t="str">
            <v>ر2</v>
          </cell>
          <cell r="AF857" t="str">
            <v/>
          </cell>
          <cell r="AG857" t="str">
            <v/>
          </cell>
          <cell r="AH857" t="str">
            <v/>
          </cell>
          <cell r="AI857" t="str">
            <v/>
          </cell>
          <cell r="AJ857" t="str">
            <v/>
          </cell>
          <cell r="AK857" t="str">
            <v/>
          </cell>
          <cell r="AL857" t="str">
            <v/>
          </cell>
          <cell r="AM857" t="str">
            <v>ر2</v>
          </cell>
          <cell r="AN857" t="str">
            <v>ر1</v>
          </cell>
          <cell r="AO857" t="str">
            <v>ر1</v>
          </cell>
          <cell r="AP857" t="str">
            <v/>
          </cell>
          <cell r="AQ857" t="str">
            <v/>
          </cell>
          <cell r="AR857" t="str">
            <v>ر1</v>
          </cell>
          <cell r="AS857"/>
          <cell r="AT857" t="str">
            <v>الرابعة</v>
          </cell>
          <cell r="AU857" t="str">
            <v/>
          </cell>
        </row>
        <row r="858">
          <cell r="A858">
            <v>424720</v>
          </cell>
          <cell r="B858" t="str">
            <v>الرابعة</v>
          </cell>
          <cell r="C858" t="str">
            <v/>
          </cell>
          <cell r="D858" t="str">
            <v/>
          </cell>
          <cell r="E858" t="str">
            <v/>
          </cell>
          <cell r="F858" t="str">
            <v/>
          </cell>
          <cell r="G858" t="str">
            <v/>
          </cell>
          <cell r="H858" t="str">
            <v/>
          </cell>
          <cell r="I858" t="str">
            <v/>
          </cell>
          <cell r="J858" t="str">
            <v/>
          </cell>
          <cell r="K858" t="str">
            <v/>
          </cell>
          <cell r="L858" t="str">
            <v/>
          </cell>
          <cell r="M858" t="str">
            <v/>
          </cell>
          <cell r="N858" t="str">
            <v/>
          </cell>
          <cell r="O858" t="str">
            <v/>
          </cell>
          <cell r="P858" t="str">
            <v/>
          </cell>
          <cell r="Q858" t="str">
            <v/>
          </cell>
          <cell r="R858" t="str">
            <v/>
          </cell>
          <cell r="S858" t="str">
            <v/>
          </cell>
          <cell r="T858" t="str">
            <v/>
          </cell>
          <cell r="U858" t="str">
            <v/>
          </cell>
          <cell r="V858" t="str">
            <v/>
          </cell>
          <cell r="W858" t="str">
            <v/>
          </cell>
          <cell r="X858" t="str">
            <v/>
          </cell>
          <cell r="Y858" t="str">
            <v/>
          </cell>
          <cell r="Z858" t="str">
            <v/>
          </cell>
          <cell r="AA858" t="str">
            <v/>
          </cell>
          <cell r="AB858" t="str">
            <v/>
          </cell>
          <cell r="AC858" t="str">
            <v/>
          </cell>
          <cell r="AD858" t="str">
            <v/>
          </cell>
          <cell r="AE858" t="str">
            <v>ر2</v>
          </cell>
          <cell r="AF858" t="str">
            <v/>
          </cell>
          <cell r="AG858" t="str">
            <v>ر2</v>
          </cell>
          <cell r="AH858" t="str">
            <v/>
          </cell>
          <cell r="AI858" t="str">
            <v/>
          </cell>
          <cell r="AJ858" t="str">
            <v/>
          </cell>
          <cell r="AK858" t="str">
            <v>ج</v>
          </cell>
          <cell r="AL858" t="str">
            <v>ر1</v>
          </cell>
          <cell r="AM858" t="str">
            <v>ر2</v>
          </cell>
          <cell r="AN858" t="str">
            <v>ج</v>
          </cell>
          <cell r="AO858" t="str">
            <v>ج</v>
          </cell>
          <cell r="AP858" t="str">
            <v>ج</v>
          </cell>
          <cell r="AQ858" t="str">
            <v>ج</v>
          </cell>
          <cell r="AR858" t="str">
            <v>ج</v>
          </cell>
          <cell r="AS858"/>
          <cell r="AT858" t="str">
            <v>الرابعة</v>
          </cell>
          <cell r="AU858" t="str">
            <v/>
          </cell>
        </row>
        <row r="859">
          <cell r="A859">
            <v>424721</v>
          </cell>
          <cell r="B859" t="str">
            <v>الرابعة</v>
          </cell>
          <cell r="C859" t="str">
            <v/>
          </cell>
          <cell r="D859" t="str">
            <v/>
          </cell>
          <cell r="E859" t="str">
            <v/>
          </cell>
          <cell r="F859" t="str">
            <v/>
          </cell>
          <cell r="G859" t="str">
            <v/>
          </cell>
          <cell r="H859" t="str">
            <v/>
          </cell>
          <cell r="I859" t="str">
            <v/>
          </cell>
          <cell r="J859" t="str">
            <v/>
          </cell>
          <cell r="K859" t="str">
            <v/>
          </cell>
          <cell r="L859" t="str">
            <v>ر2</v>
          </cell>
          <cell r="M859" t="str">
            <v/>
          </cell>
          <cell r="N859" t="str">
            <v/>
          </cell>
          <cell r="O859" t="str">
            <v/>
          </cell>
          <cell r="P859" t="str">
            <v/>
          </cell>
          <cell r="Q859" t="str">
            <v/>
          </cell>
          <cell r="R859" t="str">
            <v>ر2</v>
          </cell>
          <cell r="S859" t="str">
            <v/>
          </cell>
          <cell r="T859" t="str">
            <v/>
          </cell>
          <cell r="U859" t="str">
            <v/>
          </cell>
          <cell r="V859" t="str">
            <v/>
          </cell>
          <cell r="W859" t="str">
            <v/>
          </cell>
          <cell r="X859" t="str">
            <v/>
          </cell>
          <cell r="Y859" t="str">
            <v/>
          </cell>
          <cell r="Z859" t="str">
            <v/>
          </cell>
          <cell r="AA859" t="str">
            <v/>
          </cell>
          <cell r="AB859" t="str">
            <v/>
          </cell>
          <cell r="AC859" t="str">
            <v/>
          </cell>
          <cell r="AD859" t="str">
            <v/>
          </cell>
          <cell r="AE859" t="str">
            <v>ج</v>
          </cell>
          <cell r="AF859" t="str">
            <v/>
          </cell>
          <cell r="AG859" t="str">
            <v/>
          </cell>
          <cell r="AH859" t="str">
            <v/>
          </cell>
          <cell r="AI859" t="str">
            <v>ر2</v>
          </cell>
          <cell r="AJ859" t="str">
            <v>ر2</v>
          </cell>
          <cell r="AK859" t="str">
            <v>ر1</v>
          </cell>
          <cell r="AL859" t="str">
            <v>ر1</v>
          </cell>
          <cell r="AM859" t="str">
            <v>ر2</v>
          </cell>
          <cell r="AN859" t="str">
            <v/>
          </cell>
          <cell r="AO859" t="str">
            <v>ج</v>
          </cell>
          <cell r="AP859" t="str">
            <v>ر2</v>
          </cell>
          <cell r="AQ859" t="str">
            <v>ر2</v>
          </cell>
          <cell r="AR859" t="str">
            <v>ج</v>
          </cell>
          <cell r="AS859"/>
          <cell r="AT859" t="str">
            <v>الرابعة</v>
          </cell>
          <cell r="AU859" t="str">
            <v/>
          </cell>
        </row>
        <row r="860">
          <cell r="A860">
            <v>424740</v>
          </cell>
          <cell r="B860" t="str">
            <v>الرابعة</v>
          </cell>
          <cell r="C860" t="str">
            <v/>
          </cell>
          <cell r="D860" t="str">
            <v/>
          </cell>
          <cell r="E860" t="str">
            <v/>
          </cell>
          <cell r="F860" t="str">
            <v/>
          </cell>
          <cell r="G860" t="str">
            <v/>
          </cell>
          <cell r="H860" t="str">
            <v/>
          </cell>
          <cell r="I860" t="str">
            <v/>
          </cell>
          <cell r="J860" t="str">
            <v/>
          </cell>
          <cell r="K860" t="str">
            <v/>
          </cell>
          <cell r="L860" t="str">
            <v/>
          </cell>
          <cell r="M860" t="str">
            <v/>
          </cell>
          <cell r="N860" t="str">
            <v/>
          </cell>
          <cell r="O860" t="str">
            <v/>
          </cell>
          <cell r="P860" t="str">
            <v/>
          </cell>
          <cell r="Q860" t="str">
            <v/>
          </cell>
          <cell r="R860" t="str">
            <v/>
          </cell>
          <cell r="S860" t="str">
            <v/>
          </cell>
          <cell r="T860" t="str">
            <v/>
          </cell>
          <cell r="U860" t="str">
            <v/>
          </cell>
          <cell r="V860" t="str">
            <v/>
          </cell>
          <cell r="W860" t="str">
            <v/>
          </cell>
          <cell r="X860" t="str">
            <v/>
          </cell>
          <cell r="Y860" t="str">
            <v/>
          </cell>
          <cell r="Z860" t="str">
            <v/>
          </cell>
          <cell r="AA860" t="str">
            <v/>
          </cell>
          <cell r="AB860" t="str">
            <v/>
          </cell>
          <cell r="AC860" t="str">
            <v/>
          </cell>
          <cell r="AD860" t="str">
            <v/>
          </cell>
          <cell r="AE860" t="str">
            <v/>
          </cell>
          <cell r="AF860" t="str">
            <v/>
          </cell>
          <cell r="AG860" t="str">
            <v/>
          </cell>
          <cell r="AH860" t="str">
            <v/>
          </cell>
          <cell r="AI860" t="str">
            <v>ر1</v>
          </cell>
          <cell r="AJ860" t="str">
            <v/>
          </cell>
          <cell r="AK860" t="str">
            <v/>
          </cell>
          <cell r="AL860" t="str">
            <v/>
          </cell>
          <cell r="AM860" t="str">
            <v>ر1</v>
          </cell>
          <cell r="AN860" t="str">
            <v>ج</v>
          </cell>
          <cell r="AO860" t="str">
            <v>ج</v>
          </cell>
          <cell r="AP860" t="str">
            <v>ج</v>
          </cell>
          <cell r="AQ860" t="str">
            <v>ج</v>
          </cell>
          <cell r="AR860" t="str">
            <v>ج</v>
          </cell>
          <cell r="AS860"/>
          <cell r="AT860" t="str">
            <v>الرابعة</v>
          </cell>
          <cell r="AU860" t="str">
            <v/>
          </cell>
        </row>
        <row r="861">
          <cell r="A861">
            <v>424742</v>
          </cell>
          <cell r="B861" t="str">
            <v>الرابعة</v>
          </cell>
          <cell r="C861" t="str">
            <v/>
          </cell>
          <cell r="D861" t="str">
            <v/>
          </cell>
          <cell r="E861" t="str">
            <v/>
          </cell>
          <cell r="F861" t="str">
            <v/>
          </cell>
          <cell r="G861" t="str">
            <v/>
          </cell>
          <cell r="H861" t="str">
            <v/>
          </cell>
          <cell r="I861" t="str">
            <v/>
          </cell>
          <cell r="J861" t="str">
            <v/>
          </cell>
          <cell r="K861" t="str">
            <v/>
          </cell>
          <cell r="L861" t="str">
            <v/>
          </cell>
          <cell r="M861" t="str">
            <v/>
          </cell>
          <cell r="N861" t="str">
            <v/>
          </cell>
          <cell r="O861" t="str">
            <v/>
          </cell>
          <cell r="P861" t="str">
            <v/>
          </cell>
          <cell r="Q861" t="str">
            <v/>
          </cell>
          <cell r="R861" t="str">
            <v/>
          </cell>
          <cell r="S861" t="str">
            <v/>
          </cell>
          <cell r="T861" t="str">
            <v/>
          </cell>
          <cell r="U861" t="str">
            <v/>
          </cell>
          <cell r="V861" t="str">
            <v/>
          </cell>
          <cell r="W861" t="str">
            <v/>
          </cell>
          <cell r="X861" t="str">
            <v/>
          </cell>
          <cell r="Y861" t="str">
            <v/>
          </cell>
          <cell r="Z861" t="str">
            <v/>
          </cell>
          <cell r="AA861" t="str">
            <v/>
          </cell>
          <cell r="AB861" t="str">
            <v/>
          </cell>
          <cell r="AC861" t="str">
            <v/>
          </cell>
          <cell r="AD861" t="str">
            <v/>
          </cell>
          <cell r="AE861" t="str">
            <v/>
          </cell>
          <cell r="AF861" t="str">
            <v/>
          </cell>
          <cell r="AG861" t="str">
            <v/>
          </cell>
          <cell r="AH861" t="str">
            <v/>
          </cell>
          <cell r="AI861" t="str">
            <v/>
          </cell>
          <cell r="AJ861" t="str">
            <v/>
          </cell>
          <cell r="AK861" t="str">
            <v/>
          </cell>
          <cell r="AL861" t="str">
            <v/>
          </cell>
          <cell r="AM861" t="str">
            <v>ر2</v>
          </cell>
          <cell r="AN861" t="str">
            <v/>
          </cell>
          <cell r="AO861" t="str">
            <v>ر2</v>
          </cell>
          <cell r="AP861" t="str">
            <v/>
          </cell>
          <cell r="AQ861" t="str">
            <v/>
          </cell>
          <cell r="AR861" t="str">
            <v/>
          </cell>
          <cell r="AS861"/>
          <cell r="AT861" t="str">
            <v>الرابعة</v>
          </cell>
          <cell r="AU861" t="str">
            <v/>
          </cell>
        </row>
        <row r="862">
          <cell r="A862">
            <v>424753</v>
          </cell>
          <cell r="B862" t="str">
            <v>الرابعة</v>
          </cell>
          <cell r="C862" t="str">
            <v/>
          </cell>
          <cell r="D862" t="str">
            <v/>
          </cell>
          <cell r="E862" t="str">
            <v/>
          </cell>
          <cell r="F862" t="str">
            <v/>
          </cell>
          <cell r="G862" t="str">
            <v/>
          </cell>
          <cell r="H862" t="str">
            <v/>
          </cell>
          <cell r="I862" t="str">
            <v/>
          </cell>
          <cell r="J862" t="str">
            <v/>
          </cell>
          <cell r="K862" t="str">
            <v/>
          </cell>
          <cell r="L862" t="str">
            <v>ر2</v>
          </cell>
          <cell r="M862" t="str">
            <v/>
          </cell>
          <cell r="N862" t="str">
            <v/>
          </cell>
          <cell r="O862" t="str">
            <v/>
          </cell>
          <cell r="P862" t="str">
            <v/>
          </cell>
          <cell r="Q862" t="str">
            <v/>
          </cell>
          <cell r="R862" t="str">
            <v>ر2</v>
          </cell>
          <cell r="S862" t="str">
            <v/>
          </cell>
          <cell r="T862" t="str">
            <v/>
          </cell>
          <cell r="U862" t="str">
            <v/>
          </cell>
          <cell r="V862" t="str">
            <v/>
          </cell>
          <cell r="W862" t="str">
            <v/>
          </cell>
          <cell r="X862" t="str">
            <v/>
          </cell>
          <cell r="Y862" t="str">
            <v/>
          </cell>
          <cell r="Z862" t="str">
            <v/>
          </cell>
          <cell r="AA862" t="str">
            <v/>
          </cell>
          <cell r="AB862" t="str">
            <v/>
          </cell>
          <cell r="AC862" t="str">
            <v/>
          </cell>
          <cell r="AD862" t="str">
            <v/>
          </cell>
          <cell r="AE862" t="str">
            <v>ج</v>
          </cell>
          <cell r="AF862" t="str">
            <v/>
          </cell>
          <cell r="AG862" t="str">
            <v/>
          </cell>
          <cell r="AH862" t="str">
            <v/>
          </cell>
          <cell r="AI862" t="str">
            <v>ج</v>
          </cell>
          <cell r="AJ862" t="str">
            <v>ر1</v>
          </cell>
          <cell r="AK862" t="str">
            <v>ج</v>
          </cell>
          <cell r="AL862" t="str">
            <v>ج</v>
          </cell>
          <cell r="AM862" t="str">
            <v>ج</v>
          </cell>
          <cell r="AN862" t="str">
            <v>ج</v>
          </cell>
          <cell r="AO862" t="str">
            <v>ج</v>
          </cell>
          <cell r="AP862" t="str">
            <v>ج</v>
          </cell>
          <cell r="AQ862" t="str">
            <v>ج</v>
          </cell>
          <cell r="AR862" t="str">
            <v>ج</v>
          </cell>
          <cell r="AS862"/>
          <cell r="AT862" t="str">
            <v>الرابعة</v>
          </cell>
          <cell r="AU862" t="str">
            <v/>
          </cell>
        </row>
        <row r="863">
          <cell r="A863">
            <v>424764</v>
          </cell>
          <cell r="B863" t="str">
            <v>الرابعة</v>
          </cell>
          <cell r="C863" t="str">
            <v/>
          </cell>
          <cell r="D863" t="str">
            <v/>
          </cell>
          <cell r="E863" t="str">
            <v/>
          </cell>
          <cell r="F863" t="str">
            <v/>
          </cell>
          <cell r="G863" t="str">
            <v/>
          </cell>
          <cell r="H863" t="str">
            <v/>
          </cell>
          <cell r="I863" t="str">
            <v/>
          </cell>
          <cell r="J863" t="str">
            <v/>
          </cell>
          <cell r="K863" t="str">
            <v/>
          </cell>
          <cell r="L863" t="str">
            <v/>
          </cell>
          <cell r="M863" t="str">
            <v/>
          </cell>
          <cell r="N863" t="str">
            <v/>
          </cell>
          <cell r="O863" t="str">
            <v/>
          </cell>
          <cell r="P863" t="str">
            <v/>
          </cell>
          <cell r="Q863" t="str">
            <v/>
          </cell>
          <cell r="R863" t="str">
            <v>ر2</v>
          </cell>
          <cell r="S863" t="str">
            <v/>
          </cell>
          <cell r="T863" t="str">
            <v/>
          </cell>
          <cell r="U863" t="str">
            <v/>
          </cell>
          <cell r="V863" t="str">
            <v/>
          </cell>
          <cell r="W863" t="str">
            <v/>
          </cell>
          <cell r="X863" t="str">
            <v/>
          </cell>
          <cell r="Y863" t="str">
            <v/>
          </cell>
          <cell r="Z863" t="str">
            <v/>
          </cell>
          <cell r="AA863" t="str">
            <v/>
          </cell>
          <cell r="AB863" t="str">
            <v/>
          </cell>
          <cell r="AC863" t="str">
            <v/>
          </cell>
          <cell r="AD863" t="str">
            <v>ج</v>
          </cell>
          <cell r="AE863" t="str">
            <v>ج</v>
          </cell>
          <cell r="AF863" t="str">
            <v>ج</v>
          </cell>
          <cell r="AG863" t="str">
            <v>ر1</v>
          </cell>
          <cell r="AH863" t="str">
            <v>ج</v>
          </cell>
          <cell r="AI863" t="str">
            <v>ج</v>
          </cell>
          <cell r="AJ863" t="str">
            <v>ج</v>
          </cell>
          <cell r="AK863" t="str">
            <v>ج</v>
          </cell>
          <cell r="AL863" t="str">
            <v>ج</v>
          </cell>
          <cell r="AM863" t="str">
            <v>ج</v>
          </cell>
          <cell r="AN863" t="str">
            <v>ج</v>
          </cell>
          <cell r="AO863" t="str">
            <v>ج</v>
          </cell>
          <cell r="AP863" t="str">
            <v>ج</v>
          </cell>
          <cell r="AQ863" t="str">
            <v>ج</v>
          </cell>
          <cell r="AR863" t="str">
            <v>ج</v>
          </cell>
          <cell r="AS863"/>
          <cell r="AT863"/>
          <cell r="AU863"/>
        </row>
        <row r="864">
          <cell r="A864">
            <v>424776</v>
          </cell>
          <cell r="B864" t="str">
            <v>الرابعة</v>
          </cell>
          <cell r="C864" t="str">
            <v/>
          </cell>
          <cell r="D864" t="str">
            <v/>
          </cell>
          <cell r="E864" t="str">
            <v/>
          </cell>
          <cell r="F864" t="str">
            <v/>
          </cell>
          <cell r="G864" t="str">
            <v/>
          </cell>
          <cell r="H864" t="str">
            <v/>
          </cell>
          <cell r="I864" t="str">
            <v/>
          </cell>
          <cell r="J864" t="str">
            <v/>
          </cell>
          <cell r="K864" t="str">
            <v/>
          </cell>
          <cell r="L864" t="str">
            <v/>
          </cell>
          <cell r="M864" t="str">
            <v/>
          </cell>
          <cell r="N864" t="str">
            <v/>
          </cell>
          <cell r="O864" t="str">
            <v/>
          </cell>
          <cell r="P864" t="str">
            <v/>
          </cell>
          <cell r="Q864" t="str">
            <v/>
          </cell>
          <cell r="R864" t="str">
            <v/>
          </cell>
          <cell r="S864" t="str">
            <v/>
          </cell>
          <cell r="T864" t="str">
            <v/>
          </cell>
          <cell r="U864" t="str">
            <v/>
          </cell>
          <cell r="V864" t="str">
            <v/>
          </cell>
          <cell r="W864" t="str">
            <v/>
          </cell>
          <cell r="X864" t="str">
            <v/>
          </cell>
          <cell r="Y864" t="str">
            <v>ج</v>
          </cell>
          <cell r="Z864" t="str">
            <v/>
          </cell>
          <cell r="AA864" t="str">
            <v/>
          </cell>
          <cell r="AB864" t="str">
            <v>ج</v>
          </cell>
          <cell r="AC864" t="str">
            <v/>
          </cell>
          <cell r="AD864" t="str">
            <v/>
          </cell>
          <cell r="AE864" t="str">
            <v/>
          </cell>
          <cell r="AF864" t="str">
            <v/>
          </cell>
          <cell r="AG864" t="str">
            <v/>
          </cell>
          <cell r="AH864" t="str">
            <v/>
          </cell>
          <cell r="AI864" t="str">
            <v>ج</v>
          </cell>
          <cell r="AJ864" t="str">
            <v/>
          </cell>
          <cell r="AK864" t="str">
            <v/>
          </cell>
          <cell r="AL864" t="str">
            <v/>
          </cell>
          <cell r="AM864" t="str">
            <v/>
          </cell>
          <cell r="AN864" t="str">
            <v/>
          </cell>
          <cell r="AO864" t="str">
            <v/>
          </cell>
          <cell r="AP864" t="str">
            <v/>
          </cell>
          <cell r="AQ864" t="str">
            <v/>
          </cell>
          <cell r="AR864" t="str">
            <v/>
          </cell>
          <cell r="AS864"/>
          <cell r="AT864" t="str">
            <v>الرابعة</v>
          </cell>
          <cell r="AU864" t="str">
            <v/>
          </cell>
        </row>
        <row r="865">
          <cell r="A865">
            <v>424779</v>
          </cell>
          <cell r="B865" t="str">
            <v>الرابعة</v>
          </cell>
          <cell r="C865" t="str">
            <v/>
          </cell>
          <cell r="D865" t="str">
            <v/>
          </cell>
          <cell r="E865" t="str">
            <v/>
          </cell>
          <cell r="F865" t="str">
            <v/>
          </cell>
          <cell r="G865" t="str">
            <v/>
          </cell>
          <cell r="H865" t="str">
            <v/>
          </cell>
          <cell r="I865" t="str">
            <v/>
          </cell>
          <cell r="J865" t="str">
            <v/>
          </cell>
          <cell r="K865" t="str">
            <v/>
          </cell>
          <cell r="L865" t="str">
            <v/>
          </cell>
          <cell r="M865" t="str">
            <v/>
          </cell>
          <cell r="N865" t="str">
            <v/>
          </cell>
          <cell r="O865" t="str">
            <v/>
          </cell>
          <cell r="P865" t="str">
            <v/>
          </cell>
          <cell r="Q865" t="str">
            <v/>
          </cell>
          <cell r="R865" t="str">
            <v/>
          </cell>
          <cell r="S865" t="str">
            <v/>
          </cell>
          <cell r="T865" t="str">
            <v/>
          </cell>
          <cell r="U865" t="str">
            <v/>
          </cell>
          <cell r="V865" t="str">
            <v/>
          </cell>
          <cell r="W865" t="str">
            <v/>
          </cell>
          <cell r="X865" t="str">
            <v/>
          </cell>
          <cell r="Y865" t="str">
            <v/>
          </cell>
          <cell r="Z865" t="str">
            <v/>
          </cell>
          <cell r="AA865" t="str">
            <v/>
          </cell>
          <cell r="AB865" t="str">
            <v/>
          </cell>
          <cell r="AC865" t="str">
            <v/>
          </cell>
          <cell r="AD865" t="str">
            <v/>
          </cell>
          <cell r="AE865" t="str">
            <v/>
          </cell>
          <cell r="AF865" t="str">
            <v>ر2</v>
          </cell>
          <cell r="AG865" t="str">
            <v/>
          </cell>
          <cell r="AH865" t="str">
            <v>ر2</v>
          </cell>
          <cell r="AI865" t="str">
            <v>ر2</v>
          </cell>
          <cell r="AJ865" t="str">
            <v/>
          </cell>
          <cell r="AK865" t="str">
            <v/>
          </cell>
          <cell r="AL865" t="str">
            <v>ر2</v>
          </cell>
          <cell r="AM865" t="str">
            <v/>
          </cell>
          <cell r="AN865" t="str">
            <v>ج</v>
          </cell>
          <cell r="AO865" t="str">
            <v/>
          </cell>
          <cell r="AP865" t="str">
            <v>ج</v>
          </cell>
          <cell r="AQ865" t="str">
            <v>ج</v>
          </cell>
          <cell r="AR865" t="str">
            <v/>
          </cell>
          <cell r="AS865"/>
          <cell r="AT865" t="str">
            <v>الرابعة</v>
          </cell>
          <cell r="AU865" t="str">
            <v/>
          </cell>
        </row>
        <row r="866">
          <cell r="A866">
            <v>424784</v>
          </cell>
          <cell r="B866" t="str">
            <v>الرابعة</v>
          </cell>
          <cell r="C866" t="str">
            <v/>
          </cell>
          <cell r="D866" t="str">
            <v/>
          </cell>
          <cell r="E866" t="str">
            <v/>
          </cell>
          <cell r="F866" t="str">
            <v/>
          </cell>
          <cell r="G866" t="str">
            <v/>
          </cell>
          <cell r="H866" t="str">
            <v/>
          </cell>
          <cell r="I866" t="str">
            <v/>
          </cell>
          <cell r="J866" t="str">
            <v/>
          </cell>
          <cell r="K866" t="str">
            <v/>
          </cell>
          <cell r="L866" t="str">
            <v/>
          </cell>
          <cell r="M866" t="str">
            <v/>
          </cell>
          <cell r="N866" t="str">
            <v/>
          </cell>
          <cell r="O866" t="str">
            <v/>
          </cell>
          <cell r="P866" t="str">
            <v/>
          </cell>
          <cell r="Q866" t="str">
            <v/>
          </cell>
          <cell r="R866" t="str">
            <v/>
          </cell>
          <cell r="S866" t="str">
            <v/>
          </cell>
          <cell r="T866" t="str">
            <v/>
          </cell>
          <cell r="U866" t="str">
            <v/>
          </cell>
          <cell r="V866" t="str">
            <v/>
          </cell>
          <cell r="W866" t="str">
            <v/>
          </cell>
          <cell r="X866" t="str">
            <v/>
          </cell>
          <cell r="Y866" t="str">
            <v/>
          </cell>
          <cell r="Z866" t="str">
            <v/>
          </cell>
          <cell r="AA866" t="str">
            <v>ر2</v>
          </cell>
          <cell r="AB866" t="str">
            <v/>
          </cell>
          <cell r="AC866" t="str">
            <v/>
          </cell>
          <cell r="AD866" t="str">
            <v/>
          </cell>
          <cell r="AE866" t="str">
            <v/>
          </cell>
          <cell r="AF866" t="str">
            <v/>
          </cell>
          <cell r="AG866" t="str">
            <v/>
          </cell>
          <cell r="AH866" t="str">
            <v/>
          </cell>
          <cell r="AI866" t="str">
            <v/>
          </cell>
          <cell r="AJ866" t="str">
            <v/>
          </cell>
          <cell r="AK866" t="str">
            <v/>
          </cell>
          <cell r="AL866" t="str">
            <v/>
          </cell>
          <cell r="AM866" t="str">
            <v>ر1</v>
          </cell>
          <cell r="AN866" t="str">
            <v>ر1</v>
          </cell>
          <cell r="AO866" t="str">
            <v>ج</v>
          </cell>
          <cell r="AP866" t="str">
            <v>ج</v>
          </cell>
          <cell r="AQ866" t="str">
            <v>ج</v>
          </cell>
          <cell r="AR866" t="str">
            <v>ر1</v>
          </cell>
          <cell r="AS866"/>
          <cell r="AT866"/>
          <cell r="AU866"/>
          <cell r="AV866"/>
        </row>
        <row r="867">
          <cell r="A867">
            <v>424785</v>
          </cell>
          <cell r="B867" t="str">
            <v>الرابعة</v>
          </cell>
          <cell r="C867" t="str">
            <v/>
          </cell>
          <cell r="D867" t="str">
            <v/>
          </cell>
          <cell r="E867" t="str">
            <v/>
          </cell>
          <cell r="F867" t="str">
            <v/>
          </cell>
          <cell r="G867" t="str">
            <v/>
          </cell>
          <cell r="H867" t="str">
            <v/>
          </cell>
          <cell r="I867" t="str">
            <v/>
          </cell>
          <cell r="J867" t="str">
            <v/>
          </cell>
          <cell r="K867" t="str">
            <v/>
          </cell>
          <cell r="L867" t="str">
            <v/>
          </cell>
          <cell r="M867" t="str">
            <v/>
          </cell>
          <cell r="N867" t="str">
            <v/>
          </cell>
          <cell r="O867" t="str">
            <v/>
          </cell>
          <cell r="P867" t="str">
            <v/>
          </cell>
          <cell r="Q867" t="str">
            <v/>
          </cell>
          <cell r="R867" t="str">
            <v/>
          </cell>
          <cell r="S867" t="str">
            <v/>
          </cell>
          <cell r="T867" t="str">
            <v/>
          </cell>
          <cell r="U867" t="str">
            <v/>
          </cell>
          <cell r="V867" t="str">
            <v/>
          </cell>
          <cell r="W867" t="str">
            <v/>
          </cell>
          <cell r="X867" t="str">
            <v/>
          </cell>
          <cell r="Y867" t="str">
            <v/>
          </cell>
          <cell r="Z867" t="str">
            <v/>
          </cell>
          <cell r="AA867" t="str">
            <v/>
          </cell>
          <cell r="AB867" t="str">
            <v/>
          </cell>
          <cell r="AC867" t="str">
            <v/>
          </cell>
          <cell r="AD867" t="str">
            <v/>
          </cell>
          <cell r="AE867" t="str">
            <v/>
          </cell>
          <cell r="AF867" t="str">
            <v/>
          </cell>
          <cell r="AG867" t="str">
            <v/>
          </cell>
          <cell r="AH867" t="str">
            <v/>
          </cell>
          <cell r="AI867" t="str">
            <v>ر1</v>
          </cell>
          <cell r="AJ867" t="str">
            <v/>
          </cell>
          <cell r="AK867" t="str">
            <v>ر1</v>
          </cell>
          <cell r="AL867" t="str">
            <v>ر2</v>
          </cell>
          <cell r="AM867" t="str">
            <v>ر2</v>
          </cell>
          <cell r="AN867" t="str">
            <v>ج</v>
          </cell>
          <cell r="AO867" t="str">
            <v>ر1</v>
          </cell>
          <cell r="AP867" t="str">
            <v>ر1</v>
          </cell>
          <cell r="AQ867" t="str">
            <v>ج</v>
          </cell>
          <cell r="AR867" t="str">
            <v>ج</v>
          </cell>
          <cell r="AS867"/>
          <cell r="AT867" t="str">
            <v>الرابعة</v>
          </cell>
          <cell r="AU867" t="str">
            <v/>
          </cell>
        </row>
        <row r="868">
          <cell r="A868">
            <v>424795</v>
          </cell>
          <cell r="B868" t="str">
            <v>الرابعة حديث</v>
          </cell>
          <cell r="C868" t="str">
            <v/>
          </cell>
          <cell r="D868" t="str">
            <v/>
          </cell>
          <cell r="E868" t="str">
            <v/>
          </cell>
          <cell r="F868" t="str">
            <v/>
          </cell>
          <cell r="G868" t="str">
            <v/>
          </cell>
          <cell r="H868" t="str">
            <v/>
          </cell>
          <cell r="I868" t="str">
            <v/>
          </cell>
          <cell r="J868" t="str">
            <v/>
          </cell>
          <cell r="K868" t="str">
            <v/>
          </cell>
          <cell r="L868" t="str">
            <v/>
          </cell>
          <cell r="M868" t="str">
            <v/>
          </cell>
          <cell r="N868" t="str">
            <v>A</v>
          </cell>
          <cell r="O868" t="str">
            <v/>
          </cell>
          <cell r="P868" t="str">
            <v/>
          </cell>
          <cell r="Q868" t="str">
            <v/>
          </cell>
          <cell r="R868" t="str">
            <v/>
          </cell>
          <cell r="S868" t="str">
            <v/>
          </cell>
          <cell r="T868" t="str">
            <v/>
          </cell>
          <cell r="U868" t="str">
            <v/>
          </cell>
          <cell r="V868" t="str">
            <v/>
          </cell>
          <cell r="W868" t="str">
            <v/>
          </cell>
          <cell r="X868" t="str">
            <v/>
          </cell>
          <cell r="Y868" t="str">
            <v/>
          </cell>
          <cell r="Z868" t="str">
            <v/>
          </cell>
          <cell r="AA868" t="str">
            <v>A</v>
          </cell>
          <cell r="AB868" t="str">
            <v/>
          </cell>
          <cell r="AC868" t="str">
            <v/>
          </cell>
          <cell r="AD868" t="str">
            <v/>
          </cell>
          <cell r="AE868" t="str">
            <v/>
          </cell>
          <cell r="AF868" t="str">
            <v>A</v>
          </cell>
          <cell r="AG868" t="str">
            <v/>
          </cell>
          <cell r="AH868" t="str">
            <v/>
          </cell>
          <cell r="AI868" t="str">
            <v>A</v>
          </cell>
          <cell r="AJ868" t="str">
            <v>A</v>
          </cell>
          <cell r="AK868" t="str">
            <v>A</v>
          </cell>
          <cell r="AL868" t="str">
            <v>A</v>
          </cell>
          <cell r="AM868" t="str">
            <v>A</v>
          </cell>
          <cell r="AN868" t="str">
            <v/>
          </cell>
          <cell r="AO868" t="str">
            <v/>
          </cell>
          <cell r="AP868" t="str">
            <v/>
          </cell>
          <cell r="AQ868" t="str">
            <v/>
          </cell>
          <cell r="AR868" t="str">
            <v/>
          </cell>
          <cell r="AS868" t="str">
            <v>مستنفذ فصل ثاني 2022-2023</v>
          </cell>
          <cell r="AT868" t="str">
            <v>الرابعة حديث</v>
          </cell>
          <cell r="AU868" t="str">
            <v/>
          </cell>
        </row>
        <row r="869">
          <cell r="A869">
            <v>424798</v>
          </cell>
          <cell r="B869" t="str">
            <v>الرابعة</v>
          </cell>
          <cell r="C869" t="str">
            <v/>
          </cell>
          <cell r="D869" t="str">
            <v/>
          </cell>
          <cell r="E869" t="str">
            <v/>
          </cell>
          <cell r="F869" t="str">
            <v/>
          </cell>
          <cell r="G869" t="str">
            <v/>
          </cell>
          <cell r="H869" t="str">
            <v/>
          </cell>
          <cell r="I869" t="str">
            <v/>
          </cell>
          <cell r="J869" t="str">
            <v/>
          </cell>
          <cell r="K869" t="str">
            <v/>
          </cell>
          <cell r="L869" t="str">
            <v/>
          </cell>
          <cell r="M869" t="str">
            <v/>
          </cell>
          <cell r="N869" t="str">
            <v/>
          </cell>
          <cell r="O869" t="str">
            <v/>
          </cell>
          <cell r="P869" t="str">
            <v/>
          </cell>
          <cell r="Q869" t="str">
            <v/>
          </cell>
          <cell r="R869" t="str">
            <v/>
          </cell>
          <cell r="S869" t="str">
            <v/>
          </cell>
          <cell r="T869" t="str">
            <v/>
          </cell>
          <cell r="U869" t="str">
            <v/>
          </cell>
          <cell r="V869" t="str">
            <v/>
          </cell>
          <cell r="W869" t="str">
            <v/>
          </cell>
          <cell r="X869" t="str">
            <v/>
          </cell>
          <cell r="Y869" t="str">
            <v/>
          </cell>
          <cell r="Z869" t="str">
            <v/>
          </cell>
          <cell r="AA869" t="str">
            <v/>
          </cell>
          <cell r="AB869" t="str">
            <v/>
          </cell>
          <cell r="AC869" t="str">
            <v/>
          </cell>
          <cell r="AD869" t="str">
            <v/>
          </cell>
          <cell r="AE869" t="str">
            <v/>
          </cell>
          <cell r="AF869" t="str">
            <v/>
          </cell>
          <cell r="AG869" t="str">
            <v/>
          </cell>
          <cell r="AH869" t="str">
            <v/>
          </cell>
          <cell r="AI869" t="str">
            <v>ج</v>
          </cell>
          <cell r="AJ869" t="str">
            <v/>
          </cell>
          <cell r="AK869" t="str">
            <v/>
          </cell>
          <cell r="AL869" t="str">
            <v/>
          </cell>
          <cell r="AM869" t="str">
            <v>ج</v>
          </cell>
          <cell r="AN869" t="str">
            <v>ج</v>
          </cell>
          <cell r="AO869" t="str">
            <v>ج</v>
          </cell>
          <cell r="AP869" t="str">
            <v>ج</v>
          </cell>
          <cell r="AQ869" t="str">
            <v/>
          </cell>
          <cell r="AR869" t="str">
            <v/>
          </cell>
          <cell r="AS869"/>
          <cell r="AT869" t="str">
            <v>الرابعة</v>
          </cell>
          <cell r="AU869" t="str">
            <v/>
          </cell>
        </row>
        <row r="870">
          <cell r="A870">
            <v>424800</v>
          </cell>
          <cell r="B870" t="str">
            <v>الرابعة</v>
          </cell>
          <cell r="C870" t="str">
            <v/>
          </cell>
          <cell r="D870" t="str">
            <v/>
          </cell>
          <cell r="E870" t="str">
            <v/>
          </cell>
          <cell r="F870" t="str">
            <v/>
          </cell>
          <cell r="G870" t="str">
            <v/>
          </cell>
          <cell r="H870" t="str">
            <v/>
          </cell>
          <cell r="I870" t="str">
            <v/>
          </cell>
          <cell r="J870" t="str">
            <v/>
          </cell>
          <cell r="K870" t="str">
            <v/>
          </cell>
          <cell r="L870" t="str">
            <v/>
          </cell>
          <cell r="M870" t="str">
            <v/>
          </cell>
          <cell r="N870" t="str">
            <v/>
          </cell>
          <cell r="O870" t="str">
            <v/>
          </cell>
          <cell r="P870" t="str">
            <v/>
          </cell>
          <cell r="Q870" t="str">
            <v/>
          </cell>
          <cell r="R870" t="str">
            <v/>
          </cell>
          <cell r="S870" t="str">
            <v/>
          </cell>
          <cell r="T870" t="str">
            <v/>
          </cell>
          <cell r="U870" t="str">
            <v/>
          </cell>
          <cell r="V870" t="str">
            <v/>
          </cell>
          <cell r="W870" t="str">
            <v/>
          </cell>
          <cell r="X870" t="str">
            <v/>
          </cell>
          <cell r="Y870" t="str">
            <v/>
          </cell>
          <cell r="Z870" t="str">
            <v/>
          </cell>
          <cell r="AA870" t="str">
            <v/>
          </cell>
          <cell r="AB870" t="str">
            <v/>
          </cell>
          <cell r="AC870" t="str">
            <v/>
          </cell>
          <cell r="AD870" t="str">
            <v/>
          </cell>
          <cell r="AE870" t="str">
            <v/>
          </cell>
          <cell r="AF870" t="str">
            <v/>
          </cell>
          <cell r="AG870" t="str">
            <v/>
          </cell>
          <cell r="AH870" t="str">
            <v/>
          </cell>
          <cell r="AI870" t="str">
            <v/>
          </cell>
          <cell r="AJ870" t="str">
            <v/>
          </cell>
          <cell r="AK870" t="str">
            <v/>
          </cell>
          <cell r="AL870" t="str">
            <v/>
          </cell>
          <cell r="AM870" t="str">
            <v>ر2</v>
          </cell>
          <cell r="AN870" t="str">
            <v/>
          </cell>
          <cell r="AO870" t="str">
            <v/>
          </cell>
          <cell r="AP870" t="str">
            <v/>
          </cell>
          <cell r="AQ870" t="str">
            <v/>
          </cell>
          <cell r="AR870" t="str">
            <v/>
          </cell>
          <cell r="AS870"/>
          <cell r="AT870" t="str">
            <v>الرابعة</v>
          </cell>
          <cell r="AU870" t="str">
            <v/>
          </cell>
        </row>
        <row r="871">
          <cell r="A871">
            <v>424801</v>
          </cell>
          <cell r="B871" t="str">
            <v>الرابعة</v>
          </cell>
          <cell r="C871" t="str">
            <v/>
          </cell>
          <cell r="D871" t="str">
            <v/>
          </cell>
          <cell r="E871" t="str">
            <v/>
          </cell>
          <cell r="F871" t="str">
            <v/>
          </cell>
          <cell r="G871" t="str">
            <v/>
          </cell>
          <cell r="H871" t="str">
            <v/>
          </cell>
          <cell r="I871" t="str">
            <v/>
          </cell>
          <cell r="J871" t="str">
            <v/>
          </cell>
          <cell r="K871" t="str">
            <v/>
          </cell>
          <cell r="L871" t="str">
            <v/>
          </cell>
          <cell r="M871" t="str">
            <v/>
          </cell>
          <cell r="N871" t="str">
            <v/>
          </cell>
          <cell r="O871" t="str">
            <v/>
          </cell>
          <cell r="P871" t="str">
            <v/>
          </cell>
          <cell r="Q871" t="str">
            <v/>
          </cell>
          <cell r="R871" t="str">
            <v/>
          </cell>
          <cell r="S871" t="str">
            <v/>
          </cell>
          <cell r="T871" t="str">
            <v/>
          </cell>
          <cell r="U871" t="str">
            <v/>
          </cell>
          <cell r="V871" t="str">
            <v/>
          </cell>
          <cell r="W871" t="str">
            <v/>
          </cell>
          <cell r="X871" t="str">
            <v/>
          </cell>
          <cell r="Y871" t="str">
            <v/>
          </cell>
          <cell r="Z871" t="str">
            <v/>
          </cell>
          <cell r="AA871" t="str">
            <v/>
          </cell>
          <cell r="AB871" t="str">
            <v>ر2</v>
          </cell>
          <cell r="AC871" t="str">
            <v/>
          </cell>
          <cell r="AD871" t="str">
            <v/>
          </cell>
          <cell r="AE871" t="str">
            <v>ر1</v>
          </cell>
          <cell r="AF871" t="str">
            <v>ر2</v>
          </cell>
          <cell r="AG871" t="str">
            <v/>
          </cell>
          <cell r="AH871" t="str">
            <v/>
          </cell>
          <cell r="AI871" t="str">
            <v>ج</v>
          </cell>
          <cell r="AJ871" t="str">
            <v>ج</v>
          </cell>
          <cell r="AK871" t="str">
            <v/>
          </cell>
          <cell r="AL871" t="str">
            <v>ج</v>
          </cell>
          <cell r="AM871" t="str">
            <v>ر1</v>
          </cell>
          <cell r="AN871" t="str">
            <v>ج</v>
          </cell>
          <cell r="AO871" t="str">
            <v>ج</v>
          </cell>
          <cell r="AP871" t="str">
            <v>ج</v>
          </cell>
          <cell r="AQ871" t="str">
            <v>ج</v>
          </cell>
          <cell r="AR871" t="str">
            <v>ج</v>
          </cell>
          <cell r="AS871"/>
          <cell r="AT871" t="str">
            <v>الرابعة</v>
          </cell>
          <cell r="AU871" t="str">
            <v/>
          </cell>
        </row>
        <row r="872">
          <cell r="A872">
            <v>424809</v>
          </cell>
          <cell r="B872" t="str">
            <v>الرابعة</v>
          </cell>
          <cell r="C872" t="str">
            <v/>
          </cell>
          <cell r="D872" t="str">
            <v/>
          </cell>
          <cell r="E872" t="str">
            <v/>
          </cell>
          <cell r="F872" t="str">
            <v/>
          </cell>
          <cell r="G872" t="str">
            <v/>
          </cell>
          <cell r="H872" t="str">
            <v/>
          </cell>
          <cell r="I872" t="str">
            <v/>
          </cell>
          <cell r="J872" t="str">
            <v/>
          </cell>
          <cell r="K872" t="str">
            <v/>
          </cell>
          <cell r="L872" t="str">
            <v/>
          </cell>
          <cell r="M872" t="str">
            <v/>
          </cell>
          <cell r="N872" t="str">
            <v>ر2</v>
          </cell>
          <cell r="O872" t="str">
            <v/>
          </cell>
          <cell r="P872" t="str">
            <v/>
          </cell>
          <cell r="Q872" t="str">
            <v/>
          </cell>
          <cell r="R872" t="str">
            <v/>
          </cell>
          <cell r="S872" t="str">
            <v/>
          </cell>
          <cell r="T872" t="str">
            <v/>
          </cell>
          <cell r="U872" t="str">
            <v/>
          </cell>
          <cell r="V872" t="str">
            <v/>
          </cell>
          <cell r="W872" t="str">
            <v>ر2</v>
          </cell>
          <cell r="X872" t="str">
            <v/>
          </cell>
          <cell r="Y872" t="str">
            <v/>
          </cell>
          <cell r="Z872" t="str">
            <v>ر1</v>
          </cell>
          <cell r="AA872" t="str">
            <v/>
          </cell>
          <cell r="AB872" t="str">
            <v/>
          </cell>
          <cell r="AC872" t="str">
            <v/>
          </cell>
          <cell r="AD872" t="str">
            <v/>
          </cell>
          <cell r="AE872" t="str">
            <v/>
          </cell>
          <cell r="AF872" t="str">
            <v>ر2</v>
          </cell>
          <cell r="AG872" t="str">
            <v>ر1</v>
          </cell>
          <cell r="AH872" t="str">
            <v/>
          </cell>
          <cell r="AI872" t="str">
            <v/>
          </cell>
          <cell r="AJ872" t="str">
            <v/>
          </cell>
          <cell r="AK872" t="str">
            <v/>
          </cell>
          <cell r="AL872" t="str">
            <v>ج</v>
          </cell>
          <cell r="AM872" t="str">
            <v>ر1</v>
          </cell>
          <cell r="AN872" t="str">
            <v>ج</v>
          </cell>
          <cell r="AO872" t="str">
            <v>ج</v>
          </cell>
          <cell r="AP872" t="str">
            <v>ج</v>
          </cell>
          <cell r="AQ872" t="str">
            <v>ج</v>
          </cell>
          <cell r="AR872" t="str">
            <v>ج</v>
          </cell>
          <cell r="AS872"/>
          <cell r="AT872" t="str">
            <v>الرابعة</v>
          </cell>
          <cell r="AU872" t="str">
            <v/>
          </cell>
        </row>
        <row r="873">
          <cell r="A873">
            <v>424812</v>
          </cell>
          <cell r="B873" t="str">
            <v>الرابعة</v>
          </cell>
          <cell r="C873" t="str">
            <v/>
          </cell>
          <cell r="D873" t="str">
            <v/>
          </cell>
          <cell r="E873" t="str">
            <v/>
          </cell>
          <cell r="F873" t="str">
            <v/>
          </cell>
          <cell r="G873" t="str">
            <v/>
          </cell>
          <cell r="H873" t="str">
            <v/>
          </cell>
          <cell r="I873" t="str">
            <v/>
          </cell>
          <cell r="J873" t="str">
            <v/>
          </cell>
          <cell r="K873" t="str">
            <v/>
          </cell>
          <cell r="L873" t="str">
            <v/>
          </cell>
          <cell r="M873" t="str">
            <v/>
          </cell>
          <cell r="N873" t="str">
            <v/>
          </cell>
          <cell r="O873" t="str">
            <v/>
          </cell>
          <cell r="P873" t="str">
            <v/>
          </cell>
          <cell r="Q873" t="str">
            <v/>
          </cell>
          <cell r="R873" t="str">
            <v/>
          </cell>
          <cell r="S873" t="str">
            <v/>
          </cell>
          <cell r="T873" t="str">
            <v/>
          </cell>
          <cell r="U873" t="str">
            <v/>
          </cell>
          <cell r="V873" t="str">
            <v/>
          </cell>
          <cell r="W873" t="str">
            <v/>
          </cell>
          <cell r="X873" t="str">
            <v/>
          </cell>
          <cell r="Y873" t="str">
            <v/>
          </cell>
          <cell r="Z873" t="str">
            <v/>
          </cell>
          <cell r="AA873" t="str">
            <v/>
          </cell>
          <cell r="AB873" t="str">
            <v/>
          </cell>
          <cell r="AC873" t="str">
            <v/>
          </cell>
          <cell r="AD873" t="str">
            <v/>
          </cell>
          <cell r="AE873" t="str">
            <v/>
          </cell>
          <cell r="AF873" t="str">
            <v/>
          </cell>
          <cell r="AG873" t="str">
            <v/>
          </cell>
          <cell r="AH873" t="str">
            <v/>
          </cell>
          <cell r="AI873" t="str">
            <v/>
          </cell>
          <cell r="AJ873" t="str">
            <v/>
          </cell>
          <cell r="AK873" t="str">
            <v/>
          </cell>
          <cell r="AL873" t="str">
            <v/>
          </cell>
          <cell r="AM873" t="str">
            <v/>
          </cell>
          <cell r="AN873" t="str">
            <v>ر2</v>
          </cell>
          <cell r="AO873" t="str">
            <v/>
          </cell>
          <cell r="AP873" t="str">
            <v/>
          </cell>
          <cell r="AQ873" t="str">
            <v/>
          </cell>
          <cell r="AR873" t="str">
            <v/>
          </cell>
          <cell r="AS873"/>
          <cell r="AT873" t="str">
            <v>الرابعة</v>
          </cell>
          <cell r="AU873" t="str">
            <v/>
          </cell>
        </row>
        <row r="874">
          <cell r="A874">
            <v>424817</v>
          </cell>
          <cell r="B874" t="str">
            <v>الرابعة</v>
          </cell>
          <cell r="C874" t="str">
            <v/>
          </cell>
          <cell r="D874" t="str">
            <v/>
          </cell>
          <cell r="E874" t="str">
            <v/>
          </cell>
          <cell r="F874" t="str">
            <v/>
          </cell>
          <cell r="G874" t="str">
            <v/>
          </cell>
          <cell r="H874" t="str">
            <v/>
          </cell>
          <cell r="I874" t="str">
            <v/>
          </cell>
          <cell r="J874" t="str">
            <v/>
          </cell>
          <cell r="K874" t="str">
            <v/>
          </cell>
          <cell r="L874" t="str">
            <v/>
          </cell>
          <cell r="M874" t="str">
            <v/>
          </cell>
          <cell r="N874" t="str">
            <v/>
          </cell>
          <cell r="O874" t="str">
            <v/>
          </cell>
          <cell r="P874" t="str">
            <v/>
          </cell>
          <cell r="Q874" t="str">
            <v/>
          </cell>
          <cell r="R874" t="str">
            <v/>
          </cell>
          <cell r="S874" t="str">
            <v/>
          </cell>
          <cell r="T874" t="str">
            <v/>
          </cell>
          <cell r="U874" t="str">
            <v/>
          </cell>
          <cell r="V874" t="str">
            <v/>
          </cell>
          <cell r="W874" t="str">
            <v/>
          </cell>
          <cell r="X874" t="str">
            <v/>
          </cell>
          <cell r="Y874" t="str">
            <v/>
          </cell>
          <cell r="Z874" t="str">
            <v/>
          </cell>
          <cell r="AA874" t="str">
            <v>ر2</v>
          </cell>
          <cell r="AB874" t="str">
            <v/>
          </cell>
          <cell r="AC874" t="str">
            <v/>
          </cell>
          <cell r="AD874" t="str">
            <v/>
          </cell>
          <cell r="AE874" t="str">
            <v/>
          </cell>
          <cell r="AF874" t="str">
            <v>ر2</v>
          </cell>
          <cell r="AG874" t="str">
            <v/>
          </cell>
          <cell r="AH874" t="str">
            <v/>
          </cell>
          <cell r="AI874" t="str">
            <v/>
          </cell>
          <cell r="AJ874" t="str">
            <v/>
          </cell>
          <cell r="AK874" t="str">
            <v/>
          </cell>
          <cell r="AL874" t="str">
            <v>ر2</v>
          </cell>
          <cell r="AM874" t="str">
            <v>ر2</v>
          </cell>
          <cell r="AN874" t="str">
            <v/>
          </cell>
          <cell r="AO874" t="str">
            <v>ر1</v>
          </cell>
          <cell r="AP874" t="str">
            <v/>
          </cell>
          <cell r="AQ874" t="str">
            <v/>
          </cell>
          <cell r="AR874" t="str">
            <v/>
          </cell>
          <cell r="AS874"/>
          <cell r="AT874" t="str">
            <v>الرابعة</v>
          </cell>
          <cell r="AU874" t="str">
            <v/>
          </cell>
        </row>
        <row r="875">
          <cell r="A875">
            <v>424819</v>
          </cell>
          <cell r="B875" t="str">
            <v>الرابعة</v>
          </cell>
          <cell r="C875" t="str">
            <v/>
          </cell>
          <cell r="D875" t="str">
            <v/>
          </cell>
          <cell r="E875" t="str">
            <v/>
          </cell>
          <cell r="F875" t="str">
            <v/>
          </cell>
          <cell r="G875" t="str">
            <v/>
          </cell>
          <cell r="H875" t="str">
            <v/>
          </cell>
          <cell r="I875" t="str">
            <v/>
          </cell>
          <cell r="J875" t="str">
            <v/>
          </cell>
          <cell r="K875" t="str">
            <v/>
          </cell>
          <cell r="L875" t="str">
            <v/>
          </cell>
          <cell r="M875" t="str">
            <v/>
          </cell>
          <cell r="N875" t="str">
            <v/>
          </cell>
          <cell r="O875" t="str">
            <v/>
          </cell>
          <cell r="P875" t="str">
            <v/>
          </cell>
          <cell r="Q875" t="str">
            <v/>
          </cell>
          <cell r="R875" t="str">
            <v/>
          </cell>
          <cell r="S875" t="str">
            <v/>
          </cell>
          <cell r="T875" t="str">
            <v/>
          </cell>
          <cell r="U875" t="str">
            <v>ر2</v>
          </cell>
          <cell r="V875" t="str">
            <v>ر2</v>
          </cell>
          <cell r="W875" t="str">
            <v/>
          </cell>
          <cell r="X875" t="str">
            <v/>
          </cell>
          <cell r="Y875" t="str">
            <v/>
          </cell>
          <cell r="Z875" t="str">
            <v/>
          </cell>
          <cell r="AA875" t="str">
            <v/>
          </cell>
          <cell r="AB875" t="str">
            <v/>
          </cell>
          <cell r="AC875" t="str">
            <v/>
          </cell>
          <cell r="AD875" t="str">
            <v/>
          </cell>
          <cell r="AE875" t="str">
            <v/>
          </cell>
          <cell r="AF875" t="str">
            <v>ر1</v>
          </cell>
          <cell r="AG875" t="str">
            <v/>
          </cell>
          <cell r="AH875" t="str">
            <v/>
          </cell>
          <cell r="AI875" t="str">
            <v>ر1</v>
          </cell>
          <cell r="AJ875" t="str">
            <v>ر1</v>
          </cell>
          <cell r="AK875" t="str">
            <v>ر1</v>
          </cell>
          <cell r="AL875" t="str">
            <v>ر1</v>
          </cell>
          <cell r="AM875" t="str">
            <v>ر1</v>
          </cell>
          <cell r="AN875" t="str">
            <v>ج</v>
          </cell>
          <cell r="AO875" t="str">
            <v>ج</v>
          </cell>
          <cell r="AP875" t="str">
            <v>ج</v>
          </cell>
          <cell r="AQ875" t="str">
            <v>ج</v>
          </cell>
          <cell r="AR875" t="str">
            <v>ج</v>
          </cell>
          <cell r="AS875"/>
          <cell r="AT875" t="str">
            <v>الرابعة</v>
          </cell>
          <cell r="AU875" t="str">
            <v/>
          </cell>
        </row>
        <row r="876">
          <cell r="A876">
            <v>424824</v>
          </cell>
          <cell r="B876" t="str">
            <v>الرابعة</v>
          </cell>
          <cell r="C876" t="str">
            <v/>
          </cell>
          <cell r="D876" t="str">
            <v/>
          </cell>
          <cell r="E876" t="str">
            <v/>
          </cell>
          <cell r="F876" t="str">
            <v/>
          </cell>
          <cell r="G876" t="str">
            <v/>
          </cell>
          <cell r="H876" t="str">
            <v/>
          </cell>
          <cell r="I876" t="str">
            <v/>
          </cell>
          <cell r="J876" t="str">
            <v/>
          </cell>
          <cell r="K876" t="str">
            <v/>
          </cell>
          <cell r="L876" t="str">
            <v/>
          </cell>
          <cell r="M876" t="str">
            <v/>
          </cell>
          <cell r="N876" t="str">
            <v>ر2</v>
          </cell>
          <cell r="O876" t="str">
            <v/>
          </cell>
          <cell r="P876" t="str">
            <v/>
          </cell>
          <cell r="Q876" t="str">
            <v/>
          </cell>
          <cell r="R876" t="str">
            <v/>
          </cell>
          <cell r="S876" t="str">
            <v/>
          </cell>
          <cell r="T876" t="str">
            <v/>
          </cell>
          <cell r="U876" t="str">
            <v/>
          </cell>
          <cell r="V876" t="str">
            <v/>
          </cell>
          <cell r="W876" t="str">
            <v/>
          </cell>
          <cell r="X876" t="str">
            <v/>
          </cell>
          <cell r="Y876" t="str">
            <v/>
          </cell>
          <cell r="Z876" t="str">
            <v>ر2</v>
          </cell>
          <cell r="AA876" t="str">
            <v>ر2</v>
          </cell>
          <cell r="AB876" t="str">
            <v/>
          </cell>
          <cell r="AC876" t="str">
            <v/>
          </cell>
          <cell r="AD876" t="str">
            <v/>
          </cell>
          <cell r="AE876" t="str">
            <v/>
          </cell>
          <cell r="AF876" t="str">
            <v>ر2</v>
          </cell>
          <cell r="AG876" t="str">
            <v>ر1</v>
          </cell>
          <cell r="AH876" t="str">
            <v>ر1</v>
          </cell>
          <cell r="AI876" t="str">
            <v>ج</v>
          </cell>
          <cell r="AJ876" t="str">
            <v>ر1</v>
          </cell>
          <cell r="AK876" t="str">
            <v>ر1</v>
          </cell>
          <cell r="AL876" t="str">
            <v>ج</v>
          </cell>
          <cell r="AM876" t="str">
            <v>ج</v>
          </cell>
          <cell r="AN876" t="str">
            <v>ج</v>
          </cell>
          <cell r="AO876" t="str">
            <v>ج</v>
          </cell>
          <cell r="AP876" t="str">
            <v>ج</v>
          </cell>
          <cell r="AQ876" t="str">
            <v>ج</v>
          </cell>
          <cell r="AR876" t="str">
            <v>ج</v>
          </cell>
          <cell r="AS876"/>
          <cell r="AT876" t="str">
            <v>الرابعة</v>
          </cell>
          <cell r="AU876" t="str">
            <v/>
          </cell>
        </row>
        <row r="877">
          <cell r="A877">
            <v>424827</v>
          </cell>
          <cell r="B877" t="str">
            <v>الرابعة</v>
          </cell>
          <cell r="C877" t="str">
            <v/>
          </cell>
          <cell r="D877" t="str">
            <v/>
          </cell>
          <cell r="E877" t="str">
            <v/>
          </cell>
          <cell r="F877" t="str">
            <v/>
          </cell>
          <cell r="G877" t="str">
            <v/>
          </cell>
          <cell r="H877" t="str">
            <v/>
          </cell>
          <cell r="I877" t="str">
            <v/>
          </cell>
          <cell r="J877" t="str">
            <v/>
          </cell>
          <cell r="K877" t="str">
            <v/>
          </cell>
          <cell r="L877" t="str">
            <v/>
          </cell>
          <cell r="M877" t="str">
            <v/>
          </cell>
          <cell r="N877" t="str">
            <v/>
          </cell>
          <cell r="O877" t="str">
            <v/>
          </cell>
          <cell r="P877" t="str">
            <v/>
          </cell>
          <cell r="Q877" t="str">
            <v/>
          </cell>
          <cell r="R877" t="str">
            <v/>
          </cell>
          <cell r="S877" t="str">
            <v/>
          </cell>
          <cell r="T877" t="str">
            <v/>
          </cell>
          <cell r="U877" t="str">
            <v/>
          </cell>
          <cell r="V877" t="str">
            <v/>
          </cell>
          <cell r="W877" t="str">
            <v/>
          </cell>
          <cell r="X877" t="str">
            <v/>
          </cell>
          <cell r="Y877" t="str">
            <v/>
          </cell>
          <cell r="Z877" t="str">
            <v/>
          </cell>
          <cell r="AA877" t="str">
            <v/>
          </cell>
          <cell r="AB877" t="str">
            <v/>
          </cell>
          <cell r="AC877" t="str">
            <v/>
          </cell>
          <cell r="AD877" t="str">
            <v/>
          </cell>
          <cell r="AE877" t="str">
            <v/>
          </cell>
          <cell r="AF877" t="str">
            <v/>
          </cell>
          <cell r="AG877" t="str">
            <v/>
          </cell>
          <cell r="AH877" t="str">
            <v/>
          </cell>
          <cell r="AI877" t="str">
            <v/>
          </cell>
          <cell r="AJ877" t="str">
            <v/>
          </cell>
          <cell r="AK877" t="str">
            <v/>
          </cell>
          <cell r="AL877" t="str">
            <v/>
          </cell>
          <cell r="AM877" t="str">
            <v>ر2</v>
          </cell>
          <cell r="AN877" t="str">
            <v/>
          </cell>
          <cell r="AO877" t="str">
            <v/>
          </cell>
          <cell r="AP877" t="str">
            <v/>
          </cell>
          <cell r="AQ877" t="str">
            <v/>
          </cell>
          <cell r="AR877" t="str">
            <v/>
          </cell>
          <cell r="AS877"/>
          <cell r="AT877" t="str">
            <v>الرابعة</v>
          </cell>
          <cell r="AU877" t="str">
            <v/>
          </cell>
        </row>
        <row r="878">
          <cell r="A878">
            <v>424849</v>
          </cell>
          <cell r="B878" t="str">
            <v>الرابعة</v>
          </cell>
          <cell r="C878" t="str">
            <v/>
          </cell>
          <cell r="D878" t="str">
            <v/>
          </cell>
          <cell r="E878" t="str">
            <v/>
          </cell>
          <cell r="F878" t="str">
            <v/>
          </cell>
          <cell r="G878" t="str">
            <v/>
          </cell>
          <cell r="H878" t="str">
            <v/>
          </cell>
          <cell r="I878" t="str">
            <v/>
          </cell>
          <cell r="J878" t="str">
            <v/>
          </cell>
          <cell r="K878" t="str">
            <v/>
          </cell>
          <cell r="L878" t="str">
            <v/>
          </cell>
          <cell r="M878" t="str">
            <v/>
          </cell>
          <cell r="N878" t="str">
            <v/>
          </cell>
          <cell r="O878" t="str">
            <v/>
          </cell>
          <cell r="P878" t="str">
            <v/>
          </cell>
          <cell r="Q878" t="str">
            <v/>
          </cell>
          <cell r="R878" t="str">
            <v/>
          </cell>
          <cell r="S878" t="str">
            <v/>
          </cell>
          <cell r="T878" t="str">
            <v/>
          </cell>
          <cell r="U878" t="str">
            <v/>
          </cell>
          <cell r="V878" t="str">
            <v/>
          </cell>
          <cell r="W878" t="str">
            <v/>
          </cell>
          <cell r="X878" t="str">
            <v/>
          </cell>
          <cell r="Y878" t="str">
            <v/>
          </cell>
          <cell r="Z878" t="str">
            <v/>
          </cell>
          <cell r="AA878" t="str">
            <v/>
          </cell>
          <cell r="AB878" t="str">
            <v/>
          </cell>
          <cell r="AC878" t="str">
            <v/>
          </cell>
          <cell r="AD878" t="str">
            <v/>
          </cell>
          <cell r="AE878" t="str">
            <v>ج</v>
          </cell>
          <cell r="AF878" t="str">
            <v/>
          </cell>
          <cell r="AG878" t="str">
            <v/>
          </cell>
          <cell r="AH878" t="str">
            <v/>
          </cell>
          <cell r="AI878" t="str">
            <v>ج</v>
          </cell>
          <cell r="AJ878" t="str">
            <v/>
          </cell>
          <cell r="AK878" t="str">
            <v>ج</v>
          </cell>
          <cell r="AL878" t="str">
            <v>ج</v>
          </cell>
          <cell r="AM878" t="str">
            <v>ج</v>
          </cell>
          <cell r="AN878" t="str">
            <v>ج</v>
          </cell>
          <cell r="AO878" t="str">
            <v>ج</v>
          </cell>
          <cell r="AP878" t="str">
            <v>ج</v>
          </cell>
          <cell r="AQ878" t="str">
            <v>ج</v>
          </cell>
          <cell r="AR878" t="str">
            <v>ج</v>
          </cell>
          <cell r="AS878"/>
          <cell r="AT878" t="str">
            <v>الرابعة</v>
          </cell>
          <cell r="AU878" t="str">
            <v/>
          </cell>
        </row>
        <row r="879">
          <cell r="A879">
            <v>424850</v>
          </cell>
          <cell r="B879" t="str">
            <v>الرابعة</v>
          </cell>
          <cell r="C879" t="str">
            <v/>
          </cell>
          <cell r="D879" t="str">
            <v/>
          </cell>
          <cell r="E879" t="str">
            <v/>
          </cell>
          <cell r="F879" t="str">
            <v/>
          </cell>
          <cell r="G879" t="str">
            <v/>
          </cell>
          <cell r="H879" t="str">
            <v/>
          </cell>
          <cell r="I879" t="str">
            <v/>
          </cell>
          <cell r="J879" t="str">
            <v/>
          </cell>
          <cell r="K879" t="str">
            <v/>
          </cell>
          <cell r="L879" t="str">
            <v>ر2</v>
          </cell>
          <cell r="M879" t="str">
            <v/>
          </cell>
          <cell r="N879" t="str">
            <v/>
          </cell>
          <cell r="O879" t="str">
            <v/>
          </cell>
          <cell r="P879" t="str">
            <v/>
          </cell>
          <cell r="Q879" t="str">
            <v/>
          </cell>
          <cell r="R879" t="str">
            <v/>
          </cell>
          <cell r="S879" t="str">
            <v/>
          </cell>
          <cell r="T879" t="str">
            <v/>
          </cell>
          <cell r="U879" t="str">
            <v/>
          </cell>
          <cell r="V879" t="str">
            <v/>
          </cell>
          <cell r="W879" t="str">
            <v/>
          </cell>
          <cell r="X879" t="str">
            <v/>
          </cell>
          <cell r="Y879" t="str">
            <v/>
          </cell>
          <cell r="Z879" t="str">
            <v/>
          </cell>
          <cell r="AA879" t="str">
            <v/>
          </cell>
          <cell r="AB879" t="str">
            <v/>
          </cell>
          <cell r="AC879" t="str">
            <v/>
          </cell>
          <cell r="AD879" t="str">
            <v/>
          </cell>
          <cell r="AE879" t="str">
            <v/>
          </cell>
          <cell r="AF879" t="str">
            <v/>
          </cell>
          <cell r="AG879" t="str">
            <v/>
          </cell>
          <cell r="AH879" t="str">
            <v/>
          </cell>
          <cell r="AI879" t="str">
            <v>ر1</v>
          </cell>
          <cell r="AJ879" t="str">
            <v>ر1</v>
          </cell>
          <cell r="AK879" t="str">
            <v>ج</v>
          </cell>
          <cell r="AL879" t="str">
            <v>ج</v>
          </cell>
          <cell r="AM879" t="str">
            <v>ج</v>
          </cell>
          <cell r="AN879" t="str">
            <v>ر1</v>
          </cell>
          <cell r="AO879" t="str">
            <v>ج</v>
          </cell>
          <cell r="AP879" t="str">
            <v>ج</v>
          </cell>
          <cell r="AQ879" t="str">
            <v>ج</v>
          </cell>
          <cell r="AR879" t="str">
            <v>ج</v>
          </cell>
          <cell r="AS879"/>
          <cell r="AT879" t="str">
            <v>الرابعة</v>
          </cell>
          <cell r="AU879" t="str">
            <v/>
          </cell>
        </row>
        <row r="880">
          <cell r="A880">
            <v>424855</v>
          </cell>
          <cell r="B880" t="str">
            <v>الرابعة</v>
          </cell>
          <cell r="C880" t="str">
            <v/>
          </cell>
          <cell r="D880" t="str">
            <v/>
          </cell>
          <cell r="E880" t="str">
            <v/>
          </cell>
          <cell r="F880" t="str">
            <v/>
          </cell>
          <cell r="G880" t="str">
            <v/>
          </cell>
          <cell r="H880" t="str">
            <v/>
          </cell>
          <cell r="I880" t="str">
            <v/>
          </cell>
          <cell r="J880" t="str">
            <v/>
          </cell>
          <cell r="K880" t="str">
            <v/>
          </cell>
          <cell r="L880" t="str">
            <v/>
          </cell>
          <cell r="M880" t="str">
            <v>ر2</v>
          </cell>
          <cell r="N880" t="str">
            <v/>
          </cell>
          <cell r="O880" t="str">
            <v/>
          </cell>
          <cell r="P880" t="str">
            <v/>
          </cell>
          <cell r="Q880" t="str">
            <v/>
          </cell>
          <cell r="R880" t="str">
            <v>ر1</v>
          </cell>
          <cell r="S880" t="str">
            <v/>
          </cell>
          <cell r="T880" t="str">
            <v/>
          </cell>
          <cell r="U880" t="str">
            <v/>
          </cell>
          <cell r="V880" t="str">
            <v/>
          </cell>
          <cell r="W880" t="str">
            <v/>
          </cell>
          <cell r="X880" t="str">
            <v/>
          </cell>
          <cell r="Y880" t="str">
            <v/>
          </cell>
          <cell r="Z880" t="str">
            <v>ج</v>
          </cell>
          <cell r="AA880" t="str">
            <v/>
          </cell>
          <cell r="AB880" t="str">
            <v/>
          </cell>
          <cell r="AC880" t="str">
            <v>ر2</v>
          </cell>
          <cell r="AD880" t="str">
            <v/>
          </cell>
          <cell r="AE880" t="str">
            <v/>
          </cell>
          <cell r="AF880" t="str">
            <v/>
          </cell>
          <cell r="AG880" t="str">
            <v/>
          </cell>
          <cell r="AH880" t="str">
            <v/>
          </cell>
          <cell r="AI880" t="str">
            <v>ج</v>
          </cell>
          <cell r="AJ880" t="str">
            <v/>
          </cell>
          <cell r="AK880" t="str">
            <v>ر1</v>
          </cell>
          <cell r="AL880" t="str">
            <v>ر1</v>
          </cell>
          <cell r="AM880" t="str">
            <v/>
          </cell>
          <cell r="AN880" t="str">
            <v>ج</v>
          </cell>
          <cell r="AO880" t="str">
            <v>ج</v>
          </cell>
          <cell r="AP880" t="str">
            <v>ج</v>
          </cell>
          <cell r="AQ880" t="str">
            <v>ج</v>
          </cell>
          <cell r="AR880" t="str">
            <v>ج</v>
          </cell>
          <cell r="AS880"/>
          <cell r="AT880" t="str">
            <v>الرابعة</v>
          </cell>
          <cell r="AU880" t="str">
            <v/>
          </cell>
        </row>
        <row r="881">
          <cell r="A881">
            <v>424861</v>
          </cell>
          <cell r="B881" t="str">
            <v>الرابعة</v>
          </cell>
          <cell r="C881" t="str">
            <v/>
          </cell>
          <cell r="D881" t="str">
            <v/>
          </cell>
          <cell r="E881" t="str">
            <v/>
          </cell>
          <cell r="F881" t="str">
            <v/>
          </cell>
          <cell r="G881" t="str">
            <v/>
          </cell>
          <cell r="H881" t="str">
            <v/>
          </cell>
          <cell r="I881" t="str">
            <v/>
          </cell>
          <cell r="J881" t="str">
            <v/>
          </cell>
          <cell r="K881" t="str">
            <v/>
          </cell>
          <cell r="L881" t="str">
            <v/>
          </cell>
          <cell r="M881" t="str">
            <v/>
          </cell>
          <cell r="N881" t="str">
            <v/>
          </cell>
          <cell r="O881" t="str">
            <v/>
          </cell>
          <cell r="P881" t="str">
            <v/>
          </cell>
          <cell r="Q881" t="str">
            <v/>
          </cell>
          <cell r="R881" t="str">
            <v/>
          </cell>
          <cell r="S881" t="str">
            <v/>
          </cell>
          <cell r="T881" t="str">
            <v/>
          </cell>
          <cell r="U881" t="str">
            <v/>
          </cell>
          <cell r="V881" t="str">
            <v/>
          </cell>
          <cell r="W881" t="str">
            <v/>
          </cell>
          <cell r="X881" t="str">
            <v/>
          </cell>
          <cell r="Y881" t="str">
            <v/>
          </cell>
          <cell r="Z881" t="str">
            <v/>
          </cell>
          <cell r="AA881" t="str">
            <v>ر2</v>
          </cell>
          <cell r="AB881" t="str">
            <v/>
          </cell>
          <cell r="AC881" t="str">
            <v/>
          </cell>
          <cell r="AD881" t="str">
            <v/>
          </cell>
          <cell r="AE881" t="str">
            <v/>
          </cell>
          <cell r="AF881" t="str">
            <v/>
          </cell>
          <cell r="AG881" t="str">
            <v/>
          </cell>
          <cell r="AH881" t="str">
            <v/>
          </cell>
          <cell r="AI881" t="str">
            <v/>
          </cell>
          <cell r="AJ881" t="str">
            <v/>
          </cell>
          <cell r="AK881" t="str">
            <v/>
          </cell>
          <cell r="AL881" t="str">
            <v/>
          </cell>
          <cell r="AM881" t="str">
            <v>ر2</v>
          </cell>
          <cell r="AN881" t="str">
            <v/>
          </cell>
          <cell r="AO881" t="str">
            <v>ر2</v>
          </cell>
          <cell r="AP881" t="str">
            <v/>
          </cell>
          <cell r="AQ881" t="str">
            <v/>
          </cell>
          <cell r="AR881" t="str">
            <v/>
          </cell>
          <cell r="AS881"/>
          <cell r="AT881" t="str">
            <v>الرابعة</v>
          </cell>
          <cell r="AU881" t="str">
            <v/>
          </cell>
        </row>
        <row r="882">
          <cell r="A882">
            <v>424862</v>
          </cell>
          <cell r="B882" t="str">
            <v>الرابعة</v>
          </cell>
          <cell r="C882" t="str">
            <v/>
          </cell>
          <cell r="D882" t="str">
            <v/>
          </cell>
          <cell r="E882" t="str">
            <v/>
          </cell>
          <cell r="F882" t="str">
            <v/>
          </cell>
          <cell r="G882" t="str">
            <v/>
          </cell>
          <cell r="H882" t="str">
            <v/>
          </cell>
          <cell r="I882" t="str">
            <v/>
          </cell>
          <cell r="J882" t="str">
            <v/>
          </cell>
          <cell r="K882" t="str">
            <v/>
          </cell>
          <cell r="L882" t="str">
            <v/>
          </cell>
          <cell r="M882" t="str">
            <v/>
          </cell>
          <cell r="N882" t="str">
            <v/>
          </cell>
          <cell r="O882" t="str">
            <v/>
          </cell>
          <cell r="P882" t="str">
            <v/>
          </cell>
          <cell r="Q882" t="str">
            <v/>
          </cell>
          <cell r="R882" t="str">
            <v/>
          </cell>
          <cell r="S882" t="str">
            <v/>
          </cell>
          <cell r="T882" t="str">
            <v/>
          </cell>
          <cell r="U882" t="str">
            <v/>
          </cell>
          <cell r="V882" t="str">
            <v/>
          </cell>
          <cell r="W882" t="str">
            <v/>
          </cell>
          <cell r="X882" t="str">
            <v/>
          </cell>
          <cell r="Y882" t="str">
            <v/>
          </cell>
          <cell r="Z882" t="str">
            <v/>
          </cell>
          <cell r="AA882" t="str">
            <v/>
          </cell>
          <cell r="AB882" t="str">
            <v/>
          </cell>
          <cell r="AC882" t="str">
            <v/>
          </cell>
          <cell r="AD882" t="str">
            <v/>
          </cell>
          <cell r="AE882" t="str">
            <v>ر1</v>
          </cell>
          <cell r="AF882" t="str">
            <v/>
          </cell>
          <cell r="AG882" t="str">
            <v>ر1</v>
          </cell>
          <cell r="AH882" t="str">
            <v/>
          </cell>
          <cell r="AI882" t="str">
            <v/>
          </cell>
          <cell r="AJ882" t="str">
            <v/>
          </cell>
          <cell r="AK882" t="str">
            <v/>
          </cell>
          <cell r="AL882" t="str">
            <v>ر1</v>
          </cell>
          <cell r="AM882" t="str">
            <v/>
          </cell>
          <cell r="AN882" t="str">
            <v>ج</v>
          </cell>
          <cell r="AO882" t="str">
            <v>ر2</v>
          </cell>
          <cell r="AP882" t="str">
            <v/>
          </cell>
          <cell r="AQ882" t="str">
            <v/>
          </cell>
          <cell r="AR882" t="str">
            <v>ج</v>
          </cell>
          <cell r="AS882"/>
          <cell r="AT882" t="str">
            <v>الرابعة</v>
          </cell>
          <cell r="AU882" t="str">
            <v/>
          </cell>
        </row>
        <row r="883">
          <cell r="A883">
            <v>424868</v>
          </cell>
          <cell r="B883" t="str">
            <v>الرابعة</v>
          </cell>
          <cell r="C883" t="str">
            <v/>
          </cell>
          <cell r="D883" t="str">
            <v/>
          </cell>
          <cell r="E883" t="str">
            <v/>
          </cell>
          <cell r="F883" t="str">
            <v/>
          </cell>
          <cell r="G883" t="str">
            <v/>
          </cell>
          <cell r="H883" t="str">
            <v/>
          </cell>
          <cell r="I883" t="str">
            <v/>
          </cell>
          <cell r="J883" t="str">
            <v/>
          </cell>
          <cell r="K883" t="str">
            <v/>
          </cell>
          <cell r="L883" t="str">
            <v/>
          </cell>
          <cell r="M883" t="str">
            <v/>
          </cell>
          <cell r="N883" t="str">
            <v/>
          </cell>
          <cell r="O883" t="str">
            <v/>
          </cell>
          <cell r="P883" t="str">
            <v/>
          </cell>
          <cell r="Q883" t="str">
            <v/>
          </cell>
          <cell r="R883" t="str">
            <v/>
          </cell>
          <cell r="S883" t="str">
            <v/>
          </cell>
          <cell r="T883" t="str">
            <v/>
          </cell>
          <cell r="U883" t="str">
            <v/>
          </cell>
          <cell r="V883" t="str">
            <v/>
          </cell>
          <cell r="W883" t="str">
            <v/>
          </cell>
          <cell r="X883" t="str">
            <v/>
          </cell>
          <cell r="Y883" t="str">
            <v/>
          </cell>
          <cell r="Z883" t="str">
            <v/>
          </cell>
          <cell r="AA883" t="str">
            <v/>
          </cell>
          <cell r="AB883" t="str">
            <v/>
          </cell>
          <cell r="AC883" t="str">
            <v/>
          </cell>
          <cell r="AD883" t="str">
            <v/>
          </cell>
          <cell r="AE883" t="str">
            <v/>
          </cell>
          <cell r="AF883" t="str">
            <v/>
          </cell>
          <cell r="AG883" t="str">
            <v/>
          </cell>
          <cell r="AH883" t="str">
            <v/>
          </cell>
          <cell r="AI883" t="str">
            <v/>
          </cell>
          <cell r="AJ883" t="str">
            <v/>
          </cell>
          <cell r="AK883" t="str">
            <v/>
          </cell>
          <cell r="AL883" t="str">
            <v>ج</v>
          </cell>
          <cell r="AM883" t="str">
            <v>ج</v>
          </cell>
          <cell r="AN883" t="str">
            <v>ج</v>
          </cell>
          <cell r="AO883" t="str">
            <v>ج</v>
          </cell>
          <cell r="AP883" t="str">
            <v>ج</v>
          </cell>
          <cell r="AQ883" t="str">
            <v>ج</v>
          </cell>
          <cell r="AR883" t="str">
            <v>ج</v>
          </cell>
          <cell r="AS883"/>
          <cell r="AT883" t="str">
            <v>الرابعة</v>
          </cell>
          <cell r="AU883" t="str">
            <v/>
          </cell>
        </row>
        <row r="884">
          <cell r="A884">
            <v>424871</v>
          </cell>
          <cell r="B884" t="str">
            <v>الرابعة</v>
          </cell>
          <cell r="C884" t="str">
            <v/>
          </cell>
          <cell r="D884" t="str">
            <v/>
          </cell>
          <cell r="E884" t="str">
            <v/>
          </cell>
          <cell r="F884" t="str">
            <v/>
          </cell>
          <cell r="G884" t="str">
            <v/>
          </cell>
          <cell r="H884" t="str">
            <v/>
          </cell>
          <cell r="I884" t="str">
            <v/>
          </cell>
          <cell r="J884" t="str">
            <v/>
          </cell>
          <cell r="K884" t="str">
            <v/>
          </cell>
          <cell r="L884" t="str">
            <v/>
          </cell>
          <cell r="M884" t="str">
            <v/>
          </cell>
          <cell r="N884" t="str">
            <v/>
          </cell>
          <cell r="O884" t="str">
            <v/>
          </cell>
          <cell r="P884" t="str">
            <v/>
          </cell>
          <cell r="Q884" t="str">
            <v/>
          </cell>
          <cell r="R884" t="str">
            <v/>
          </cell>
          <cell r="S884" t="str">
            <v/>
          </cell>
          <cell r="T884" t="str">
            <v/>
          </cell>
          <cell r="U884" t="str">
            <v/>
          </cell>
          <cell r="V884" t="str">
            <v/>
          </cell>
          <cell r="W884" t="str">
            <v/>
          </cell>
          <cell r="X884" t="str">
            <v/>
          </cell>
          <cell r="Y884" t="str">
            <v/>
          </cell>
          <cell r="Z884" t="str">
            <v/>
          </cell>
          <cell r="AA884" t="str">
            <v/>
          </cell>
          <cell r="AB884" t="str">
            <v/>
          </cell>
          <cell r="AC884" t="str">
            <v/>
          </cell>
          <cell r="AD884" t="str">
            <v>ر1</v>
          </cell>
          <cell r="AE884" t="str">
            <v/>
          </cell>
          <cell r="AF884" t="str">
            <v/>
          </cell>
          <cell r="AG884" t="str">
            <v/>
          </cell>
          <cell r="AH884" t="str">
            <v>ر1</v>
          </cell>
          <cell r="AI884" t="str">
            <v>ج</v>
          </cell>
          <cell r="AJ884" t="str">
            <v/>
          </cell>
          <cell r="AK884" t="str">
            <v/>
          </cell>
          <cell r="AL884" t="str">
            <v/>
          </cell>
          <cell r="AM884" t="str">
            <v>ج</v>
          </cell>
          <cell r="AN884" t="str">
            <v>ج</v>
          </cell>
          <cell r="AO884" t="str">
            <v>ج</v>
          </cell>
          <cell r="AP884" t="str">
            <v>ج</v>
          </cell>
          <cell r="AQ884" t="str">
            <v>ج</v>
          </cell>
          <cell r="AR884" t="str">
            <v>ج</v>
          </cell>
          <cell r="AS884"/>
          <cell r="AT884" t="str">
            <v>الرابعة</v>
          </cell>
          <cell r="AU884" t="str">
            <v/>
          </cell>
        </row>
        <row r="885">
          <cell r="A885">
            <v>424888</v>
          </cell>
          <cell r="B885" t="str">
            <v>الرابعة</v>
          </cell>
          <cell r="C885" t="str">
            <v/>
          </cell>
          <cell r="D885" t="str">
            <v/>
          </cell>
          <cell r="E885" t="str">
            <v/>
          </cell>
          <cell r="F885" t="str">
            <v/>
          </cell>
          <cell r="G885" t="str">
            <v/>
          </cell>
          <cell r="H885" t="str">
            <v/>
          </cell>
          <cell r="I885" t="str">
            <v/>
          </cell>
          <cell r="J885" t="str">
            <v/>
          </cell>
          <cell r="K885" t="str">
            <v/>
          </cell>
          <cell r="L885" t="str">
            <v>ر2</v>
          </cell>
          <cell r="M885" t="str">
            <v/>
          </cell>
          <cell r="N885" t="str">
            <v/>
          </cell>
          <cell r="O885" t="str">
            <v/>
          </cell>
          <cell r="P885" t="str">
            <v/>
          </cell>
          <cell r="Q885" t="str">
            <v/>
          </cell>
          <cell r="R885" t="str">
            <v>ر2</v>
          </cell>
          <cell r="S885" t="str">
            <v/>
          </cell>
          <cell r="T885" t="str">
            <v/>
          </cell>
          <cell r="U885" t="str">
            <v/>
          </cell>
          <cell r="V885" t="str">
            <v/>
          </cell>
          <cell r="W885" t="str">
            <v/>
          </cell>
          <cell r="X885" t="str">
            <v/>
          </cell>
          <cell r="Y885" t="str">
            <v/>
          </cell>
          <cell r="Z885" t="str">
            <v/>
          </cell>
          <cell r="AA885" t="str">
            <v>ر2</v>
          </cell>
          <cell r="AB885" t="str">
            <v/>
          </cell>
          <cell r="AC885" t="str">
            <v/>
          </cell>
          <cell r="AD885" t="str">
            <v/>
          </cell>
          <cell r="AE885" t="str">
            <v>ر1</v>
          </cell>
          <cell r="AF885" t="str">
            <v/>
          </cell>
          <cell r="AG885" t="str">
            <v/>
          </cell>
          <cell r="AH885" t="str">
            <v>ر2</v>
          </cell>
          <cell r="AI885" t="str">
            <v>ر1</v>
          </cell>
          <cell r="AJ885" t="str">
            <v>ج</v>
          </cell>
          <cell r="AK885" t="str">
            <v>ج</v>
          </cell>
          <cell r="AL885" t="str">
            <v>ج</v>
          </cell>
          <cell r="AM885" t="str">
            <v>ر1</v>
          </cell>
          <cell r="AN885" t="str">
            <v>ج</v>
          </cell>
          <cell r="AO885" t="str">
            <v>ج</v>
          </cell>
          <cell r="AP885" t="str">
            <v>ج</v>
          </cell>
          <cell r="AQ885" t="str">
            <v>ج</v>
          </cell>
          <cell r="AR885" t="str">
            <v>ج</v>
          </cell>
          <cell r="AS885"/>
          <cell r="AT885" t="str">
            <v>الرابعة</v>
          </cell>
          <cell r="AU885" t="str">
            <v/>
          </cell>
        </row>
        <row r="886">
          <cell r="A886">
            <v>424892</v>
          </cell>
          <cell r="B886" t="str">
            <v>الرابعة</v>
          </cell>
          <cell r="C886" t="str">
            <v/>
          </cell>
          <cell r="D886" t="str">
            <v/>
          </cell>
          <cell r="E886" t="str">
            <v/>
          </cell>
          <cell r="F886" t="str">
            <v/>
          </cell>
          <cell r="G886" t="str">
            <v/>
          </cell>
          <cell r="H886" t="str">
            <v/>
          </cell>
          <cell r="I886" t="str">
            <v/>
          </cell>
          <cell r="J886" t="str">
            <v/>
          </cell>
          <cell r="K886" t="str">
            <v/>
          </cell>
          <cell r="L886" t="str">
            <v/>
          </cell>
          <cell r="M886" t="str">
            <v/>
          </cell>
          <cell r="N886" t="str">
            <v/>
          </cell>
          <cell r="O886" t="str">
            <v/>
          </cell>
          <cell r="P886" t="str">
            <v/>
          </cell>
          <cell r="Q886" t="str">
            <v/>
          </cell>
          <cell r="R886" t="str">
            <v/>
          </cell>
          <cell r="S886" t="str">
            <v/>
          </cell>
          <cell r="T886" t="str">
            <v/>
          </cell>
          <cell r="U886" t="str">
            <v/>
          </cell>
          <cell r="V886" t="str">
            <v/>
          </cell>
          <cell r="W886" t="str">
            <v/>
          </cell>
          <cell r="X886" t="str">
            <v/>
          </cell>
          <cell r="Y886" t="str">
            <v/>
          </cell>
          <cell r="Z886" t="str">
            <v/>
          </cell>
          <cell r="AA886" t="str">
            <v/>
          </cell>
          <cell r="AB886" t="str">
            <v/>
          </cell>
          <cell r="AC886" t="str">
            <v/>
          </cell>
          <cell r="AD886" t="str">
            <v/>
          </cell>
          <cell r="AE886" t="str">
            <v/>
          </cell>
          <cell r="AF886" t="str">
            <v/>
          </cell>
          <cell r="AG886" t="str">
            <v/>
          </cell>
          <cell r="AH886" t="str">
            <v/>
          </cell>
          <cell r="AI886" t="str">
            <v>ر2</v>
          </cell>
          <cell r="AJ886" t="str">
            <v/>
          </cell>
          <cell r="AK886" t="str">
            <v/>
          </cell>
          <cell r="AL886" t="str">
            <v>ر2</v>
          </cell>
          <cell r="AM886" t="str">
            <v>ر1</v>
          </cell>
          <cell r="AN886" t="str">
            <v>ر2</v>
          </cell>
          <cell r="AO886" t="str">
            <v>ر2</v>
          </cell>
          <cell r="AP886" t="str">
            <v/>
          </cell>
          <cell r="AQ886" t="str">
            <v/>
          </cell>
          <cell r="AR886" t="str">
            <v/>
          </cell>
          <cell r="AS886"/>
          <cell r="AT886" t="str">
            <v>الرابعة</v>
          </cell>
          <cell r="AU886" t="str">
            <v/>
          </cell>
        </row>
        <row r="887">
          <cell r="A887">
            <v>424896</v>
          </cell>
          <cell r="B887" t="str">
            <v>الرابعة</v>
          </cell>
          <cell r="C887" t="str">
            <v/>
          </cell>
          <cell r="D887" t="str">
            <v/>
          </cell>
          <cell r="E887" t="str">
            <v/>
          </cell>
          <cell r="F887" t="str">
            <v/>
          </cell>
          <cell r="G887" t="str">
            <v/>
          </cell>
          <cell r="H887" t="str">
            <v/>
          </cell>
          <cell r="I887" t="str">
            <v/>
          </cell>
          <cell r="J887" t="str">
            <v/>
          </cell>
          <cell r="K887" t="str">
            <v/>
          </cell>
          <cell r="L887" t="str">
            <v/>
          </cell>
          <cell r="M887" t="str">
            <v/>
          </cell>
          <cell r="N887" t="str">
            <v/>
          </cell>
          <cell r="O887" t="str">
            <v/>
          </cell>
          <cell r="P887" t="str">
            <v/>
          </cell>
          <cell r="Q887" t="str">
            <v/>
          </cell>
          <cell r="R887" t="str">
            <v/>
          </cell>
          <cell r="S887" t="str">
            <v/>
          </cell>
          <cell r="T887" t="str">
            <v/>
          </cell>
          <cell r="U887" t="str">
            <v/>
          </cell>
          <cell r="V887" t="str">
            <v/>
          </cell>
          <cell r="W887" t="str">
            <v/>
          </cell>
          <cell r="X887" t="str">
            <v/>
          </cell>
          <cell r="Y887" t="str">
            <v/>
          </cell>
          <cell r="Z887" t="str">
            <v/>
          </cell>
          <cell r="AA887" t="str">
            <v/>
          </cell>
          <cell r="AB887" t="str">
            <v>ر2</v>
          </cell>
          <cell r="AC887" t="str">
            <v/>
          </cell>
          <cell r="AD887" t="str">
            <v/>
          </cell>
          <cell r="AE887" t="str">
            <v/>
          </cell>
          <cell r="AF887" t="str">
            <v>ر1</v>
          </cell>
          <cell r="AG887" t="str">
            <v/>
          </cell>
          <cell r="AH887" t="str">
            <v>ر2</v>
          </cell>
          <cell r="AI887" t="str">
            <v/>
          </cell>
          <cell r="AJ887" t="str">
            <v/>
          </cell>
          <cell r="AK887" t="str">
            <v/>
          </cell>
          <cell r="AL887" t="str">
            <v>ر1</v>
          </cell>
          <cell r="AM887" t="str">
            <v>ر2</v>
          </cell>
          <cell r="AN887" t="str">
            <v/>
          </cell>
          <cell r="AO887" t="str">
            <v>ر1</v>
          </cell>
          <cell r="AP887" t="str">
            <v>ر1</v>
          </cell>
          <cell r="AQ887" t="str">
            <v>ر1</v>
          </cell>
          <cell r="AR887" t="str">
            <v/>
          </cell>
          <cell r="AS887"/>
          <cell r="AT887" t="str">
            <v>الرابعة</v>
          </cell>
          <cell r="AU887" t="str">
            <v/>
          </cell>
        </row>
        <row r="888">
          <cell r="A888">
            <v>424897</v>
          </cell>
          <cell r="B888" t="str">
            <v>الرابعة</v>
          </cell>
          <cell r="C888" t="str">
            <v/>
          </cell>
          <cell r="D888" t="str">
            <v/>
          </cell>
          <cell r="E888" t="str">
            <v/>
          </cell>
          <cell r="F888" t="str">
            <v/>
          </cell>
          <cell r="G888" t="str">
            <v/>
          </cell>
          <cell r="H888" t="str">
            <v/>
          </cell>
          <cell r="I888" t="str">
            <v/>
          </cell>
          <cell r="J888" t="str">
            <v/>
          </cell>
          <cell r="K888" t="str">
            <v/>
          </cell>
          <cell r="L888" t="str">
            <v/>
          </cell>
          <cell r="M888" t="str">
            <v/>
          </cell>
          <cell r="N888" t="str">
            <v/>
          </cell>
          <cell r="O888" t="str">
            <v/>
          </cell>
          <cell r="P888" t="str">
            <v/>
          </cell>
          <cell r="Q888" t="str">
            <v/>
          </cell>
          <cell r="R888" t="str">
            <v/>
          </cell>
          <cell r="S888" t="str">
            <v/>
          </cell>
          <cell r="T888" t="str">
            <v/>
          </cell>
          <cell r="U888" t="str">
            <v/>
          </cell>
          <cell r="V888" t="str">
            <v/>
          </cell>
          <cell r="W888" t="str">
            <v/>
          </cell>
          <cell r="X888" t="str">
            <v/>
          </cell>
          <cell r="Y888" t="str">
            <v/>
          </cell>
          <cell r="Z888" t="str">
            <v/>
          </cell>
          <cell r="AA888" t="str">
            <v/>
          </cell>
          <cell r="AB888" t="str">
            <v/>
          </cell>
          <cell r="AC888" t="str">
            <v/>
          </cell>
          <cell r="AD888" t="str">
            <v/>
          </cell>
          <cell r="AE888" t="str">
            <v/>
          </cell>
          <cell r="AF888" t="str">
            <v/>
          </cell>
          <cell r="AG888" t="str">
            <v/>
          </cell>
          <cell r="AH888" t="str">
            <v/>
          </cell>
          <cell r="AI888" t="str">
            <v/>
          </cell>
          <cell r="AJ888" t="str">
            <v/>
          </cell>
          <cell r="AK888" t="str">
            <v/>
          </cell>
          <cell r="AL888" t="str">
            <v/>
          </cell>
          <cell r="AM888" t="str">
            <v>ر2</v>
          </cell>
          <cell r="AN888" t="str">
            <v/>
          </cell>
          <cell r="AO888" t="str">
            <v/>
          </cell>
          <cell r="AP888" t="str">
            <v/>
          </cell>
          <cell r="AQ888" t="str">
            <v/>
          </cell>
          <cell r="AR888" t="str">
            <v/>
          </cell>
          <cell r="AS888"/>
          <cell r="AT888" t="str">
            <v>الرابعة</v>
          </cell>
          <cell r="AU888" t="str">
            <v/>
          </cell>
        </row>
        <row r="889">
          <cell r="A889">
            <v>424901</v>
          </cell>
          <cell r="B889" t="str">
            <v>الرابعة</v>
          </cell>
          <cell r="C889" t="str">
            <v/>
          </cell>
          <cell r="D889" t="str">
            <v/>
          </cell>
          <cell r="E889" t="str">
            <v/>
          </cell>
          <cell r="F889" t="str">
            <v>ر2</v>
          </cell>
          <cell r="G889" t="str">
            <v/>
          </cell>
          <cell r="H889" t="str">
            <v/>
          </cell>
          <cell r="I889" t="str">
            <v/>
          </cell>
          <cell r="J889" t="str">
            <v/>
          </cell>
          <cell r="K889" t="str">
            <v/>
          </cell>
          <cell r="L889" t="str">
            <v/>
          </cell>
          <cell r="M889" t="str">
            <v/>
          </cell>
          <cell r="N889" t="str">
            <v/>
          </cell>
          <cell r="O889" t="str">
            <v/>
          </cell>
          <cell r="P889" t="str">
            <v/>
          </cell>
          <cell r="Q889" t="str">
            <v/>
          </cell>
          <cell r="R889" t="str">
            <v/>
          </cell>
          <cell r="S889" t="str">
            <v/>
          </cell>
          <cell r="T889" t="str">
            <v/>
          </cell>
          <cell r="U889" t="str">
            <v/>
          </cell>
          <cell r="V889" t="str">
            <v/>
          </cell>
          <cell r="W889" t="str">
            <v/>
          </cell>
          <cell r="X889" t="str">
            <v/>
          </cell>
          <cell r="Y889" t="str">
            <v/>
          </cell>
          <cell r="Z889" t="str">
            <v/>
          </cell>
          <cell r="AA889" t="str">
            <v/>
          </cell>
          <cell r="AB889" t="str">
            <v>ر2</v>
          </cell>
          <cell r="AC889" t="str">
            <v>ر1</v>
          </cell>
          <cell r="AD889" t="str">
            <v/>
          </cell>
          <cell r="AE889" t="str">
            <v/>
          </cell>
          <cell r="AF889" t="str">
            <v>ر1</v>
          </cell>
          <cell r="AG889" t="str">
            <v/>
          </cell>
          <cell r="AH889" t="str">
            <v/>
          </cell>
          <cell r="AI889" t="str">
            <v>ج</v>
          </cell>
          <cell r="AJ889" t="str">
            <v>ر1</v>
          </cell>
          <cell r="AK889" t="str">
            <v>ج</v>
          </cell>
          <cell r="AL889" t="str">
            <v>ج</v>
          </cell>
          <cell r="AM889" t="str">
            <v>ر1</v>
          </cell>
          <cell r="AN889" t="str">
            <v>ج</v>
          </cell>
          <cell r="AO889" t="str">
            <v>ج</v>
          </cell>
          <cell r="AP889" t="str">
            <v>ج</v>
          </cell>
          <cell r="AQ889" t="str">
            <v>ج</v>
          </cell>
          <cell r="AR889" t="str">
            <v>ج</v>
          </cell>
          <cell r="AS889"/>
          <cell r="AT889" t="str">
            <v>الرابعة</v>
          </cell>
          <cell r="AU889" t="str">
            <v/>
          </cell>
        </row>
        <row r="890">
          <cell r="A890">
            <v>424903</v>
          </cell>
          <cell r="B890" t="str">
            <v>الرابعة</v>
          </cell>
          <cell r="C890" t="str">
            <v/>
          </cell>
          <cell r="D890" t="str">
            <v/>
          </cell>
          <cell r="E890" t="str">
            <v/>
          </cell>
          <cell r="F890" t="str">
            <v/>
          </cell>
          <cell r="G890" t="str">
            <v/>
          </cell>
          <cell r="H890" t="str">
            <v/>
          </cell>
          <cell r="I890" t="str">
            <v/>
          </cell>
          <cell r="J890" t="str">
            <v/>
          </cell>
          <cell r="K890" t="str">
            <v/>
          </cell>
          <cell r="L890" t="str">
            <v/>
          </cell>
          <cell r="M890" t="str">
            <v/>
          </cell>
          <cell r="N890" t="str">
            <v/>
          </cell>
          <cell r="O890" t="str">
            <v/>
          </cell>
          <cell r="P890" t="str">
            <v/>
          </cell>
          <cell r="Q890" t="str">
            <v/>
          </cell>
          <cell r="R890" t="str">
            <v/>
          </cell>
          <cell r="S890" t="str">
            <v/>
          </cell>
          <cell r="T890" t="str">
            <v/>
          </cell>
          <cell r="U890" t="str">
            <v/>
          </cell>
          <cell r="V890" t="str">
            <v/>
          </cell>
          <cell r="W890" t="str">
            <v/>
          </cell>
          <cell r="X890" t="str">
            <v/>
          </cell>
          <cell r="Y890" t="str">
            <v/>
          </cell>
          <cell r="Z890" t="str">
            <v/>
          </cell>
          <cell r="AA890" t="str">
            <v/>
          </cell>
          <cell r="AB890" t="str">
            <v>ر1</v>
          </cell>
          <cell r="AC890" t="str">
            <v/>
          </cell>
          <cell r="AD890" t="str">
            <v/>
          </cell>
          <cell r="AE890" t="str">
            <v>ج</v>
          </cell>
          <cell r="AF890" t="str">
            <v>ج</v>
          </cell>
          <cell r="AG890" t="str">
            <v>ر1</v>
          </cell>
          <cell r="AH890" t="str">
            <v/>
          </cell>
          <cell r="AI890" t="str">
            <v>ج</v>
          </cell>
          <cell r="AJ890" t="str">
            <v/>
          </cell>
          <cell r="AK890" t="str">
            <v>ج</v>
          </cell>
          <cell r="AL890" t="str">
            <v>ج</v>
          </cell>
          <cell r="AM890" t="str">
            <v>ج</v>
          </cell>
          <cell r="AN890" t="str">
            <v>ج</v>
          </cell>
          <cell r="AO890" t="str">
            <v>ج</v>
          </cell>
          <cell r="AP890" t="str">
            <v>ج</v>
          </cell>
          <cell r="AQ890" t="str">
            <v>ج</v>
          </cell>
          <cell r="AR890" t="str">
            <v>ج</v>
          </cell>
          <cell r="AS890"/>
          <cell r="AT890"/>
          <cell r="AU890"/>
          <cell r="AV890"/>
        </row>
        <row r="891">
          <cell r="A891">
            <v>424907</v>
          </cell>
          <cell r="B891" t="str">
            <v>الرابعة</v>
          </cell>
          <cell r="C891" t="str">
            <v/>
          </cell>
          <cell r="D891" t="str">
            <v/>
          </cell>
          <cell r="E891" t="str">
            <v/>
          </cell>
          <cell r="F891" t="str">
            <v/>
          </cell>
          <cell r="G891" t="str">
            <v/>
          </cell>
          <cell r="H891" t="str">
            <v/>
          </cell>
          <cell r="I891" t="str">
            <v/>
          </cell>
          <cell r="J891" t="str">
            <v/>
          </cell>
          <cell r="K891" t="str">
            <v/>
          </cell>
          <cell r="L891" t="str">
            <v/>
          </cell>
          <cell r="M891" t="str">
            <v/>
          </cell>
          <cell r="N891" t="str">
            <v/>
          </cell>
          <cell r="O891" t="str">
            <v/>
          </cell>
          <cell r="P891" t="str">
            <v/>
          </cell>
          <cell r="Q891" t="str">
            <v/>
          </cell>
          <cell r="R891" t="str">
            <v>ر2</v>
          </cell>
          <cell r="S891" t="str">
            <v/>
          </cell>
          <cell r="T891" t="str">
            <v/>
          </cell>
          <cell r="U891" t="str">
            <v/>
          </cell>
          <cell r="V891" t="str">
            <v/>
          </cell>
          <cell r="W891" t="str">
            <v/>
          </cell>
          <cell r="X891" t="str">
            <v/>
          </cell>
          <cell r="Y891" t="str">
            <v/>
          </cell>
          <cell r="Z891" t="str">
            <v/>
          </cell>
          <cell r="AA891" t="str">
            <v>ر2</v>
          </cell>
          <cell r="AB891" t="str">
            <v/>
          </cell>
          <cell r="AC891" t="str">
            <v/>
          </cell>
          <cell r="AD891" t="str">
            <v/>
          </cell>
          <cell r="AE891" t="str">
            <v/>
          </cell>
          <cell r="AF891" t="str">
            <v/>
          </cell>
          <cell r="AG891" t="str">
            <v/>
          </cell>
          <cell r="AH891" t="str">
            <v>ر1</v>
          </cell>
          <cell r="AI891" t="str">
            <v/>
          </cell>
          <cell r="AJ891" t="str">
            <v/>
          </cell>
          <cell r="AK891" t="str">
            <v/>
          </cell>
          <cell r="AL891" t="str">
            <v/>
          </cell>
          <cell r="AM891" t="str">
            <v/>
          </cell>
          <cell r="AN891" t="str">
            <v>ر1</v>
          </cell>
          <cell r="AO891" t="str">
            <v>ر2</v>
          </cell>
          <cell r="AP891" t="str">
            <v>ر1</v>
          </cell>
          <cell r="AQ891" t="str">
            <v/>
          </cell>
          <cell r="AR891" t="str">
            <v>ج</v>
          </cell>
          <cell r="AS891"/>
          <cell r="AT891" t="str">
            <v>الرابعة</v>
          </cell>
          <cell r="AU891" t="str">
            <v/>
          </cell>
        </row>
        <row r="892">
          <cell r="A892">
            <v>424916</v>
          </cell>
          <cell r="B892" t="str">
            <v>الرابعة</v>
          </cell>
          <cell r="C892" t="str">
            <v/>
          </cell>
          <cell r="D892" t="str">
            <v/>
          </cell>
          <cell r="E892" t="str">
            <v/>
          </cell>
          <cell r="F892" t="str">
            <v/>
          </cell>
          <cell r="G892" t="str">
            <v/>
          </cell>
          <cell r="H892" t="str">
            <v/>
          </cell>
          <cell r="I892" t="str">
            <v/>
          </cell>
          <cell r="J892" t="str">
            <v/>
          </cell>
          <cell r="K892" t="str">
            <v/>
          </cell>
          <cell r="L892" t="str">
            <v/>
          </cell>
          <cell r="M892" t="str">
            <v/>
          </cell>
          <cell r="N892" t="str">
            <v/>
          </cell>
          <cell r="O892" t="str">
            <v/>
          </cell>
          <cell r="P892" t="str">
            <v/>
          </cell>
          <cell r="Q892" t="str">
            <v/>
          </cell>
          <cell r="R892" t="str">
            <v/>
          </cell>
          <cell r="S892" t="str">
            <v/>
          </cell>
          <cell r="T892" t="str">
            <v/>
          </cell>
          <cell r="U892" t="str">
            <v/>
          </cell>
          <cell r="V892" t="str">
            <v/>
          </cell>
          <cell r="W892" t="str">
            <v/>
          </cell>
          <cell r="X892" t="str">
            <v/>
          </cell>
          <cell r="Y892" t="str">
            <v/>
          </cell>
          <cell r="Z892" t="str">
            <v/>
          </cell>
          <cell r="AA892" t="str">
            <v/>
          </cell>
          <cell r="AB892" t="str">
            <v/>
          </cell>
          <cell r="AC892" t="str">
            <v/>
          </cell>
          <cell r="AD892" t="str">
            <v/>
          </cell>
          <cell r="AE892" t="str">
            <v>ر2</v>
          </cell>
          <cell r="AF892" t="str">
            <v/>
          </cell>
          <cell r="AG892" t="str">
            <v/>
          </cell>
          <cell r="AH892" t="str">
            <v/>
          </cell>
          <cell r="AI892" t="str">
            <v/>
          </cell>
          <cell r="AJ892" t="str">
            <v/>
          </cell>
          <cell r="AK892" t="str">
            <v>ج</v>
          </cell>
          <cell r="AL892" t="str">
            <v>ر2</v>
          </cell>
          <cell r="AM892" t="str">
            <v/>
          </cell>
          <cell r="AN892" t="str">
            <v/>
          </cell>
          <cell r="AO892" t="str">
            <v>ر2</v>
          </cell>
          <cell r="AP892" t="str">
            <v>ر2</v>
          </cell>
          <cell r="AQ892" t="str">
            <v>ر1</v>
          </cell>
          <cell r="AR892" t="str">
            <v/>
          </cell>
          <cell r="AS892"/>
          <cell r="AT892" t="str">
            <v>الرابعة</v>
          </cell>
          <cell r="AU892" t="str">
            <v/>
          </cell>
        </row>
        <row r="893">
          <cell r="A893">
            <v>424917</v>
          </cell>
          <cell r="B893" t="str">
            <v>الرابعة</v>
          </cell>
          <cell r="C893" t="str">
            <v/>
          </cell>
          <cell r="D893" t="str">
            <v/>
          </cell>
          <cell r="E893" t="str">
            <v/>
          </cell>
          <cell r="F893" t="str">
            <v/>
          </cell>
          <cell r="G893" t="str">
            <v/>
          </cell>
          <cell r="H893" t="str">
            <v/>
          </cell>
          <cell r="I893" t="str">
            <v/>
          </cell>
          <cell r="J893" t="str">
            <v/>
          </cell>
          <cell r="K893" t="str">
            <v/>
          </cell>
          <cell r="L893" t="str">
            <v/>
          </cell>
          <cell r="M893" t="str">
            <v/>
          </cell>
          <cell r="N893" t="str">
            <v>ر2</v>
          </cell>
          <cell r="O893" t="str">
            <v/>
          </cell>
          <cell r="P893" t="str">
            <v/>
          </cell>
          <cell r="Q893" t="str">
            <v/>
          </cell>
          <cell r="R893" t="str">
            <v/>
          </cell>
          <cell r="S893" t="str">
            <v/>
          </cell>
          <cell r="T893" t="str">
            <v/>
          </cell>
          <cell r="U893" t="str">
            <v/>
          </cell>
          <cell r="V893" t="str">
            <v/>
          </cell>
          <cell r="W893" t="str">
            <v/>
          </cell>
          <cell r="X893" t="str">
            <v/>
          </cell>
          <cell r="Y893" t="str">
            <v/>
          </cell>
          <cell r="Z893" t="str">
            <v/>
          </cell>
          <cell r="AA893" t="str">
            <v/>
          </cell>
          <cell r="AB893" t="str">
            <v>ر2</v>
          </cell>
          <cell r="AC893" t="str">
            <v/>
          </cell>
          <cell r="AD893" t="str">
            <v/>
          </cell>
          <cell r="AE893" t="str">
            <v/>
          </cell>
          <cell r="AF893" t="str">
            <v>ر1</v>
          </cell>
          <cell r="AG893" t="str">
            <v/>
          </cell>
          <cell r="AH893" t="str">
            <v/>
          </cell>
          <cell r="AI893" t="str">
            <v>ر1</v>
          </cell>
          <cell r="AJ893" t="str">
            <v/>
          </cell>
          <cell r="AK893" t="str">
            <v>ج</v>
          </cell>
          <cell r="AL893" t="str">
            <v/>
          </cell>
          <cell r="AM893" t="str">
            <v>ج</v>
          </cell>
          <cell r="AN893" t="str">
            <v>ج</v>
          </cell>
          <cell r="AO893" t="str">
            <v>ج</v>
          </cell>
          <cell r="AP893" t="str">
            <v>ج</v>
          </cell>
          <cell r="AQ893" t="str">
            <v>ج</v>
          </cell>
          <cell r="AR893" t="str">
            <v>ج</v>
          </cell>
          <cell r="AS893"/>
          <cell r="AT893" t="str">
            <v>الرابعة</v>
          </cell>
          <cell r="AU893" t="str">
            <v/>
          </cell>
        </row>
        <row r="894">
          <cell r="A894">
            <v>424925</v>
          </cell>
          <cell r="B894" t="str">
            <v>الرابعة</v>
          </cell>
          <cell r="C894" t="str">
            <v/>
          </cell>
          <cell r="D894" t="str">
            <v/>
          </cell>
          <cell r="E894" t="str">
            <v/>
          </cell>
          <cell r="F894" t="str">
            <v/>
          </cell>
          <cell r="G894" t="str">
            <v/>
          </cell>
          <cell r="H894" t="str">
            <v/>
          </cell>
          <cell r="I894" t="str">
            <v/>
          </cell>
          <cell r="J894" t="str">
            <v/>
          </cell>
          <cell r="K894" t="str">
            <v/>
          </cell>
          <cell r="L894" t="str">
            <v/>
          </cell>
          <cell r="M894" t="str">
            <v/>
          </cell>
          <cell r="N894" t="str">
            <v/>
          </cell>
          <cell r="O894" t="str">
            <v/>
          </cell>
          <cell r="P894" t="str">
            <v/>
          </cell>
          <cell r="Q894" t="str">
            <v/>
          </cell>
          <cell r="R894" t="str">
            <v/>
          </cell>
          <cell r="S894" t="str">
            <v/>
          </cell>
          <cell r="T894" t="str">
            <v/>
          </cell>
          <cell r="U894" t="str">
            <v/>
          </cell>
          <cell r="V894" t="str">
            <v/>
          </cell>
          <cell r="W894" t="str">
            <v/>
          </cell>
          <cell r="X894" t="str">
            <v/>
          </cell>
          <cell r="Y894" t="str">
            <v>ر2</v>
          </cell>
          <cell r="Z894" t="str">
            <v/>
          </cell>
          <cell r="AA894" t="str">
            <v>ر2</v>
          </cell>
          <cell r="AB894" t="str">
            <v>ر2</v>
          </cell>
          <cell r="AC894" t="str">
            <v/>
          </cell>
          <cell r="AD894" t="str">
            <v/>
          </cell>
          <cell r="AE894" t="str">
            <v/>
          </cell>
          <cell r="AF894" t="str">
            <v>ر1</v>
          </cell>
          <cell r="AG894" t="str">
            <v/>
          </cell>
          <cell r="AH894" t="str">
            <v/>
          </cell>
          <cell r="AI894" t="str">
            <v>ج</v>
          </cell>
          <cell r="AJ894" t="str">
            <v/>
          </cell>
          <cell r="AK894" t="str">
            <v/>
          </cell>
          <cell r="AL894" t="str">
            <v>ر1</v>
          </cell>
          <cell r="AM894" t="str">
            <v>ج</v>
          </cell>
          <cell r="AN894" t="str">
            <v/>
          </cell>
          <cell r="AO894" t="str">
            <v>ج</v>
          </cell>
          <cell r="AP894" t="str">
            <v>ج</v>
          </cell>
          <cell r="AQ894" t="str">
            <v>ر1</v>
          </cell>
          <cell r="AR894" t="str">
            <v>ر1</v>
          </cell>
          <cell r="AS894"/>
          <cell r="AT894" t="str">
            <v>الرابعة</v>
          </cell>
          <cell r="AU894" t="str">
            <v/>
          </cell>
        </row>
        <row r="895">
          <cell r="A895">
            <v>424927</v>
          </cell>
          <cell r="B895" t="str">
            <v>الرابعة</v>
          </cell>
          <cell r="C895" t="str">
            <v/>
          </cell>
          <cell r="D895" t="str">
            <v/>
          </cell>
          <cell r="E895" t="str">
            <v/>
          </cell>
          <cell r="F895" t="str">
            <v/>
          </cell>
          <cell r="G895" t="str">
            <v/>
          </cell>
          <cell r="H895" t="str">
            <v/>
          </cell>
          <cell r="I895" t="str">
            <v/>
          </cell>
          <cell r="J895" t="str">
            <v/>
          </cell>
          <cell r="K895" t="str">
            <v/>
          </cell>
          <cell r="L895" t="str">
            <v/>
          </cell>
          <cell r="M895" t="str">
            <v/>
          </cell>
          <cell r="N895" t="str">
            <v/>
          </cell>
          <cell r="O895" t="str">
            <v/>
          </cell>
          <cell r="P895" t="str">
            <v/>
          </cell>
          <cell r="Q895" t="str">
            <v/>
          </cell>
          <cell r="R895" t="str">
            <v/>
          </cell>
          <cell r="S895" t="str">
            <v/>
          </cell>
          <cell r="T895" t="str">
            <v/>
          </cell>
          <cell r="U895" t="str">
            <v/>
          </cell>
          <cell r="V895" t="str">
            <v/>
          </cell>
          <cell r="W895" t="str">
            <v/>
          </cell>
          <cell r="X895" t="str">
            <v/>
          </cell>
          <cell r="Y895" t="str">
            <v/>
          </cell>
          <cell r="Z895" t="str">
            <v/>
          </cell>
          <cell r="AA895" t="str">
            <v/>
          </cell>
          <cell r="AB895" t="str">
            <v/>
          </cell>
          <cell r="AC895" t="str">
            <v/>
          </cell>
          <cell r="AD895" t="str">
            <v/>
          </cell>
          <cell r="AE895" t="str">
            <v/>
          </cell>
          <cell r="AF895" t="str">
            <v/>
          </cell>
          <cell r="AG895" t="str">
            <v/>
          </cell>
          <cell r="AH895" t="str">
            <v/>
          </cell>
          <cell r="AI895" t="str">
            <v>ج</v>
          </cell>
          <cell r="AJ895" t="str">
            <v/>
          </cell>
          <cell r="AK895" t="str">
            <v/>
          </cell>
          <cell r="AL895" t="str">
            <v>ر1</v>
          </cell>
          <cell r="AM895" t="str">
            <v/>
          </cell>
          <cell r="AN895" t="str">
            <v/>
          </cell>
          <cell r="AO895" t="str">
            <v/>
          </cell>
          <cell r="AP895" t="str">
            <v/>
          </cell>
          <cell r="AQ895" t="str">
            <v/>
          </cell>
          <cell r="AR895" t="str">
            <v/>
          </cell>
          <cell r="AS895"/>
          <cell r="AT895" t="str">
            <v>الرابعة</v>
          </cell>
          <cell r="AU895" t="str">
            <v/>
          </cell>
        </row>
        <row r="896">
          <cell r="A896">
            <v>424938</v>
          </cell>
          <cell r="B896" t="str">
            <v>الرابعة</v>
          </cell>
          <cell r="C896" t="str">
            <v/>
          </cell>
          <cell r="D896" t="str">
            <v/>
          </cell>
          <cell r="E896" t="str">
            <v/>
          </cell>
          <cell r="F896" t="str">
            <v/>
          </cell>
          <cell r="G896" t="str">
            <v/>
          </cell>
          <cell r="H896" t="str">
            <v/>
          </cell>
          <cell r="I896" t="str">
            <v/>
          </cell>
          <cell r="J896" t="str">
            <v/>
          </cell>
          <cell r="K896" t="str">
            <v/>
          </cell>
          <cell r="L896" t="str">
            <v/>
          </cell>
          <cell r="M896" t="str">
            <v/>
          </cell>
          <cell r="N896" t="str">
            <v/>
          </cell>
          <cell r="O896" t="str">
            <v/>
          </cell>
          <cell r="P896" t="str">
            <v/>
          </cell>
          <cell r="Q896" t="str">
            <v/>
          </cell>
          <cell r="R896" t="str">
            <v/>
          </cell>
          <cell r="S896" t="str">
            <v/>
          </cell>
          <cell r="T896" t="str">
            <v/>
          </cell>
          <cell r="U896" t="str">
            <v/>
          </cell>
          <cell r="V896" t="str">
            <v/>
          </cell>
          <cell r="W896" t="str">
            <v/>
          </cell>
          <cell r="X896" t="str">
            <v/>
          </cell>
          <cell r="Y896" t="str">
            <v/>
          </cell>
          <cell r="Z896" t="str">
            <v/>
          </cell>
          <cell r="AA896" t="str">
            <v/>
          </cell>
          <cell r="AB896" t="str">
            <v/>
          </cell>
          <cell r="AC896" t="str">
            <v/>
          </cell>
          <cell r="AD896" t="str">
            <v/>
          </cell>
          <cell r="AE896" t="str">
            <v/>
          </cell>
          <cell r="AF896" t="str">
            <v/>
          </cell>
          <cell r="AG896" t="str">
            <v/>
          </cell>
          <cell r="AH896" t="str">
            <v/>
          </cell>
          <cell r="AI896" t="str">
            <v>ر2</v>
          </cell>
          <cell r="AJ896" t="str">
            <v/>
          </cell>
          <cell r="AK896" t="str">
            <v/>
          </cell>
          <cell r="AL896" t="str">
            <v/>
          </cell>
          <cell r="AM896" t="str">
            <v>ر2</v>
          </cell>
          <cell r="AN896" t="str">
            <v/>
          </cell>
          <cell r="AO896" t="str">
            <v/>
          </cell>
          <cell r="AP896" t="str">
            <v/>
          </cell>
          <cell r="AQ896" t="str">
            <v>ر1</v>
          </cell>
          <cell r="AR896" t="str">
            <v/>
          </cell>
          <cell r="AS896"/>
          <cell r="AT896" t="str">
            <v>الرابعة</v>
          </cell>
          <cell r="AU896" t="str">
            <v/>
          </cell>
        </row>
        <row r="897">
          <cell r="A897">
            <v>424959</v>
          </cell>
          <cell r="B897" t="str">
            <v>الرابعة</v>
          </cell>
          <cell r="C897" t="str">
            <v/>
          </cell>
          <cell r="D897" t="str">
            <v/>
          </cell>
          <cell r="E897" t="str">
            <v/>
          </cell>
          <cell r="F897" t="str">
            <v/>
          </cell>
          <cell r="G897" t="str">
            <v/>
          </cell>
          <cell r="H897" t="str">
            <v/>
          </cell>
          <cell r="I897" t="str">
            <v/>
          </cell>
          <cell r="J897" t="str">
            <v/>
          </cell>
          <cell r="K897" t="str">
            <v/>
          </cell>
          <cell r="L897" t="str">
            <v/>
          </cell>
          <cell r="M897" t="str">
            <v/>
          </cell>
          <cell r="N897" t="str">
            <v/>
          </cell>
          <cell r="O897" t="str">
            <v/>
          </cell>
          <cell r="P897" t="str">
            <v/>
          </cell>
          <cell r="Q897" t="str">
            <v/>
          </cell>
          <cell r="R897" t="str">
            <v>ر2</v>
          </cell>
          <cell r="S897" t="str">
            <v/>
          </cell>
          <cell r="T897" t="str">
            <v/>
          </cell>
          <cell r="U897" t="str">
            <v/>
          </cell>
          <cell r="V897" t="str">
            <v/>
          </cell>
          <cell r="W897" t="str">
            <v/>
          </cell>
          <cell r="X897" t="str">
            <v/>
          </cell>
          <cell r="Y897" t="str">
            <v/>
          </cell>
          <cell r="Z897" t="str">
            <v/>
          </cell>
          <cell r="AA897" t="str">
            <v/>
          </cell>
          <cell r="AB897" t="str">
            <v/>
          </cell>
          <cell r="AC897" t="str">
            <v/>
          </cell>
          <cell r="AD897" t="str">
            <v/>
          </cell>
          <cell r="AE897" t="str">
            <v/>
          </cell>
          <cell r="AF897" t="str">
            <v/>
          </cell>
          <cell r="AG897" t="str">
            <v/>
          </cell>
          <cell r="AH897" t="str">
            <v/>
          </cell>
          <cell r="AI897" t="str">
            <v/>
          </cell>
          <cell r="AJ897" t="str">
            <v/>
          </cell>
          <cell r="AK897" t="str">
            <v/>
          </cell>
          <cell r="AL897" t="str">
            <v>ر1</v>
          </cell>
          <cell r="AM897" t="str">
            <v>ج</v>
          </cell>
          <cell r="AN897" t="str">
            <v>ج</v>
          </cell>
          <cell r="AO897" t="str">
            <v>ج</v>
          </cell>
          <cell r="AP897" t="str">
            <v>ج</v>
          </cell>
          <cell r="AQ897" t="str">
            <v>ج</v>
          </cell>
          <cell r="AR897" t="str">
            <v>ج</v>
          </cell>
          <cell r="AS897"/>
          <cell r="AT897" t="str">
            <v>الرابعة</v>
          </cell>
          <cell r="AU897" t="str">
            <v/>
          </cell>
        </row>
        <row r="898">
          <cell r="A898">
            <v>424966</v>
          </cell>
          <cell r="B898" t="str">
            <v>الرابعة</v>
          </cell>
          <cell r="C898" t="str">
            <v/>
          </cell>
          <cell r="D898" t="str">
            <v/>
          </cell>
          <cell r="E898" t="str">
            <v/>
          </cell>
          <cell r="F898" t="str">
            <v/>
          </cell>
          <cell r="G898" t="str">
            <v/>
          </cell>
          <cell r="H898" t="str">
            <v/>
          </cell>
          <cell r="I898" t="str">
            <v/>
          </cell>
          <cell r="J898" t="str">
            <v/>
          </cell>
          <cell r="K898" t="str">
            <v/>
          </cell>
          <cell r="L898" t="str">
            <v/>
          </cell>
          <cell r="M898" t="str">
            <v/>
          </cell>
          <cell r="N898" t="str">
            <v/>
          </cell>
          <cell r="O898" t="str">
            <v/>
          </cell>
          <cell r="P898" t="str">
            <v/>
          </cell>
          <cell r="Q898" t="str">
            <v/>
          </cell>
          <cell r="R898" t="str">
            <v/>
          </cell>
          <cell r="S898" t="str">
            <v/>
          </cell>
          <cell r="T898" t="str">
            <v/>
          </cell>
          <cell r="U898" t="str">
            <v/>
          </cell>
          <cell r="V898" t="str">
            <v/>
          </cell>
          <cell r="W898" t="str">
            <v/>
          </cell>
          <cell r="X898" t="str">
            <v/>
          </cell>
          <cell r="Y898" t="str">
            <v/>
          </cell>
          <cell r="Z898" t="str">
            <v/>
          </cell>
          <cell r="AA898" t="str">
            <v/>
          </cell>
          <cell r="AB898" t="str">
            <v>ر2</v>
          </cell>
          <cell r="AC898" t="str">
            <v/>
          </cell>
          <cell r="AD898" t="str">
            <v/>
          </cell>
          <cell r="AE898" t="str">
            <v>ر1</v>
          </cell>
          <cell r="AF898" t="str">
            <v>ر2</v>
          </cell>
          <cell r="AG898" t="str">
            <v/>
          </cell>
          <cell r="AH898" t="str">
            <v>ر2</v>
          </cell>
          <cell r="AI898" t="str">
            <v>ج</v>
          </cell>
          <cell r="AJ898" t="str">
            <v>ج</v>
          </cell>
          <cell r="AK898" t="str">
            <v>ج</v>
          </cell>
          <cell r="AL898" t="str">
            <v>ج</v>
          </cell>
          <cell r="AM898" t="str">
            <v>ج</v>
          </cell>
          <cell r="AN898" t="str">
            <v>ج</v>
          </cell>
          <cell r="AO898" t="str">
            <v>ج</v>
          </cell>
          <cell r="AP898" t="str">
            <v>ج</v>
          </cell>
          <cell r="AQ898" t="str">
            <v>ج</v>
          </cell>
          <cell r="AR898" t="str">
            <v>ج</v>
          </cell>
          <cell r="AS898"/>
          <cell r="AT898"/>
          <cell r="AU898"/>
          <cell r="AV898"/>
        </row>
        <row r="899">
          <cell r="A899">
            <v>424969</v>
          </cell>
          <cell r="B899" t="str">
            <v>الرابعة</v>
          </cell>
          <cell r="C899" t="str">
            <v/>
          </cell>
          <cell r="D899" t="str">
            <v/>
          </cell>
          <cell r="E899" t="str">
            <v/>
          </cell>
          <cell r="F899" t="str">
            <v/>
          </cell>
          <cell r="G899" t="str">
            <v/>
          </cell>
          <cell r="H899" t="str">
            <v/>
          </cell>
          <cell r="I899" t="str">
            <v/>
          </cell>
          <cell r="J899" t="str">
            <v/>
          </cell>
          <cell r="K899" t="str">
            <v/>
          </cell>
          <cell r="L899" t="str">
            <v/>
          </cell>
          <cell r="M899" t="str">
            <v/>
          </cell>
          <cell r="N899" t="str">
            <v/>
          </cell>
          <cell r="O899" t="str">
            <v/>
          </cell>
          <cell r="P899" t="str">
            <v/>
          </cell>
          <cell r="Q899" t="str">
            <v>ر2</v>
          </cell>
          <cell r="R899" t="str">
            <v/>
          </cell>
          <cell r="S899" t="str">
            <v/>
          </cell>
          <cell r="T899" t="str">
            <v/>
          </cell>
          <cell r="U899" t="str">
            <v/>
          </cell>
          <cell r="V899" t="str">
            <v/>
          </cell>
          <cell r="W899" t="str">
            <v/>
          </cell>
          <cell r="X899" t="str">
            <v/>
          </cell>
          <cell r="Y899" t="str">
            <v/>
          </cell>
          <cell r="Z899" t="str">
            <v/>
          </cell>
          <cell r="AA899" t="str">
            <v/>
          </cell>
          <cell r="AB899" t="str">
            <v/>
          </cell>
          <cell r="AC899" t="str">
            <v/>
          </cell>
          <cell r="AD899" t="str">
            <v/>
          </cell>
          <cell r="AE899" t="str">
            <v/>
          </cell>
          <cell r="AF899" t="str">
            <v/>
          </cell>
          <cell r="AG899" t="str">
            <v/>
          </cell>
          <cell r="AH899" t="str">
            <v/>
          </cell>
          <cell r="AI899" t="str">
            <v/>
          </cell>
          <cell r="AJ899" t="str">
            <v/>
          </cell>
          <cell r="AK899" t="str">
            <v/>
          </cell>
          <cell r="AL899" t="str">
            <v/>
          </cell>
          <cell r="AM899" t="str">
            <v/>
          </cell>
          <cell r="AN899" t="str">
            <v/>
          </cell>
          <cell r="AO899" t="str">
            <v/>
          </cell>
          <cell r="AP899" t="str">
            <v/>
          </cell>
          <cell r="AQ899" t="str">
            <v/>
          </cell>
          <cell r="AR899" t="str">
            <v/>
          </cell>
          <cell r="AS899"/>
          <cell r="AT899" t="str">
            <v>الرابعة</v>
          </cell>
          <cell r="AU899" t="str">
            <v/>
          </cell>
        </row>
        <row r="900">
          <cell r="A900">
            <v>424970</v>
          </cell>
          <cell r="B900" t="str">
            <v>الرابعة</v>
          </cell>
          <cell r="C900" t="str">
            <v/>
          </cell>
          <cell r="D900" t="str">
            <v/>
          </cell>
          <cell r="E900" t="str">
            <v/>
          </cell>
          <cell r="F900" t="str">
            <v/>
          </cell>
          <cell r="G900" t="str">
            <v/>
          </cell>
          <cell r="H900" t="str">
            <v/>
          </cell>
          <cell r="I900" t="str">
            <v/>
          </cell>
          <cell r="J900" t="str">
            <v/>
          </cell>
          <cell r="K900" t="str">
            <v/>
          </cell>
          <cell r="L900" t="str">
            <v/>
          </cell>
          <cell r="M900" t="str">
            <v/>
          </cell>
          <cell r="N900" t="str">
            <v/>
          </cell>
          <cell r="O900" t="str">
            <v>ر2</v>
          </cell>
          <cell r="P900" t="str">
            <v/>
          </cell>
          <cell r="Q900" t="str">
            <v/>
          </cell>
          <cell r="R900" t="str">
            <v/>
          </cell>
          <cell r="S900" t="str">
            <v/>
          </cell>
          <cell r="T900" t="str">
            <v/>
          </cell>
          <cell r="U900" t="str">
            <v/>
          </cell>
          <cell r="V900" t="str">
            <v/>
          </cell>
          <cell r="W900" t="str">
            <v/>
          </cell>
          <cell r="X900" t="str">
            <v/>
          </cell>
          <cell r="Y900" t="str">
            <v/>
          </cell>
          <cell r="Z900" t="str">
            <v/>
          </cell>
          <cell r="AA900" t="str">
            <v/>
          </cell>
          <cell r="AB900" t="str">
            <v/>
          </cell>
          <cell r="AC900" t="str">
            <v/>
          </cell>
          <cell r="AD900" t="str">
            <v/>
          </cell>
          <cell r="AE900" t="str">
            <v/>
          </cell>
          <cell r="AF900" t="str">
            <v/>
          </cell>
          <cell r="AG900" t="str">
            <v>ر1</v>
          </cell>
          <cell r="AH900" t="str">
            <v/>
          </cell>
          <cell r="AI900" t="str">
            <v/>
          </cell>
          <cell r="AJ900" t="str">
            <v/>
          </cell>
          <cell r="AK900" t="str">
            <v/>
          </cell>
          <cell r="AL900" t="str">
            <v/>
          </cell>
          <cell r="AM900" t="str">
            <v/>
          </cell>
          <cell r="AN900" t="str">
            <v>ج</v>
          </cell>
          <cell r="AO900" t="str">
            <v>ر1</v>
          </cell>
          <cell r="AP900" t="str">
            <v/>
          </cell>
          <cell r="AQ900" t="str">
            <v>ر1</v>
          </cell>
          <cell r="AR900" t="str">
            <v/>
          </cell>
          <cell r="AS900"/>
          <cell r="AT900" t="str">
            <v>الرابعة</v>
          </cell>
          <cell r="AU900" t="str">
            <v/>
          </cell>
        </row>
        <row r="901">
          <cell r="A901">
            <v>424997</v>
          </cell>
          <cell r="B901" t="str">
            <v>الرابعة</v>
          </cell>
          <cell r="C901" t="str">
            <v/>
          </cell>
          <cell r="D901" t="str">
            <v/>
          </cell>
          <cell r="E901" t="str">
            <v/>
          </cell>
          <cell r="F901" t="str">
            <v/>
          </cell>
          <cell r="G901" t="str">
            <v/>
          </cell>
          <cell r="H901" t="str">
            <v/>
          </cell>
          <cell r="I901" t="str">
            <v/>
          </cell>
          <cell r="J901" t="str">
            <v/>
          </cell>
          <cell r="K901" t="str">
            <v/>
          </cell>
          <cell r="L901" t="str">
            <v/>
          </cell>
          <cell r="M901" t="str">
            <v/>
          </cell>
          <cell r="N901" t="str">
            <v/>
          </cell>
          <cell r="O901" t="str">
            <v/>
          </cell>
          <cell r="P901" t="str">
            <v/>
          </cell>
          <cell r="Q901" t="str">
            <v/>
          </cell>
          <cell r="R901" t="str">
            <v/>
          </cell>
          <cell r="S901" t="str">
            <v/>
          </cell>
          <cell r="T901" t="str">
            <v/>
          </cell>
          <cell r="U901" t="str">
            <v/>
          </cell>
          <cell r="V901" t="str">
            <v/>
          </cell>
          <cell r="W901" t="str">
            <v/>
          </cell>
          <cell r="X901" t="str">
            <v/>
          </cell>
          <cell r="Y901" t="str">
            <v/>
          </cell>
          <cell r="Z901" t="str">
            <v/>
          </cell>
          <cell r="AA901" t="str">
            <v/>
          </cell>
          <cell r="AB901" t="str">
            <v/>
          </cell>
          <cell r="AC901" t="str">
            <v/>
          </cell>
          <cell r="AD901" t="str">
            <v/>
          </cell>
          <cell r="AE901" t="str">
            <v/>
          </cell>
          <cell r="AF901" t="str">
            <v/>
          </cell>
          <cell r="AG901" t="str">
            <v/>
          </cell>
          <cell r="AH901" t="str">
            <v>ر2</v>
          </cell>
          <cell r="AI901" t="str">
            <v/>
          </cell>
          <cell r="AJ901" t="str">
            <v>ر1</v>
          </cell>
          <cell r="AK901" t="str">
            <v/>
          </cell>
          <cell r="AL901" t="str">
            <v>ر1</v>
          </cell>
          <cell r="AM901" t="str">
            <v>ر1</v>
          </cell>
          <cell r="AN901" t="str">
            <v>ج</v>
          </cell>
          <cell r="AO901" t="str">
            <v>ج</v>
          </cell>
          <cell r="AP901" t="str">
            <v>ج</v>
          </cell>
          <cell r="AQ901" t="str">
            <v>ج</v>
          </cell>
          <cell r="AR901" t="str">
            <v>ج</v>
          </cell>
          <cell r="AS901"/>
          <cell r="AT901" t="str">
            <v>الرابعة</v>
          </cell>
          <cell r="AU901" t="str">
            <v/>
          </cell>
        </row>
        <row r="902">
          <cell r="A902">
            <v>424998</v>
          </cell>
          <cell r="B902" t="str">
            <v>الرابعة</v>
          </cell>
          <cell r="C902" t="str">
            <v/>
          </cell>
          <cell r="D902" t="str">
            <v/>
          </cell>
          <cell r="E902" t="str">
            <v/>
          </cell>
          <cell r="F902" t="str">
            <v/>
          </cell>
          <cell r="G902" t="str">
            <v/>
          </cell>
          <cell r="H902" t="str">
            <v/>
          </cell>
          <cell r="I902" t="str">
            <v/>
          </cell>
          <cell r="J902" t="str">
            <v/>
          </cell>
          <cell r="K902" t="str">
            <v>ر2</v>
          </cell>
          <cell r="L902" t="str">
            <v/>
          </cell>
          <cell r="M902" t="str">
            <v/>
          </cell>
          <cell r="N902" t="str">
            <v/>
          </cell>
          <cell r="O902" t="str">
            <v/>
          </cell>
          <cell r="P902" t="str">
            <v/>
          </cell>
          <cell r="Q902" t="str">
            <v>ر2</v>
          </cell>
          <cell r="R902" t="str">
            <v/>
          </cell>
          <cell r="S902" t="str">
            <v/>
          </cell>
          <cell r="T902" t="str">
            <v/>
          </cell>
          <cell r="U902" t="str">
            <v/>
          </cell>
          <cell r="V902" t="str">
            <v/>
          </cell>
          <cell r="W902" t="str">
            <v/>
          </cell>
          <cell r="X902" t="str">
            <v/>
          </cell>
          <cell r="Y902" t="str">
            <v/>
          </cell>
          <cell r="Z902" t="str">
            <v/>
          </cell>
          <cell r="AA902" t="str">
            <v/>
          </cell>
          <cell r="AB902" t="str">
            <v/>
          </cell>
          <cell r="AC902" t="str">
            <v/>
          </cell>
          <cell r="AD902" t="str">
            <v/>
          </cell>
          <cell r="AE902" t="str">
            <v/>
          </cell>
          <cell r="AF902" t="str">
            <v/>
          </cell>
          <cell r="AG902" t="str">
            <v/>
          </cell>
          <cell r="AH902" t="str">
            <v/>
          </cell>
          <cell r="AI902" t="str">
            <v>ر2</v>
          </cell>
          <cell r="AJ902" t="str">
            <v/>
          </cell>
          <cell r="AK902" t="str">
            <v/>
          </cell>
          <cell r="AL902" t="str">
            <v>ر2</v>
          </cell>
          <cell r="AM902" t="str">
            <v/>
          </cell>
          <cell r="AN902" t="str">
            <v>ر2</v>
          </cell>
          <cell r="AO902" t="str">
            <v/>
          </cell>
          <cell r="AP902" t="str">
            <v/>
          </cell>
          <cell r="AQ902" t="str">
            <v/>
          </cell>
          <cell r="AR902" t="str">
            <v/>
          </cell>
          <cell r="AS902"/>
          <cell r="AT902" t="str">
            <v>الرابعة</v>
          </cell>
          <cell r="AU902" t="str">
            <v/>
          </cell>
        </row>
        <row r="903">
          <cell r="A903">
            <v>424999</v>
          </cell>
          <cell r="B903" t="str">
            <v>الرابعة</v>
          </cell>
          <cell r="C903" t="str">
            <v/>
          </cell>
          <cell r="D903" t="str">
            <v/>
          </cell>
          <cell r="E903" t="str">
            <v/>
          </cell>
          <cell r="F903" t="str">
            <v/>
          </cell>
          <cell r="G903" t="str">
            <v/>
          </cell>
          <cell r="H903" t="str">
            <v/>
          </cell>
          <cell r="I903" t="str">
            <v/>
          </cell>
          <cell r="J903" t="str">
            <v/>
          </cell>
          <cell r="K903" t="str">
            <v>A</v>
          </cell>
          <cell r="L903" t="str">
            <v/>
          </cell>
          <cell r="M903" t="str">
            <v/>
          </cell>
          <cell r="N903" t="str">
            <v/>
          </cell>
          <cell r="O903" t="str">
            <v/>
          </cell>
          <cell r="P903" t="str">
            <v/>
          </cell>
          <cell r="Q903" t="str">
            <v>A</v>
          </cell>
          <cell r="R903" t="str">
            <v/>
          </cell>
          <cell r="S903" t="str">
            <v/>
          </cell>
          <cell r="T903" t="str">
            <v/>
          </cell>
          <cell r="U903" t="str">
            <v/>
          </cell>
          <cell r="V903" t="str">
            <v>A</v>
          </cell>
          <cell r="W903" t="str">
            <v/>
          </cell>
          <cell r="X903" t="str">
            <v/>
          </cell>
          <cell r="Y903" t="str">
            <v/>
          </cell>
          <cell r="Z903" t="str">
            <v/>
          </cell>
          <cell r="AA903" t="str">
            <v>A</v>
          </cell>
          <cell r="AB903" t="str">
            <v/>
          </cell>
          <cell r="AC903" t="str">
            <v/>
          </cell>
          <cell r="AD903" t="str">
            <v>A</v>
          </cell>
          <cell r="AE903" t="str">
            <v/>
          </cell>
          <cell r="AF903" t="str">
            <v/>
          </cell>
          <cell r="AG903" t="str">
            <v>A</v>
          </cell>
          <cell r="AH903" t="str">
            <v/>
          </cell>
          <cell r="AI903" t="str">
            <v>A</v>
          </cell>
          <cell r="AJ903" t="str">
            <v>A</v>
          </cell>
          <cell r="AK903" t="str">
            <v>A</v>
          </cell>
          <cell r="AL903" t="str">
            <v>A</v>
          </cell>
          <cell r="AM903" t="str">
            <v>A</v>
          </cell>
          <cell r="AN903" t="str">
            <v>A</v>
          </cell>
          <cell r="AO903" t="str">
            <v>A</v>
          </cell>
          <cell r="AP903" t="str">
            <v>A</v>
          </cell>
          <cell r="AQ903" t="str">
            <v>A</v>
          </cell>
          <cell r="AR903" t="str">
            <v>A</v>
          </cell>
          <cell r="AS903" t="str">
            <v>مستنفذ فصل ثاني 2022-2023</v>
          </cell>
          <cell r="AT903" t="str">
            <v>الرابعة</v>
          </cell>
          <cell r="AU903" t="str">
            <v/>
          </cell>
        </row>
        <row r="904">
          <cell r="A904">
            <v>425010</v>
          </cell>
          <cell r="B904" t="str">
            <v>الرابعة</v>
          </cell>
          <cell r="C904" t="str">
            <v/>
          </cell>
          <cell r="D904" t="str">
            <v/>
          </cell>
          <cell r="E904" t="str">
            <v/>
          </cell>
          <cell r="F904" t="str">
            <v/>
          </cell>
          <cell r="G904" t="str">
            <v/>
          </cell>
          <cell r="H904" t="str">
            <v/>
          </cell>
          <cell r="I904" t="str">
            <v/>
          </cell>
          <cell r="J904" t="str">
            <v/>
          </cell>
          <cell r="K904" t="str">
            <v/>
          </cell>
          <cell r="L904" t="str">
            <v/>
          </cell>
          <cell r="M904" t="str">
            <v/>
          </cell>
          <cell r="N904" t="str">
            <v/>
          </cell>
          <cell r="O904" t="str">
            <v/>
          </cell>
          <cell r="P904" t="str">
            <v/>
          </cell>
          <cell r="Q904" t="str">
            <v/>
          </cell>
          <cell r="R904" t="str">
            <v/>
          </cell>
          <cell r="S904" t="str">
            <v/>
          </cell>
          <cell r="T904" t="str">
            <v/>
          </cell>
          <cell r="U904" t="str">
            <v/>
          </cell>
          <cell r="V904" t="str">
            <v/>
          </cell>
          <cell r="W904" t="str">
            <v/>
          </cell>
          <cell r="X904" t="str">
            <v/>
          </cell>
          <cell r="Y904" t="str">
            <v/>
          </cell>
          <cell r="Z904" t="str">
            <v/>
          </cell>
          <cell r="AA904" t="str">
            <v/>
          </cell>
          <cell r="AB904" t="str">
            <v/>
          </cell>
          <cell r="AC904" t="str">
            <v/>
          </cell>
          <cell r="AD904" t="str">
            <v/>
          </cell>
          <cell r="AE904" t="str">
            <v/>
          </cell>
          <cell r="AF904" t="str">
            <v/>
          </cell>
          <cell r="AG904" t="str">
            <v/>
          </cell>
          <cell r="AH904" t="str">
            <v/>
          </cell>
          <cell r="AI904" t="str">
            <v/>
          </cell>
          <cell r="AJ904" t="str">
            <v/>
          </cell>
          <cell r="AK904" t="str">
            <v/>
          </cell>
          <cell r="AL904" t="str">
            <v/>
          </cell>
          <cell r="AM904" t="str">
            <v/>
          </cell>
          <cell r="AN904" t="str">
            <v>ج</v>
          </cell>
          <cell r="AO904" t="str">
            <v/>
          </cell>
          <cell r="AP904" t="str">
            <v>ج</v>
          </cell>
          <cell r="AQ904" t="str">
            <v/>
          </cell>
          <cell r="AR904" t="str">
            <v/>
          </cell>
          <cell r="AS904"/>
          <cell r="AT904" t="str">
            <v>الرابعة</v>
          </cell>
          <cell r="AU904" t="str">
            <v/>
          </cell>
        </row>
        <row r="905">
          <cell r="A905">
            <v>425021</v>
          </cell>
          <cell r="B905" t="str">
            <v>الرابعة</v>
          </cell>
          <cell r="C905" t="str">
            <v/>
          </cell>
          <cell r="D905" t="str">
            <v/>
          </cell>
          <cell r="E905" t="str">
            <v/>
          </cell>
          <cell r="F905" t="str">
            <v/>
          </cell>
          <cell r="G905" t="str">
            <v/>
          </cell>
          <cell r="H905" t="str">
            <v/>
          </cell>
          <cell r="I905" t="str">
            <v/>
          </cell>
          <cell r="J905" t="str">
            <v/>
          </cell>
          <cell r="K905" t="str">
            <v/>
          </cell>
          <cell r="L905" t="str">
            <v/>
          </cell>
          <cell r="M905" t="str">
            <v/>
          </cell>
          <cell r="N905" t="str">
            <v/>
          </cell>
          <cell r="O905" t="str">
            <v/>
          </cell>
          <cell r="P905" t="str">
            <v/>
          </cell>
          <cell r="Q905" t="str">
            <v/>
          </cell>
          <cell r="R905" t="str">
            <v/>
          </cell>
          <cell r="S905" t="str">
            <v/>
          </cell>
          <cell r="T905" t="str">
            <v/>
          </cell>
          <cell r="U905" t="str">
            <v/>
          </cell>
          <cell r="V905" t="str">
            <v/>
          </cell>
          <cell r="W905" t="str">
            <v/>
          </cell>
          <cell r="X905" t="str">
            <v/>
          </cell>
          <cell r="Y905" t="str">
            <v/>
          </cell>
          <cell r="Z905" t="str">
            <v/>
          </cell>
          <cell r="AA905" t="str">
            <v/>
          </cell>
          <cell r="AB905" t="str">
            <v/>
          </cell>
          <cell r="AC905" t="str">
            <v/>
          </cell>
          <cell r="AD905" t="str">
            <v/>
          </cell>
          <cell r="AE905" t="str">
            <v/>
          </cell>
          <cell r="AF905" t="str">
            <v/>
          </cell>
          <cell r="AG905" t="str">
            <v/>
          </cell>
          <cell r="AH905" t="str">
            <v/>
          </cell>
          <cell r="AI905" t="str">
            <v/>
          </cell>
          <cell r="AJ905" t="str">
            <v/>
          </cell>
          <cell r="AK905" t="str">
            <v/>
          </cell>
          <cell r="AL905" t="str">
            <v/>
          </cell>
          <cell r="AM905" t="str">
            <v/>
          </cell>
          <cell r="AN905" t="str">
            <v/>
          </cell>
          <cell r="AO905" t="str">
            <v/>
          </cell>
          <cell r="AP905" t="str">
            <v/>
          </cell>
          <cell r="AQ905" t="str">
            <v>ر1</v>
          </cell>
          <cell r="AR905" t="str">
            <v/>
          </cell>
          <cell r="AS905"/>
          <cell r="AT905" t="str">
            <v>الرابعة</v>
          </cell>
          <cell r="AU905" t="str">
            <v/>
          </cell>
        </row>
        <row r="906">
          <cell r="A906">
            <v>425024</v>
          </cell>
          <cell r="B906" t="str">
            <v>الرابعة</v>
          </cell>
          <cell r="C906" t="str">
            <v/>
          </cell>
          <cell r="D906" t="str">
            <v/>
          </cell>
          <cell r="E906" t="str">
            <v/>
          </cell>
          <cell r="F906" t="str">
            <v/>
          </cell>
          <cell r="G906" t="str">
            <v/>
          </cell>
          <cell r="H906" t="str">
            <v/>
          </cell>
          <cell r="I906" t="str">
            <v/>
          </cell>
          <cell r="J906" t="str">
            <v>ر1</v>
          </cell>
          <cell r="K906" t="str">
            <v/>
          </cell>
          <cell r="L906" t="str">
            <v/>
          </cell>
          <cell r="M906" t="str">
            <v/>
          </cell>
          <cell r="N906" t="str">
            <v/>
          </cell>
          <cell r="O906" t="str">
            <v/>
          </cell>
          <cell r="P906" t="str">
            <v/>
          </cell>
          <cell r="Q906" t="str">
            <v/>
          </cell>
          <cell r="R906" t="str">
            <v/>
          </cell>
          <cell r="S906" t="str">
            <v/>
          </cell>
          <cell r="T906" t="str">
            <v/>
          </cell>
          <cell r="U906" t="str">
            <v>ر1</v>
          </cell>
          <cell r="V906" t="str">
            <v/>
          </cell>
          <cell r="W906" t="str">
            <v/>
          </cell>
          <cell r="X906" t="str">
            <v/>
          </cell>
          <cell r="Y906" t="str">
            <v/>
          </cell>
          <cell r="Z906" t="str">
            <v/>
          </cell>
          <cell r="AA906" t="str">
            <v/>
          </cell>
          <cell r="AB906" t="str">
            <v/>
          </cell>
          <cell r="AC906" t="str">
            <v/>
          </cell>
          <cell r="AD906" t="str">
            <v/>
          </cell>
          <cell r="AE906" t="str">
            <v/>
          </cell>
          <cell r="AF906" t="str">
            <v/>
          </cell>
          <cell r="AG906" t="str">
            <v/>
          </cell>
          <cell r="AH906" t="str">
            <v/>
          </cell>
          <cell r="AI906" t="str">
            <v/>
          </cell>
          <cell r="AJ906" t="str">
            <v/>
          </cell>
          <cell r="AK906" t="str">
            <v/>
          </cell>
          <cell r="AL906" t="str">
            <v/>
          </cell>
          <cell r="AM906" t="str">
            <v/>
          </cell>
          <cell r="AN906" t="str">
            <v/>
          </cell>
          <cell r="AO906" t="str">
            <v/>
          </cell>
          <cell r="AP906" t="str">
            <v>ر1</v>
          </cell>
          <cell r="AQ906" t="str">
            <v>ر1</v>
          </cell>
          <cell r="AR906" t="str">
            <v/>
          </cell>
          <cell r="AS906"/>
          <cell r="AT906" t="str">
            <v>الرابعة</v>
          </cell>
          <cell r="AU906" t="str">
            <v/>
          </cell>
        </row>
        <row r="907">
          <cell r="A907">
            <v>425031</v>
          </cell>
          <cell r="B907" t="str">
            <v>الرابعة</v>
          </cell>
          <cell r="C907" t="str">
            <v/>
          </cell>
          <cell r="D907" t="str">
            <v/>
          </cell>
          <cell r="E907" t="str">
            <v/>
          </cell>
          <cell r="F907" t="str">
            <v/>
          </cell>
          <cell r="G907" t="str">
            <v/>
          </cell>
          <cell r="H907" t="str">
            <v/>
          </cell>
          <cell r="I907" t="str">
            <v/>
          </cell>
          <cell r="J907" t="str">
            <v/>
          </cell>
          <cell r="K907" t="str">
            <v/>
          </cell>
          <cell r="L907" t="str">
            <v/>
          </cell>
          <cell r="M907" t="str">
            <v/>
          </cell>
          <cell r="N907" t="str">
            <v/>
          </cell>
          <cell r="O907" t="str">
            <v/>
          </cell>
          <cell r="P907" t="str">
            <v/>
          </cell>
          <cell r="Q907" t="str">
            <v/>
          </cell>
          <cell r="R907" t="str">
            <v/>
          </cell>
          <cell r="S907" t="str">
            <v/>
          </cell>
          <cell r="T907" t="str">
            <v/>
          </cell>
          <cell r="U907" t="str">
            <v/>
          </cell>
          <cell r="V907" t="str">
            <v/>
          </cell>
          <cell r="W907" t="str">
            <v/>
          </cell>
          <cell r="X907" t="str">
            <v/>
          </cell>
          <cell r="Y907" t="str">
            <v/>
          </cell>
          <cell r="Z907" t="str">
            <v/>
          </cell>
          <cell r="AA907" t="str">
            <v/>
          </cell>
          <cell r="AB907" t="str">
            <v/>
          </cell>
          <cell r="AC907" t="str">
            <v/>
          </cell>
          <cell r="AD907" t="str">
            <v/>
          </cell>
          <cell r="AE907" t="str">
            <v/>
          </cell>
          <cell r="AF907" t="str">
            <v/>
          </cell>
          <cell r="AG907" t="str">
            <v/>
          </cell>
          <cell r="AH907" t="str">
            <v/>
          </cell>
          <cell r="AI907" t="str">
            <v/>
          </cell>
          <cell r="AJ907" t="str">
            <v/>
          </cell>
          <cell r="AK907" t="str">
            <v/>
          </cell>
          <cell r="AL907" t="str">
            <v/>
          </cell>
          <cell r="AM907" t="str">
            <v>ر2</v>
          </cell>
          <cell r="AN907" t="str">
            <v/>
          </cell>
          <cell r="AO907" t="str">
            <v/>
          </cell>
          <cell r="AP907" t="str">
            <v/>
          </cell>
          <cell r="AQ907" t="str">
            <v/>
          </cell>
          <cell r="AR907" t="str">
            <v/>
          </cell>
          <cell r="AS907"/>
          <cell r="AT907" t="str">
            <v>الرابعة</v>
          </cell>
          <cell r="AU907" t="str">
            <v/>
          </cell>
        </row>
        <row r="908">
          <cell r="A908">
            <v>425037</v>
          </cell>
          <cell r="B908" t="str">
            <v>الرابعة</v>
          </cell>
          <cell r="C908" t="str">
            <v/>
          </cell>
          <cell r="D908" t="str">
            <v/>
          </cell>
          <cell r="E908" t="str">
            <v/>
          </cell>
          <cell r="F908" t="str">
            <v/>
          </cell>
          <cell r="G908" t="str">
            <v/>
          </cell>
          <cell r="H908" t="str">
            <v/>
          </cell>
          <cell r="I908" t="str">
            <v/>
          </cell>
          <cell r="J908" t="str">
            <v/>
          </cell>
          <cell r="K908" t="str">
            <v/>
          </cell>
          <cell r="L908" t="str">
            <v/>
          </cell>
          <cell r="M908" t="str">
            <v/>
          </cell>
          <cell r="N908" t="str">
            <v/>
          </cell>
          <cell r="O908" t="str">
            <v/>
          </cell>
          <cell r="P908" t="str">
            <v/>
          </cell>
          <cell r="Q908" t="str">
            <v/>
          </cell>
          <cell r="R908" t="str">
            <v/>
          </cell>
          <cell r="S908" t="str">
            <v/>
          </cell>
          <cell r="T908" t="str">
            <v/>
          </cell>
          <cell r="U908" t="str">
            <v/>
          </cell>
          <cell r="V908" t="str">
            <v/>
          </cell>
          <cell r="W908" t="str">
            <v/>
          </cell>
          <cell r="X908" t="str">
            <v/>
          </cell>
          <cell r="Y908" t="str">
            <v/>
          </cell>
          <cell r="Z908" t="str">
            <v/>
          </cell>
          <cell r="AA908" t="str">
            <v>ر2</v>
          </cell>
          <cell r="AB908" t="str">
            <v/>
          </cell>
          <cell r="AC908" t="str">
            <v/>
          </cell>
          <cell r="AD908" t="str">
            <v/>
          </cell>
          <cell r="AE908" t="str">
            <v/>
          </cell>
          <cell r="AF908" t="str">
            <v/>
          </cell>
          <cell r="AG908" t="str">
            <v/>
          </cell>
          <cell r="AH908" t="str">
            <v/>
          </cell>
          <cell r="AI908" t="str">
            <v/>
          </cell>
          <cell r="AJ908" t="str">
            <v/>
          </cell>
          <cell r="AK908" t="str">
            <v/>
          </cell>
          <cell r="AL908" t="str">
            <v>ر2</v>
          </cell>
          <cell r="AM908" t="str">
            <v>ر1</v>
          </cell>
          <cell r="AN908" t="str">
            <v>ر1</v>
          </cell>
          <cell r="AO908" t="str">
            <v>ر2</v>
          </cell>
          <cell r="AP908" t="str">
            <v>ر1</v>
          </cell>
          <cell r="AQ908" t="str">
            <v>ر2</v>
          </cell>
          <cell r="AR908" t="str">
            <v/>
          </cell>
          <cell r="AS908"/>
          <cell r="AT908" t="str">
            <v>الرابعة</v>
          </cell>
          <cell r="AU908" t="str">
            <v/>
          </cell>
        </row>
        <row r="909">
          <cell r="A909">
            <v>425044</v>
          </cell>
          <cell r="B909" t="str">
            <v>الرابعة</v>
          </cell>
          <cell r="C909" t="str">
            <v/>
          </cell>
          <cell r="D909" t="str">
            <v/>
          </cell>
          <cell r="E909" t="str">
            <v/>
          </cell>
          <cell r="F909" t="str">
            <v/>
          </cell>
          <cell r="G909" t="str">
            <v/>
          </cell>
          <cell r="H909" t="str">
            <v/>
          </cell>
          <cell r="I909" t="str">
            <v/>
          </cell>
          <cell r="J909" t="str">
            <v/>
          </cell>
          <cell r="K909" t="str">
            <v/>
          </cell>
          <cell r="L909" t="str">
            <v/>
          </cell>
          <cell r="M909" t="str">
            <v/>
          </cell>
          <cell r="N909" t="str">
            <v/>
          </cell>
          <cell r="O909" t="str">
            <v/>
          </cell>
          <cell r="P909" t="str">
            <v/>
          </cell>
          <cell r="Q909" t="str">
            <v/>
          </cell>
          <cell r="R909" t="str">
            <v/>
          </cell>
          <cell r="S909" t="str">
            <v/>
          </cell>
          <cell r="T909" t="str">
            <v/>
          </cell>
          <cell r="U909" t="str">
            <v/>
          </cell>
          <cell r="V909" t="str">
            <v/>
          </cell>
          <cell r="W909" t="str">
            <v/>
          </cell>
          <cell r="X909" t="str">
            <v/>
          </cell>
          <cell r="Y909" t="str">
            <v/>
          </cell>
          <cell r="Z909" t="str">
            <v/>
          </cell>
          <cell r="AA909" t="str">
            <v/>
          </cell>
          <cell r="AB909" t="str">
            <v/>
          </cell>
          <cell r="AC909" t="str">
            <v/>
          </cell>
          <cell r="AD909" t="str">
            <v/>
          </cell>
          <cell r="AE909" t="str">
            <v/>
          </cell>
          <cell r="AF909" t="str">
            <v/>
          </cell>
          <cell r="AG909" t="str">
            <v/>
          </cell>
          <cell r="AH909" t="str">
            <v/>
          </cell>
          <cell r="AI909" t="str">
            <v/>
          </cell>
          <cell r="AJ909" t="str">
            <v/>
          </cell>
          <cell r="AK909" t="str">
            <v/>
          </cell>
          <cell r="AL909" t="str">
            <v/>
          </cell>
          <cell r="AM909" t="str">
            <v>ر2</v>
          </cell>
          <cell r="AN909" t="str">
            <v>ر1</v>
          </cell>
          <cell r="AO909" t="str">
            <v>ر1</v>
          </cell>
          <cell r="AP909" t="str">
            <v>ر1</v>
          </cell>
          <cell r="AQ909" t="str">
            <v>ر1</v>
          </cell>
          <cell r="AR909" t="str">
            <v/>
          </cell>
          <cell r="AS909"/>
          <cell r="AT909" t="str">
            <v>الرابعة</v>
          </cell>
          <cell r="AU909" t="str">
            <v/>
          </cell>
        </row>
        <row r="910">
          <cell r="A910">
            <v>425047</v>
          </cell>
          <cell r="B910" t="str">
            <v>الرابعة</v>
          </cell>
          <cell r="C910" t="str">
            <v/>
          </cell>
          <cell r="D910" t="str">
            <v/>
          </cell>
          <cell r="E910" t="str">
            <v/>
          </cell>
          <cell r="F910" t="str">
            <v/>
          </cell>
          <cell r="G910" t="str">
            <v/>
          </cell>
          <cell r="H910" t="str">
            <v/>
          </cell>
          <cell r="I910" t="str">
            <v/>
          </cell>
          <cell r="J910" t="str">
            <v>ر2</v>
          </cell>
          <cell r="K910" t="str">
            <v/>
          </cell>
          <cell r="L910" t="str">
            <v>ر2</v>
          </cell>
          <cell r="M910" t="str">
            <v/>
          </cell>
          <cell r="N910" t="str">
            <v/>
          </cell>
          <cell r="O910" t="str">
            <v/>
          </cell>
          <cell r="P910" t="str">
            <v/>
          </cell>
          <cell r="Q910" t="str">
            <v/>
          </cell>
          <cell r="R910" t="str">
            <v>ر1</v>
          </cell>
          <cell r="S910" t="str">
            <v/>
          </cell>
          <cell r="T910" t="str">
            <v/>
          </cell>
          <cell r="U910" t="str">
            <v/>
          </cell>
          <cell r="V910" t="str">
            <v/>
          </cell>
          <cell r="W910" t="str">
            <v/>
          </cell>
          <cell r="X910" t="str">
            <v/>
          </cell>
          <cell r="Y910" t="str">
            <v/>
          </cell>
          <cell r="Z910" t="str">
            <v/>
          </cell>
          <cell r="AA910" t="str">
            <v>ر2</v>
          </cell>
          <cell r="AB910" t="str">
            <v/>
          </cell>
          <cell r="AC910" t="str">
            <v/>
          </cell>
          <cell r="AD910" t="str">
            <v/>
          </cell>
          <cell r="AE910" t="str">
            <v/>
          </cell>
          <cell r="AF910" t="str">
            <v>ر2</v>
          </cell>
          <cell r="AG910" t="str">
            <v/>
          </cell>
          <cell r="AH910" t="str">
            <v/>
          </cell>
          <cell r="AI910" t="str">
            <v>ر1</v>
          </cell>
          <cell r="AJ910" t="str">
            <v>ر1</v>
          </cell>
          <cell r="AK910" t="str">
            <v>ج</v>
          </cell>
          <cell r="AL910" t="str">
            <v>ر1</v>
          </cell>
          <cell r="AM910" t="str">
            <v>ج</v>
          </cell>
          <cell r="AN910" t="str">
            <v>ج</v>
          </cell>
          <cell r="AO910" t="str">
            <v>ج</v>
          </cell>
          <cell r="AP910" t="str">
            <v>ج</v>
          </cell>
          <cell r="AQ910" t="str">
            <v>ج</v>
          </cell>
          <cell r="AR910" t="str">
            <v>ج</v>
          </cell>
          <cell r="AS910"/>
          <cell r="AT910" t="str">
            <v>الرابعة</v>
          </cell>
          <cell r="AU910" t="str">
            <v/>
          </cell>
        </row>
        <row r="911">
          <cell r="A911">
            <v>425060</v>
          </cell>
          <cell r="B911" t="str">
            <v>الرابعة</v>
          </cell>
          <cell r="C911" t="str">
            <v/>
          </cell>
          <cell r="D911" t="str">
            <v/>
          </cell>
          <cell r="E911" t="str">
            <v/>
          </cell>
          <cell r="F911" t="str">
            <v/>
          </cell>
          <cell r="G911" t="str">
            <v/>
          </cell>
          <cell r="H911" t="str">
            <v/>
          </cell>
          <cell r="I911" t="str">
            <v/>
          </cell>
          <cell r="J911" t="str">
            <v/>
          </cell>
          <cell r="K911" t="str">
            <v/>
          </cell>
          <cell r="L911" t="str">
            <v/>
          </cell>
          <cell r="M911" t="str">
            <v/>
          </cell>
          <cell r="N911" t="str">
            <v>ر2</v>
          </cell>
          <cell r="O911" t="str">
            <v/>
          </cell>
          <cell r="P911" t="str">
            <v/>
          </cell>
          <cell r="Q911" t="str">
            <v/>
          </cell>
          <cell r="R911" t="str">
            <v/>
          </cell>
          <cell r="S911" t="str">
            <v/>
          </cell>
          <cell r="T911" t="str">
            <v/>
          </cell>
          <cell r="U911" t="str">
            <v/>
          </cell>
          <cell r="V911" t="str">
            <v/>
          </cell>
          <cell r="W911" t="str">
            <v>ر2</v>
          </cell>
          <cell r="X911" t="str">
            <v/>
          </cell>
          <cell r="Y911" t="str">
            <v/>
          </cell>
          <cell r="Z911" t="str">
            <v/>
          </cell>
          <cell r="AA911" t="str">
            <v>ر2</v>
          </cell>
          <cell r="AB911" t="str">
            <v>ر2</v>
          </cell>
          <cell r="AC911" t="str">
            <v/>
          </cell>
          <cell r="AD911" t="str">
            <v/>
          </cell>
          <cell r="AE911" t="str">
            <v/>
          </cell>
          <cell r="AF911" t="str">
            <v/>
          </cell>
          <cell r="AG911" t="str">
            <v/>
          </cell>
          <cell r="AH911" t="str">
            <v/>
          </cell>
          <cell r="AI911" t="str">
            <v/>
          </cell>
          <cell r="AJ911" t="str">
            <v/>
          </cell>
          <cell r="AK911" t="str">
            <v>ر1</v>
          </cell>
          <cell r="AL911" t="str">
            <v/>
          </cell>
          <cell r="AM911" t="str">
            <v>ر1</v>
          </cell>
          <cell r="AN911" t="str">
            <v>ج</v>
          </cell>
          <cell r="AO911" t="str">
            <v>ج</v>
          </cell>
          <cell r="AP911" t="str">
            <v>ج</v>
          </cell>
          <cell r="AQ911" t="str">
            <v>ج</v>
          </cell>
          <cell r="AR911" t="str">
            <v>ج</v>
          </cell>
          <cell r="AS911"/>
          <cell r="AT911" t="str">
            <v>الرابعة</v>
          </cell>
          <cell r="AU911" t="str">
            <v/>
          </cell>
        </row>
        <row r="912">
          <cell r="A912">
            <v>425064</v>
          </cell>
          <cell r="B912" t="str">
            <v>الرابعة</v>
          </cell>
          <cell r="C912" t="str">
            <v/>
          </cell>
          <cell r="D912" t="str">
            <v/>
          </cell>
          <cell r="E912" t="str">
            <v/>
          </cell>
          <cell r="F912" t="str">
            <v/>
          </cell>
          <cell r="G912" t="str">
            <v/>
          </cell>
          <cell r="H912" t="str">
            <v/>
          </cell>
          <cell r="I912" t="str">
            <v/>
          </cell>
          <cell r="J912" t="str">
            <v/>
          </cell>
          <cell r="K912" t="str">
            <v/>
          </cell>
          <cell r="L912" t="str">
            <v/>
          </cell>
          <cell r="M912" t="str">
            <v/>
          </cell>
          <cell r="N912" t="str">
            <v/>
          </cell>
          <cell r="O912" t="str">
            <v/>
          </cell>
          <cell r="P912" t="str">
            <v/>
          </cell>
          <cell r="Q912" t="str">
            <v/>
          </cell>
          <cell r="R912" t="str">
            <v/>
          </cell>
          <cell r="S912" t="str">
            <v/>
          </cell>
          <cell r="T912" t="str">
            <v/>
          </cell>
          <cell r="U912" t="str">
            <v/>
          </cell>
          <cell r="V912" t="str">
            <v/>
          </cell>
          <cell r="W912" t="str">
            <v/>
          </cell>
          <cell r="X912" t="str">
            <v/>
          </cell>
          <cell r="Y912" t="str">
            <v/>
          </cell>
          <cell r="Z912" t="str">
            <v/>
          </cell>
          <cell r="AA912" t="str">
            <v/>
          </cell>
          <cell r="AB912" t="str">
            <v/>
          </cell>
          <cell r="AC912" t="str">
            <v/>
          </cell>
          <cell r="AD912" t="str">
            <v/>
          </cell>
          <cell r="AE912" t="str">
            <v>ر2</v>
          </cell>
          <cell r="AF912" t="str">
            <v/>
          </cell>
          <cell r="AG912" t="str">
            <v/>
          </cell>
          <cell r="AH912" t="str">
            <v/>
          </cell>
          <cell r="AI912" t="str">
            <v>ر1</v>
          </cell>
          <cell r="AJ912" t="str">
            <v/>
          </cell>
          <cell r="AK912" t="str">
            <v/>
          </cell>
          <cell r="AL912" t="str">
            <v>ر2</v>
          </cell>
          <cell r="AM912" t="str">
            <v>ر2</v>
          </cell>
          <cell r="AN912" t="str">
            <v>ر1</v>
          </cell>
          <cell r="AO912" t="str">
            <v>ر1</v>
          </cell>
          <cell r="AP912" t="str">
            <v>ر1</v>
          </cell>
          <cell r="AQ912" t="str">
            <v>ر1</v>
          </cell>
          <cell r="AR912" t="str">
            <v/>
          </cell>
          <cell r="AS912"/>
          <cell r="AT912" t="str">
            <v>الرابعة</v>
          </cell>
          <cell r="AU912" t="str">
            <v/>
          </cell>
        </row>
        <row r="913">
          <cell r="A913">
            <v>425067</v>
          </cell>
          <cell r="B913" t="str">
            <v>الرابعة</v>
          </cell>
          <cell r="C913" t="str">
            <v/>
          </cell>
          <cell r="D913" t="str">
            <v/>
          </cell>
          <cell r="E913" t="str">
            <v/>
          </cell>
          <cell r="F913" t="str">
            <v/>
          </cell>
          <cell r="G913" t="str">
            <v/>
          </cell>
          <cell r="H913" t="str">
            <v/>
          </cell>
          <cell r="I913" t="str">
            <v/>
          </cell>
          <cell r="J913" t="str">
            <v/>
          </cell>
          <cell r="K913" t="str">
            <v/>
          </cell>
          <cell r="L913" t="str">
            <v/>
          </cell>
          <cell r="M913" t="str">
            <v/>
          </cell>
          <cell r="N913" t="str">
            <v/>
          </cell>
          <cell r="O913" t="str">
            <v/>
          </cell>
          <cell r="P913" t="str">
            <v/>
          </cell>
          <cell r="Q913" t="str">
            <v/>
          </cell>
          <cell r="R913" t="str">
            <v/>
          </cell>
          <cell r="S913" t="str">
            <v/>
          </cell>
          <cell r="T913" t="str">
            <v/>
          </cell>
          <cell r="U913" t="str">
            <v/>
          </cell>
          <cell r="V913" t="str">
            <v/>
          </cell>
          <cell r="W913" t="str">
            <v/>
          </cell>
          <cell r="X913" t="str">
            <v/>
          </cell>
          <cell r="Y913" t="str">
            <v/>
          </cell>
          <cell r="Z913" t="str">
            <v/>
          </cell>
          <cell r="AA913" t="str">
            <v>A</v>
          </cell>
          <cell r="AB913" t="str">
            <v>A</v>
          </cell>
          <cell r="AC913" t="str">
            <v/>
          </cell>
          <cell r="AD913" t="str">
            <v>A</v>
          </cell>
          <cell r="AE913" t="str">
            <v>A</v>
          </cell>
          <cell r="AF913" t="str">
            <v>A</v>
          </cell>
          <cell r="AG913" t="str">
            <v>A</v>
          </cell>
          <cell r="AH913" t="str">
            <v/>
          </cell>
          <cell r="AI913" t="str">
            <v>A</v>
          </cell>
          <cell r="AJ913" t="str">
            <v>A</v>
          </cell>
          <cell r="AK913" t="str">
            <v>A</v>
          </cell>
          <cell r="AL913" t="str">
            <v>A</v>
          </cell>
          <cell r="AM913" t="str">
            <v>A</v>
          </cell>
          <cell r="AN913" t="str">
            <v>A</v>
          </cell>
          <cell r="AO913" t="str">
            <v>A</v>
          </cell>
          <cell r="AP913" t="str">
            <v>A</v>
          </cell>
          <cell r="AQ913" t="str">
            <v>A</v>
          </cell>
          <cell r="AR913" t="str">
            <v>A</v>
          </cell>
          <cell r="AS913" t="str">
            <v>مستنفذ فصل ثاني 2022-2023</v>
          </cell>
          <cell r="AT913" t="str">
            <v>الرابعة</v>
          </cell>
          <cell r="AU913" t="str">
            <v>م</v>
          </cell>
        </row>
        <row r="914">
          <cell r="A914">
            <v>425072</v>
          </cell>
          <cell r="B914" t="str">
            <v>الرابعة</v>
          </cell>
          <cell r="C914" t="str">
            <v/>
          </cell>
          <cell r="D914" t="str">
            <v/>
          </cell>
          <cell r="E914" t="str">
            <v/>
          </cell>
          <cell r="F914" t="str">
            <v/>
          </cell>
          <cell r="G914" t="str">
            <v/>
          </cell>
          <cell r="H914" t="str">
            <v/>
          </cell>
          <cell r="I914" t="str">
            <v/>
          </cell>
          <cell r="J914" t="str">
            <v/>
          </cell>
          <cell r="K914" t="str">
            <v/>
          </cell>
          <cell r="L914" t="str">
            <v/>
          </cell>
          <cell r="M914" t="str">
            <v/>
          </cell>
          <cell r="N914" t="str">
            <v/>
          </cell>
          <cell r="O914" t="str">
            <v/>
          </cell>
          <cell r="P914" t="str">
            <v/>
          </cell>
          <cell r="Q914" t="str">
            <v/>
          </cell>
          <cell r="R914" t="str">
            <v/>
          </cell>
          <cell r="S914" t="str">
            <v/>
          </cell>
          <cell r="T914" t="str">
            <v/>
          </cell>
          <cell r="U914" t="str">
            <v/>
          </cell>
          <cell r="V914" t="str">
            <v>ر2</v>
          </cell>
          <cell r="W914" t="str">
            <v>ر1</v>
          </cell>
          <cell r="X914" t="str">
            <v/>
          </cell>
          <cell r="Y914" t="str">
            <v/>
          </cell>
          <cell r="Z914" t="str">
            <v/>
          </cell>
          <cell r="AA914" t="str">
            <v/>
          </cell>
          <cell r="AB914" t="str">
            <v/>
          </cell>
          <cell r="AC914" t="str">
            <v/>
          </cell>
          <cell r="AD914" t="str">
            <v>ر2</v>
          </cell>
          <cell r="AE914" t="str">
            <v>ج</v>
          </cell>
          <cell r="AF914" t="str">
            <v/>
          </cell>
          <cell r="AG914" t="str">
            <v/>
          </cell>
          <cell r="AH914" t="str">
            <v/>
          </cell>
          <cell r="AI914" t="str">
            <v>ر2</v>
          </cell>
          <cell r="AJ914" t="str">
            <v/>
          </cell>
          <cell r="AK914" t="str">
            <v>ر1</v>
          </cell>
          <cell r="AL914" t="str">
            <v>ر2</v>
          </cell>
          <cell r="AM914" t="str">
            <v>ر2</v>
          </cell>
          <cell r="AN914" t="str">
            <v>ج</v>
          </cell>
          <cell r="AO914" t="str">
            <v>ج</v>
          </cell>
          <cell r="AP914" t="str">
            <v>ج</v>
          </cell>
          <cell r="AQ914" t="str">
            <v>ج</v>
          </cell>
          <cell r="AR914" t="str">
            <v>ج</v>
          </cell>
          <cell r="AS914"/>
          <cell r="AT914" t="str">
            <v>الرابعة</v>
          </cell>
          <cell r="AU914" t="str">
            <v/>
          </cell>
        </row>
        <row r="915">
          <cell r="A915">
            <v>425073</v>
          </cell>
          <cell r="B915" t="str">
            <v>الرابعة</v>
          </cell>
          <cell r="C915" t="str">
            <v/>
          </cell>
          <cell r="D915" t="str">
            <v/>
          </cell>
          <cell r="E915" t="str">
            <v/>
          </cell>
          <cell r="F915" t="str">
            <v/>
          </cell>
          <cell r="G915" t="str">
            <v/>
          </cell>
          <cell r="H915" t="str">
            <v/>
          </cell>
          <cell r="I915" t="str">
            <v/>
          </cell>
          <cell r="J915" t="str">
            <v/>
          </cell>
          <cell r="K915" t="str">
            <v/>
          </cell>
          <cell r="L915" t="str">
            <v/>
          </cell>
          <cell r="M915" t="str">
            <v/>
          </cell>
          <cell r="N915" t="str">
            <v/>
          </cell>
          <cell r="O915" t="str">
            <v/>
          </cell>
          <cell r="P915" t="str">
            <v/>
          </cell>
          <cell r="Q915" t="str">
            <v/>
          </cell>
          <cell r="R915" t="str">
            <v/>
          </cell>
          <cell r="S915" t="str">
            <v/>
          </cell>
          <cell r="T915" t="str">
            <v/>
          </cell>
          <cell r="U915" t="str">
            <v/>
          </cell>
          <cell r="V915" t="str">
            <v/>
          </cell>
          <cell r="W915" t="str">
            <v>A</v>
          </cell>
          <cell r="X915" t="str">
            <v/>
          </cell>
          <cell r="Y915" t="str">
            <v/>
          </cell>
          <cell r="Z915" t="str">
            <v/>
          </cell>
          <cell r="AA915" t="str">
            <v/>
          </cell>
          <cell r="AB915" t="str">
            <v/>
          </cell>
          <cell r="AC915" t="str">
            <v>A</v>
          </cell>
          <cell r="AD915" t="str">
            <v>A</v>
          </cell>
          <cell r="AE915" t="str">
            <v>A</v>
          </cell>
          <cell r="AF915" t="str">
            <v/>
          </cell>
          <cell r="AG915" t="str">
            <v>A</v>
          </cell>
          <cell r="AH915" t="str">
            <v>A</v>
          </cell>
          <cell r="AI915" t="str">
            <v>A</v>
          </cell>
          <cell r="AJ915" t="str">
            <v>A</v>
          </cell>
          <cell r="AK915" t="str">
            <v>A</v>
          </cell>
          <cell r="AL915" t="str">
            <v>A</v>
          </cell>
          <cell r="AM915" t="str">
            <v>A</v>
          </cell>
          <cell r="AN915" t="str">
            <v>A</v>
          </cell>
          <cell r="AO915" t="str">
            <v>A</v>
          </cell>
          <cell r="AP915" t="str">
            <v>A</v>
          </cell>
          <cell r="AQ915" t="str">
            <v>A</v>
          </cell>
          <cell r="AR915" t="str">
            <v>A</v>
          </cell>
          <cell r="AS915" t="str">
            <v>مستنفذ فصل ثاني 2022-2023</v>
          </cell>
          <cell r="AT915" t="str">
            <v>الرابعة</v>
          </cell>
          <cell r="AU915" t="str">
            <v/>
          </cell>
        </row>
        <row r="916">
          <cell r="A916">
            <v>425077</v>
          </cell>
          <cell r="B916" t="str">
            <v>الرابعة</v>
          </cell>
          <cell r="C916" t="str">
            <v/>
          </cell>
          <cell r="D916" t="str">
            <v/>
          </cell>
          <cell r="E916" t="str">
            <v/>
          </cell>
          <cell r="F916" t="str">
            <v/>
          </cell>
          <cell r="G916" t="str">
            <v/>
          </cell>
          <cell r="H916" t="str">
            <v/>
          </cell>
          <cell r="I916" t="str">
            <v/>
          </cell>
          <cell r="J916" t="str">
            <v/>
          </cell>
          <cell r="K916" t="str">
            <v/>
          </cell>
          <cell r="L916" t="str">
            <v/>
          </cell>
          <cell r="M916" t="str">
            <v/>
          </cell>
          <cell r="N916" t="str">
            <v/>
          </cell>
          <cell r="O916" t="str">
            <v/>
          </cell>
          <cell r="P916" t="str">
            <v/>
          </cell>
          <cell r="Q916" t="str">
            <v/>
          </cell>
          <cell r="R916" t="str">
            <v/>
          </cell>
          <cell r="S916" t="str">
            <v/>
          </cell>
          <cell r="T916" t="str">
            <v/>
          </cell>
          <cell r="U916" t="str">
            <v/>
          </cell>
          <cell r="V916" t="str">
            <v/>
          </cell>
          <cell r="W916" t="str">
            <v/>
          </cell>
          <cell r="X916" t="str">
            <v/>
          </cell>
          <cell r="Y916" t="str">
            <v/>
          </cell>
          <cell r="Z916" t="str">
            <v/>
          </cell>
          <cell r="AA916" t="str">
            <v/>
          </cell>
          <cell r="AB916" t="str">
            <v/>
          </cell>
          <cell r="AC916" t="str">
            <v/>
          </cell>
          <cell r="AD916" t="str">
            <v/>
          </cell>
          <cell r="AE916" t="str">
            <v/>
          </cell>
          <cell r="AF916" t="str">
            <v>ر2</v>
          </cell>
          <cell r="AG916" t="str">
            <v/>
          </cell>
          <cell r="AH916" t="str">
            <v/>
          </cell>
          <cell r="AI916" t="str">
            <v/>
          </cell>
          <cell r="AJ916" t="str">
            <v/>
          </cell>
          <cell r="AK916" t="str">
            <v/>
          </cell>
          <cell r="AL916" t="str">
            <v/>
          </cell>
          <cell r="AM916" t="str">
            <v/>
          </cell>
          <cell r="AN916" t="str">
            <v/>
          </cell>
          <cell r="AO916" t="str">
            <v/>
          </cell>
          <cell r="AP916" t="str">
            <v/>
          </cell>
          <cell r="AQ916" t="str">
            <v/>
          </cell>
          <cell r="AR916" t="str">
            <v/>
          </cell>
          <cell r="AS916"/>
          <cell r="AT916" t="str">
            <v>الرابعة</v>
          </cell>
          <cell r="AU916" t="str">
            <v/>
          </cell>
        </row>
        <row r="917">
          <cell r="A917">
            <v>425087</v>
          </cell>
          <cell r="B917" t="str">
            <v>الرابعة</v>
          </cell>
          <cell r="C917" t="str">
            <v/>
          </cell>
          <cell r="D917" t="str">
            <v/>
          </cell>
          <cell r="E917" t="str">
            <v/>
          </cell>
          <cell r="F917" t="str">
            <v/>
          </cell>
          <cell r="G917" t="str">
            <v/>
          </cell>
          <cell r="H917" t="str">
            <v/>
          </cell>
          <cell r="I917" t="str">
            <v/>
          </cell>
          <cell r="J917" t="str">
            <v/>
          </cell>
          <cell r="K917" t="str">
            <v/>
          </cell>
          <cell r="L917" t="str">
            <v/>
          </cell>
          <cell r="M917" t="str">
            <v/>
          </cell>
          <cell r="N917" t="str">
            <v/>
          </cell>
          <cell r="O917" t="str">
            <v/>
          </cell>
          <cell r="P917" t="str">
            <v/>
          </cell>
          <cell r="Q917" t="str">
            <v/>
          </cell>
          <cell r="R917" t="str">
            <v/>
          </cell>
          <cell r="S917" t="str">
            <v/>
          </cell>
          <cell r="T917" t="str">
            <v/>
          </cell>
          <cell r="U917" t="str">
            <v/>
          </cell>
          <cell r="V917" t="str">
            <v/>
          </cell>
          <cell r="W917" t="str">
            <v/>
          </cell>
          <cell r="X917" t="str">
            <v/>
          </cell>
          <cell r="Y917" t="str">
            <v/>
          </cell>
          <cell r="Z917" t="str">
            <v/>
          </cell>
          <cell r="AA917" t="str">
            <v>ر1</v>
          </cell>
          <cell r="AB917" t="str">
            <v/>
          </cell>
          <cell r="AC917" t="str">
            <v>ر2</v>
          </cell>
          <cell r="AD917" t="str">
            <v/>
          </cell>
          <cell r="AE917" t="str">
            <v/>
          </cell>
          <cell r="AF917" t="str">
            <v>ر1</v>
          </cell>
          <cell r="AG917" t="str">
            <v/>
          </cell>
          <cell r="AH917" t="str">
            <v/>
          </cell>
          <cell r="AI917" t="str">
            <v>ر1</v>
          </cell>
          <cell r="AJ917" t="str">
            <v>ر1</v>
          </cell>
          <cell r="AK917" t="str">
            <v>ر1</v>
          </cell>
          <cell r="AL917" t="str">
            <v>ر1</v>
          </cell>
          <cell r="AM917" t="str">
            <v>ج</v>
          </cell>
          <cell r="AN917" t="str">
            <v>ج</v>
          </cell>
          <cell r="AO917" t="str">
            <v>ج</v>
          </cell>
          <cell r="AP917" t="str">
            <v>ج</v>
          </cell>
          <cell r="AQ917" t="str">
            <v>ج</v>
          </cell>
          <cell r="AR917" t="str">
            <v>ج</v>
          </cell>
          <cell r="AS917"/>
          <cell r="AT917" t="str">
            <v>الرابعة</v>
          </cell>
          <cell r="AU917" t="str">
            <v/>
          </cell>
        </row>
        <row r="918">
          <cell r="A918">
            <v>425089</v>
          </cell>
          <cell r="B918" t="str">
            <v>الرابعة</v>
          </cell>
          <cell r="C918" t="str">
            <v/>
          </cell>
          <cell r="D918" t="str">
            <v/>
          </cell>
          <cell r="E918" t="str">
            <v/>
          </cell>
          <cell r="F918" t="str">
            <v/>
          </cell>
          <cell r="G918" t="str">
            <v/>
          </cell>
          <cell r="H918" t="str">
            <v/>
          </cell>
          <cell r="I918" t="str">
            <v/>
          </cell>
          <cell r="J918" t="str">
            <v/>
          </cell>
          <cell r="K918" t="str">
            <v/>
          </cell>
          <cell r="L918" t="str">
            <v/>
          </cell>
          <cell r="M918" t="str">
            <v/>
          </cell>
          <cell r="N918" t="str">
            <v/>
          </cell>
          <cell r="O918" t="str">
            <v/>
          </cell>
          <cell r="P918" t="str">
            <v/>
          </cell>
          <cell r="Q918" t="str">
            <v/>
          </cell>
          <cell r="R918" t="str">
            <v/>
          </cell>
          <cell r="S918" t="str">
            <v/>
          </cell>
          <cell r="T918" t="str">
            <v/>
          </cell>
          <cell r="U918" t="str">
            <v/>
          </cell>
          <cell r="V918" t="str">
            <v/>
          </cell>
          <cell r="W918" t="str">
            <v/>
          </cell>
          <cell r="X918" t="str">
            <v/>
          </cell>
          <cell r="Y918" t="str">
            <v/>
          </cell>
          <cell r="Z918" t="str">
            <v/>
          </cell>
          <cell r="AA918" t="str">
            <v/>
          </cell>
          <cell r="AB918" t="str">
            <v/>
          </cell>
          <cell r="AC918" t="str">
            <v>ر2</v>
          </cell>
          <cell r="AD918" t="str">
            <v/>
          </cell>
          <cell r="AE918" t="str">
            <v/>
          </cell>
          <cell r="AF918" t="str">
            <v/>
          </cell>
          <cell r="AG918" t="str">
            <v/>
          </cell>
          <cell r="AH918" t="str">
            <v/>
          </cell>
          <cell r="AI918" t="str">
            <v/>
          </cell>
          <cell r="AJ918" t="str">
            <v/>
          </cell>
          <cell r="AK918" t="str">
            <v/>
          </cell>
          <cell r="AL918" t="str">
            <v>ر1</v>
          </cell>
          <cell r="AM918" t="str">
            <v>ر1</v>
          </cell>
          <cell r="AN918" t="str">
            <v>ج</v>
          </cell>
          <cell r="AO918" t="str">
            <v>ج</v>
          </cell>
          <cell r="AP918" t="str">
            <v>ج</v>
          </cell>
          <cell r="AQ918" t="str">
            <v>ج</v>
          </cell>
          <cell r="AR918" t="str">
            <v>ج</v>
          </cell>
          <cell r="AS918"/>
          <cell r="AT918" t="str">
            <v>الرابعة</v>
          </cell>
          <cell r="AU918" t="str">
            <v/>
          </cell>
        </row>
        <row r="919">
          <cell r="A919">
            <v>425104</v>
          </cell>
          <cell r="B919" t="str">
            <v>الرابعة</v>
          </cell>
          <cell r="C919" t="str">
            <v/>
          </cell>
          <cell r="D919" t="str">
            <v/>
          </cell>
          <cell r="E919" t="str">
            <v/>
          </cell>
          <cell r="F919" t="str">
            <v/>
          </cell>
          <cell r="G919" t="str">
            <v/>
          </cell>
          <cell r="H919" t="str">
            <v/>
          </cell>
          <cell r="I919" t="str">
            <v/>
          </cell>
          <cell r="J919" t="str">
            <v/>
          </cell>
          <cell r="K919" t="str">
            <v/>
          </cell>
          <cell r="L919" t="str">
            <v/>
          </cell>
          <cell r="M919" t="str">
            <v/>
          </cell>
          <cell r="N919" t="str">
            <v/>
          </cell>
          <cell r="O919" t="str">
            <v/>
          </cell>
          <cell r="P919" t="str">
            <v/>
          </cell>
          <cell r="Q919" t="str">
            <v/>
          </cell>
          <cell r="R919" t="str">
            <v/>
          </cell>
          <cell r="S919" t="str">
            <v/>
          </cell>
          <cell r="T919" t="str">
            <v/>
          </cell>
          <cell r="U919" t="str">
            <v/>
          </cell>
          <cell r="V919" t="str">
            <v>ر1</v>
          </cell>
          <cell r="W919" t="str">
            <v/>
          </cell>
          <cell r="X919" t="str">
            <v/>
          </cell>
          <cell r="Y919" t="str">
            <v/>
          </cell>
          <cell r="Z919" t="str">
            <v>ر1</v>
          </cell>
          <cell r="AA919" t="str">
            <v/>
          </cell>
          <cell r="AB919" t="str">
            <v/>
          </cell>
          <cell r="AC919" t="str">
            <v/>
          </cell>
          <cell r="AD919" t="str">
            <v/>
          </cell>
          <cell r="AE919" t="str">
            <v/>
          </cell>
          <cell r="AF919" t="str">
            <v>ر1</v>
          </cell>
          <cell r="AG919" t="str">
            <v/>
          </cell>
          <cell r="AH919" t="str">
            <v/>
          </cell>
          <cell r="AI919" t="str">
            <v>ج</v>
          </cell>
          <cell r="AJ919" t="str">
            <v>ج</v>
          </cell>
          <cell r="AK919" t="str">
            <v>ج</v>
          </cell>
          <cell r="AL919" t="str">
            <v>ج</v>
          </cell>
          <cell r="AM919" t="str">
            <v>ج</v>
          </cell>
          <cell r="AN919" t="str">
            <v>ج</v>
          </cell>
          <cell r="AO919" t="str">
            <v>ج</v>
          </cell>
          <cell r="AP919" t="str">
            <v>ج</v>
          </cell>
          <cell r="AQ919" t="str">
            <v>ج</v>
          </cell>
          <cell r="AR919" t="str">
            <v>ج</v>
          </cell>
          <cell r="AS919"/>
          <cell r="AT919" t="str">
            <v>الرابعة</v>
          </cell>
          <cell r="AU919" t="str">
            <v/>
          </cell>
        </row>
        <row r="920">
          <cell r="A920">
            <v>425130</v>
          </cell>
          <cell r="B920" t="str">
            <v>الرابعة</v>
          </cell>
          <cell r="C920" t="str">
            <v/>
          </cell>
          <cell r="D920" t="str">
            <v/>
          </cell>
          <cell r="E920" t="str">
            <v/>
          </cell>
          <cell r="F920" t="str">
            <v/>
          </cell>
          <cell r="G920" t="str">
            <v/>
          </cell>
          <cell r="H920" t="str">
            <v/>
          </cell>
          <cell r="I920" t="str">
            <v/>
          </cell>
          <cell r="J920" t="str">
            <v/>
          </cell>
          <cell r="K920" t="str">
            <v/>
          </cell>
          <cell r="L920" t="str">
            <v/>
          </cell>
          <cell r="M920" t="str">
            <v/>
          </cell>
          <cell r="N920" t="str">
            <v/>
          </cell>
          <cell r="O920" t="str">
            <v/>
          </cell>
          <cell r="P920" t="str">
            <v>ر2</v>
          </cell>
          <cell r="Q920" t="str">
            <v/>
          </cell>
          <cell r="R920" t="str">
            <v/>
          </cell>
          <cell r="S920" t="str">
            <v/>
          </cell>
          <cell r="T920" t="str">
            <v/>
          </cell>
          <cell r="U920" t="str">
            <v/>
          </cell>
          <cell r="V920" t="str">
            <v/>
          </cell>
          <cell r="W920" t="str">
            <v/>
          </cell>
          <cell r="X920" t="str">
            <v/>
          </cell>
          <cell r="Y920" t="str">
            <v/>
          </cell>
          <cell r="Z920" t="str">
            <v/>
          </cell>
          <cell r="AA920" t="str">
            <v/>
          </cell>
          <cell r="AB920" t="str">
            <v/>
          </cell>
          <cell r="AC920" t="str">
            <v/>
          </cell>
          <cell r="AD920" t="str">
            <v/>
          </cell>
          <cell r="AE920" t="str">
            <v/>
          </cell>
          <cell r="AF920" t="str">
            <v/>
          </cell>
          <cell r="AG920" t="str">
            <v/>
          </cell>
          <cell r="AH920" t="str">
            <v/>
          </cell>
          <cell r="AI920" t="str">
            <v/>
          </cell>
          <cell r="AJ920" t="str">
            <v/>
          </cell>
          <cell r="AK920" t="str">
            <v/>
          </cell>
          <cell r="AL920" t="str">
            <v/>
          </cell>
          <cell r="AM920" t="str">
            <v/>
          </cell>
          <cell r="AN920" t="str">
            <v>ج</v>
          </cell>
          <cell r="AO920" t="str">
            <v>ج</v>
          </cell>
          <cell r="AP920" t="str">
            <v>ج</v>
          </cell>
          <cell r="AQ920" t="str">
            <v>ج</v>
          </cell>
          <cell r="AR920" t="str">
            <v>ج</v>
          </cell>
          <cell r="AS920"/>
          <cell r="AT920" t="str">
            <v>الرابعة</v>
          </cell>
          <cell r="AU920" t="str">
            <v/>
          </cell>
        </row>
        <row r="921">
          <cell r="A921">
            <v>425146</v>
          </cell>
          <cell r="B921" t="str">
            <v>الرابعة</v>
          </cell>
          <cell r="C921" t="str">
            <v/>
          </cell>
          <cell r="D921" t="str">
            <v/>
          </cell>
          <cell r="E921" t="str">
            <v/>
          </cell>
          <cell r="F921" t="str">
            <v/>
          </cell>
          <cell r="G921" t="str">
            <v/>
          </cell>
          <cell r="H921" t="str">
            <v/>
          </cell>
          <cell r="I921" t="str">
            <v/>
          </cell>
          <cell r="J921" t="str">
            <v/>
          </cell>
          <cell r="K921" t="str">
            <v/>
          </cell>
          <cell r="L921" t="str">
            <v/>
          </cell>
          <cell r="M921" t="str">
            <v/>
          </cell>
          <cell r="N921" t="str">
            <v/>
          </cell>
          <cell r="O921" t="str">
            <v/>
          </cell>
          <cell r="P921" t="str">
            <v>ر2</v>
          </cell>
          <cell r="Q921" t="str">
            <v/>
          </cell>
          <cell r="R921" t="str">
            <v/>
          </cell>
          <cell r="S921" t="str">
            <v/>
          </cell>
          <cell r="T921" t="str">
            <v/>
          </cell>
          <cell r="U921" t="str">
            <v/>
          </cell>
          <cell r="V921" t="str">
            <v/>
          </cell>
          <cell r="W921" t="str">
            <v/>
          </cell>
          <cell r="X921" t="str">
            <v/>
          </cell>
          <cell r="Y921" t="str">
            <v/>
          </cell>
          <cell r="Z921" t="str">
            <v/>
          </cell>
          <cell r="AA921" t="str">
            <v/>
          </cell>
          <cell r="AB921" t="str">
            <v/>
          </cell>
          <cell r="AC921" t="str">
            <v/>
          </cell>
          <cell r="AD921" t="str">
            <v/>
          </cell>
          <cell r="AE921" t="str">
            <v>ر2</v>
          </cell>
          <cell r="AF921" t="str">
            <v/>
          </cell>
          <cell r="AG921" t="str">
            <v/>
          </cell>
          <cell r="AH921" t="str">
            <v>ر2</v>
          </cell>
          <cell r="AI921" t="str">
            <v>ر1</v>
          </cell>
          <cell r="AJ921" t="str">
            <v/>
          </cell>
          <cell r="AK921" t="str">
            <v>ر1</v>
          </cell>
          <cell r="AL921" t="str">
            <v>ر1</v>
          </cell>
          <cell r="AM921" t="str">
            <v/>
          </cell>
          <cell r="AN921" t="str">
            <v>ر1</v>
          </cell>
          <cell r="AO921" t="str">
            <v>ر1</v>
          </cell>
          <cell r="AP921" t="str">
            <v>ج</v>
          </cell>
          <cell r="AQ921" t="str">
            <v>ج</v>
          </cell>
          <cell r="AR921" t="str">
            <v>ج</v>
          </cell>
          <cell r="AS921"/>
          <cell r="AT921"/>
          <cell r="AU921"/>
          <cell r="AV921"/>
        </row>
        <row r="922">
          <cell r="A922">
            <v>425147</v>
          </cell>
          <cell r="B922" t="str">
            <v>الرابعة</v>
          </cell>
          <cell r="C922" t="str">
            <v/>
          </cell>
          <cell r="D922" t="str">
            <v/>
          </cell>
          <cell r="E922" t="str">
            <v/>
          </cell>
          <cell r="F922" t="str">
            <v/>
          </cell>
          <cell r="G922" t="str">
            <v/>
          </cell>
          <cell r="H922" t="str">
            <v/>
          </cell>
          <cell r="I922" t="str">
            <v/>
          </cell>
          <cell r="J922" t="str">
            <v/>
          </cell>
          <cell r="K922" t="str">
            <v/>
          </cell>
          <cell r="L922" t="str">
            <v/>
          </cell>
          <cell r="M922" t="str">
            <v/>
          </cell>
          <cell r="N922" t="str">
            <v/>
          </cell>
          <cell r="O922" t="str">
            <v/>
          </cell>
          <cell r="P922" t="str">
            <v/>
          </cell>
          <cell r="Q922" t="str">
            <v/>
          </cell>
          <cell r="R922" t="str">
            <v/>
          </cell>
          <cell r="S922" t="str">
            <v/>
          </cell>
          <cell r="T922" t="str">
            <v/>
          </cell>
          <cell r="U922" t="str">
            <v/>
          </cell>
          <cell r="V922" t="str">
            <v/>
          </cell>
          <cell r="W922" t="str">
            <v/>
          </cell>
          <cell r="X922" t="str">
            <v/>
          </cell>
          <cell r="Y922" t="str">
            <v/>
          </cell>
          <cell r="Z922" t="str">
            <v/>
          </cell>
          <cell r="AA922" t="str">
            <v>ر2</v>
          </cell>
          <cell r="AB922" t="str">
            <v/>
          </cell>
          <cell r="AC922" t="str">
            <v/>
          </cell>
          <cell r="AD922" t="str">
            <v/>
          </cell>
          <cell r="AE922" t="str">
            <v/>
          </cell>
          <cell r="AF922" t="str">
            <v>ر2</v>
          </cell>
          <cell r="AG922" t="str">
            <v/>
          </cell>
          <cell r="AH922" t="str">
            <v/>
          </cell>
          <cell r="AI922" t="str">
            <v>ر1</v>
          </cell>
          <cell r="AJ922" t="str">
            <v/>
          </cell>
          <cell r="AK922" t="str">
            <v/>
          </cell>
          <cell r="AL922" t="str">
            <v>ر1</v>
          </cell>
          <cell r="AM922" t="str">
            <v>ر1</v>
          </cell>
          <cell r="AN922" t="str">
            <v>ج</v>
          </cell>
          <cell r="AO922" t="str">
            <v>ج</v>
          </cell>
          <cell r="AP922" t="str">
            <v>ج</v>
          </cell>
          <cell r="AQ922" t="str">
            <v>ج</v>
          </cell>
          <cell r="AR922" t="str">
            <v>ج</v>
          </cell>
          <cell r="AS922"/>
          <cell r="AT922" t="str">
            <v>الرابعة</v>
          </cell>
          <cell r="AU922" t="str">
            <v/>
          </cell>
        </row>
        <row r="923">
          <cell r="A923">
            <v>425156</v>
          </cell>
          <cell r="B923" t="str">
            <v>الرابعة</v>
          </cell>
          <cell r="C923" t="str">
            <v/>
          </cell>
          <cell r="D923" t="str">
            <v/>
          </cell>
          <cell r="E923" t="str">
            <v/>
          </cell>
          <cell r="F923" t="str">
            <v/>
          </cell>
          <cell r="G923" t="str">
            <v/>
          </cell>
          <cell r="H923" t="str">
            <v/>
          </cell>
          <cell r="I923" t="str">
            <v/>
          </cell>
          <cell r="J923" t="str">
            <v/>
          </cell>
          <cell r="K923" t="str">
            <v/>
          </cell>
          <cell r="L923" t="str">
            <v/>
          </cell>
          <cell r="M923" t="str">
            <v>ر2</v>
          </cell>
          <cell r="N923" t="str">
            <v/>
          </cell>
          <cell r="O923" t="str">
            <v/>
          </cell>
          <cell r="P923" t="str">
            <v/>
          </cell>
          <cell r="Q923" t="str">
            <v/>
          </cell>
          <cell r="R923" t="str">
            <v/>
          </cell>
          <cell r="S923" t="str">
            <v/>
          </cell>
          <cell r="T923" t="str">
            <v/>
          </cell>
          <cell r="U923" t="str">
            <v/>
          </cell>
          <cell r="V923" t="str">
            <v/>
          </cell>
          <cell r="W923" t="str">
            <v/>
          </cell>
          <cell r="X923" t="str">
            <v/>
          </cell>
          <cell r="Y923" t="str">
            <v/>
          </cell>
          <cell r="Z923" t="str">
            <v/>
          </cell>
          <cell r="AA923" t="str">
            <v/>
          </cell>
          <cell r="AB923" t="str">
            <v/>
          </cell>
          <cell r="AC923" t="str">
            <v/>
          </cell>
          <cell r="AD923" t="str">
            <v/>
          </cell>
          <cell r="AE923" t="str">
            <v>ر2</v>
          </cell>
          <cell r="AF923" t="str">
            <v/>
          </cell>
          <cell r="AG923" t="str">
            <v/>
          </cell>
          <cell r="AH923" t="str">
            <v/>
          </cell>
          <cell r="AI923" t="str">
            <v>ر1</v>
          </cell>
          <cell r="AJ923" t="str">
            <v/>
          </cell>
          <cell r="AK923" t="str">
            <v>ر1</v>
          </cell>
          <cell r="AL923" t="str">
            <v/>
          </cell>
          <cell r="AM923" t="str">
            <v>ر1</v>
          </cell>
          <cell r="AN923" t="str">
            <v>ج</v>
          </cell>
          <cell r="AO923" t="str">
            <v>ج</v>
          </cell>
          <cell r="AP923" t="str">
            <v>ج</v>
          </cell>
          <cell r="AQ923" t="str">
            <v>ج</v>
          </cell>
          <cell r="AR923" t="str">
            <v>ج</v>
          </cell>
          <cell r="AS923"/>
          <cell r="AT923" t="str">
            <v>الرابعة</v>
          </cell>
          <cell r="AU923" t="str">
            <v/>
          </cell>
        </row>
        <row r="924">
          <cell r="A924">
            <v>425167</v>
          </cell>
          <cell r="B924" t="str">
            <v>الرابعة</v>
          </cell>
          <cell r="C924" t="str">
            <v/>
          </cell>
          <cell r="D924" t="str">
            <v/>
          </cell>
          <cell r="E924" t="str">
            <v/>
          </cell>
          <cell r="F924" t="str">
            <v/>
          </cell>
          <cell r="G924" t="str">
            <v/>
          </cell>
          <cell r="H924" t="str">
            <v/>
          </cell>
          <cell r="I924" t="str">
            <v/>
          </cell>
          <cell r="J924" t="str">
            <v/>
          </cell>
          <cell r="K924" t="str">
            <v/>
          </cell>
          <cell r="L924" t="str">
            <v/>
          </cell>
          <cell r="M924" t="str">
            <v/>
          </cell>
          <cell r="N924" t="str">
            <v/>
          </cell>
          <cell r="O924" t="str">
            <v/>
          </cell>
          <cell r="P924" t="str">
            <v/>
          </cell>
          <cell r="Q924" t="str">
            <v/>
          </cell>
          <cell r="R924" t="str">
            <v/>
          </cell>
          <cell r="S924" t="str">
            <v/>
          </cell>
          <cell r="T924" t="str">
            <v/>
          </cell>
          <cell r="U924" t="str">
            <v/>
          </cell>
          <cell r="V924" t="str">
            <v/>
          </cell>
          <cell r="W924" t="str">
            <v/>
          </cell>
          <cell r="X924" t="str">
            <v/>
          </cell>
          <cell r="Y924" t="str">
            <v/>
          </cell>
          <cell r="Z924" t="str">
            <v>ر1</v>
          </cell>
          <cell r="AA924" t="str">
            <v/>
          </cell>
          <cell r="AB924" t="str">
            <v/>
          </cell>
          <cell r="AC924" t="str">
            <v/>
          </cell>
          <cell r="AD924" t="str">
            <v/>
          </cell>
          <cell r="AE924" t="str">
            <v>ر2</v>
          </cell>
          <cell r="AF924" t="str">
            <v/>
          </cell>
          <cell r="AG924" t="str">
            <v/>
          </cell>
          <cell r="AH924" t="str">
            <v/>
          </cell>
          <cell r="AI924" t="str">
            <v>ج</v>
          </cell>
          <cell r="AJ924" t="str">
            <v/>
          </cell>
          <cell r="AK924" t="str">
            <v>ج</v>
          </cell>
          <cell r="AL924" t="str">
            <v>ج</v>
          </cell>
          <cell r="AM924" t="str">
            <v>ر1</v>
          </cell>
          <cell r="AN924" t="str">
            <v>ج</v>
          </cell>
          <cell r="AO924" t="str">
            <v>ج</v>
          </cell>
          <cell r="AP924" t="str">
            <v>ج</v>
          </cell>
          <cell r="AQ924" t="str">
            <v>ج</v>
          </cell>
          <cell r="AR924" t="str">
            <v>ج</v>
          </cell>
          <cell r="AS924"/>
          <cell r="AT924" t="str">
            <v>الرابعة</v>
          </cell>
          <cell r="AU924" t="str">
            <v/>
          </cell>
        </row>
        <row r="925">
          <cell r="A925">
            <v>425204</v>
          </cell>
          <cell r="B925" t="str">
            <v>الرابعة</v>
          </cell>
          <cell r="C925" t="str">
            <v/>
          </cell>
          <cell r="D925" t="str">
            <v/>
          </cell>
          <cell r="E925" t="str">
            <v/>
          </cell>
          <cell r="F925" t="str">
            <v/>
          </cell>
          <cell r="G925" t="str">
            <v/>
          </cell>
          <cell r="H925" t="str">
            <v/>
          </cell>
          <cell r="I925" t="str">
            <v/>
          </cell>
          <cell r="J925" t="str">
            <v/>
          </cell>
          <cell r="K925" t="str">
            <v/>
          </cell>
          <cell r="L925" t="str">
            <v/>
          </cell>
          <cell r="M925" t="str">
            <v/>
          </cell>
          <cell r="N925" t="str">
            <v/>
          </cell>
          <cell r="O925" t="str">
            <v/>
          </cell>
          <cell r="P925" t="str">
            <v/>
          </cell>
          <cell r="Q925" t="str">
            <v/>
          </cell>
          <cell r="R925" t="str">
            <v/>
          </cell>
          <cell r="S925" t="str">
            <v/>
          </cell>
          <cell r="T925" t="str">
            <v/>
          </cell>
          <cell r="U925" t="str">
            <v/>
          </cell>
          <cell r="V925" t="str">
            <v/>
          </cell>
          <cell r="W925" t="str">
            <v/>
          </cell>
          <cell r="X925" t="str">
            <v/>
          </cell>
          <cell r="Y925" t="str">
            <v/>
          </cell>
          <cell r="Z925" t="str">
            <v/>
          </cell>
          <cell r="AA925" t="str">
            <v/>
          </cell>
          <cell r="AB925" t="str">
            <v/>
          </cell>
          <cell r="AC925" t="str">
            <v/>
          </cell>
          <cell r="AD925" t="str">
            <v/>
          </cell>
          <cell r="AE925" t="str">
            <v/>
          </cell>
          <cell r="AF925" t="str">
            <v>ر2</v>
          </cell>
          <cell r="AG925" t="str">
            <v/>
          </cell>
          <cell r="AH925" t="str">
            <v/>
          </cell>
          <cell r="AI925" t="str">
            <v/>
          </cell>
          <cell r="AJ925" t="str">
            <v/>
          </cell>
          <cell r="AK925" t="str">
            <v/>
          </cell>
          <cell r="AL925" t="str">
            <v/>
          </cell>
          <cell r="AM925" t="str">
            <v>ر1</v>
          </cell>
          <cell r="AN925" t="str">
            <v>ج</v>
          </cell>
          <cell r="AO925" t="str">
            <v>ج</v>
          </cell>
          <cell r="AP925" t="str">
            <v>ج</v>
          </cell>
          <cell r="AQ925" t="str">
            <v>ج</v>
          </cell>
          <cell r="AR925" t="str">
            <v>ج</v>
          </cell>
          <cell r="AS925"/>
          <cell r="AT925" t="str">
            <v>الرابعة</v>
          </cell>
          <cell r="AU925" t="str">
            <v/>
          </cell>
        </row>
        <row r="926">
          <cell r="A926">
            <v>425206</v>
          </cell>
          <cell r="B926" t="str">
            <v>الرابعة</v>
          </cell>
          <cell r="C926" t="str">
            <v/>
          </cell>
          <cell r="D926" t="str">
            <v/>
          </cell>
          <cell r="E926" t="str">
            <v/>
          </cell>
          <cell r="F926" t="str">
            <v/>
          </cell>
          <cell r="G926" t="str">
            <v/>
          </cell>
          <cell r="H926" t="str">
            <v/>
          </cell>
          <cell r="I926" t="str">
            <v/>
          </cell>
          <cell r="J926" t="str">
            <v/>
          </cell>
          <cell r="K926" t="str">
            <v/>
          </cell>
          <cell r="L926" t="str">
            <v/>
          </cell>
          <cell r="M926" t="str">
            <v/>
          </cell>
          <cell r="N926" t="str">
            <v/>
          </cell>
          <cell r="O926" t="str">
            <v/>
          </cell>
          <cell r="P926" t="str">
            <v/>
          </cell>
          <cell r="Q926" t="str">
            <v/>
          </cell>
          <cell r="R926" t="str">
            <v/>
          </cell>
          <cell r="S926" t="str">
            <v/>
          </cell>
          <cell r="T926" t="str">
            <v/>
          </cell>
          <cell r="U926" t="str">
            <v/>
          </cell>
          <cell r="V926" t="str">
            <v/>
          </cell>
          <cell r="W926" t="str">
            <v/>
          </cell>
          <cell r="X926" t="str">
            <v/>
          </cell>
          <cell r="Y926" t="str">
            <v/>
          </cell>
          <cell r="Z926" t="str">
            <v/>
          </cell>
          <cell r="AA926" t="str">
            <v/>
          </cell>
          <cell r="AB926" t="str">
            <v/>
          </cell>
          <cell r="AC926" t="str">
            <v/>
          </cell>
          <cell r="AD926" t="str">
            <v/>
          </cell>
          <cell r="AE926" t="str">
            <v/>
          </cell>
          <cell r="AF926" t="str">
            <v>ر2</v>
          </cell>
          <cell r="AG926" t="str">
            <v/>
          </cell>
          <cell r="AH926" t="str">
            <v/>
          </cell>
          <cell r="AI926" t="str">
            <v>ر1</v>
          </cell>
          <cell r="AJ926" t="str">
            <v>ر1</v>
          </cell>
          <cell r="AK926" t="str">
            <v/>
          </cell>
          <cell r="AL926" t="str">
            <v>ر1</v>
          </cell>
          <cell r="AM926" t="str">
            <v>ر1</v>
          </cell>
          <cell r="AN926" t="str">
            <v>ج</v>
          </cell>
          <cell r="AO926" t="str">
            <v>ج</v>
          </cell>
          <cell r="AP926" t="str">
            <v>ج</v>
          </cell>
          <cell r="AQ926" t="str">
            <v>ج</v>
          </cell>
          <cell r="AR926" t="str">
            <v>ج</v>
          </cell>
          <cell r="AS926"/>
          <cell r="AT926" t="str">
            <v>الرابعة</v>
          </cell>
          <cell r="AU926" t="str">
            <v/>
          </cell>
        </row>
        <row r="927">
          <cell r="A927">
            <v>425233</v>
          </cell>
          <cell r="B927" t="str">
            <v>الرابعة</v>
          </cell>
          <cell r="C927" t="str">
            <v/>
          </cell>
          <cell r="D927" t="str">
            <v/>
          </cell>
          <cell r="E927" t="str">
            <v/>
          </cell>
          <cell r="F927" t="str">
            <v/>
          </cell>
          <cell r="G927" t="str">
            <v/>
          </cell>
          <cell r="H927" t="str">
            <v/>
          </cell>
          <cell r="I927" t="str">
            <v/>
          </cell>
          <cell r="J927" t="str">
            <v/>
          </cell>
          <cell r="K927" t="str">
            <v/>
          </cell>
          <cell r="L927" t="str">
            <v/>
          </cell>
          <cell r="M927" t="str">
            <v/>
          </cell>
          <cell r="N927" t="str">
            <v/>
          </cell>
          <cell r="O927" t="str">
            <v/>
          </cell>
          <cell r="P927" t="str">
            <v/>
          </cell>
          <cell r="Q927" t="str">
            <v/>
          </cell>
          <cell r="R927" t="str">
            <v/>
          </cell>
          <cell r="S927" t="str">
            <v/>
          </cell>
          <cell r="T927" t="str">
            <v/>
          </cell>
          <cell r="U927" t="str">
            <v/>
          </cell>
          <cell r="V927" t="str">
            <v/>
          </cell>
          <cell r="W927" t="str">
            <v/>
          </cell>
          <cell r="X927" t="str">
            <v/>
          </cell>
          <cell r="Y927" t="str">
            <v/>
          </cell>
          <cell r="Z927" t="str">
            <v/>
          </cell>
          <cell r="AA927" t="str">
            <v/>
          </cell>
          <cell r="AB927" t="str">
            <v/>
          </cell>
          <cell r="AC927" t="str">
            <v/>
          </cell>
          <cell r="AD927" t="str">
            <v/>
          </cell>
          <cell r="AE927" t="str">
            <v/>
          </cell>
          <cell r="AF927" t="str">
            <v/>
          </cell>
          <cell r="AG927" t="str">
            <v/>
          </cell>
          <cell r="AH927" t="str">
            <v/>
          </cell>
          <cell r="AI927" t="str">
            <v/>
          </cell>
          <cell r="AJ927" t="str">
            <v/>
          </cell>
          <cell r="AK927" t="str">
            <v/>
          </cell>
          <cell r="AL927" t="str">
            <v/>
          </cell>
          <cell r="AM927" t="str">
            <v/>
          </cell>
          <cell r="AN927" t="str">
            <v/>
          </cell>
          <cell r="AO927" t="str">
            <v>ر1</v>
          </cell>
          <cell r="AP927" t="str">
            <v/>
          </cell>
          <cell r="AQ927" t="str">
            <v/>
          </cell>
          <cell r="AR927" t="str">
            <v/>
          </cell>
          <cell r="AS927"/>
          <cell r="AT927" t="str">
            <v>الرابعة</v>
          </cell>
          <cell r="AU927" t="str">
            <v/>
          </cell>
        </row>
        <row r="928">
          <cell r="A928">
            <v>425237</v>
          </cell>
          <cell r="B928" t="str">
            <v>الرابعة</v>
          </cell>
          <cell r="C928" t="str">
            <v/>
          </cell>
          <cell r="D928" t="str">
            <v/>
          </cell>
          <cell r="E928" t="str">
            <v/>
          </cell>
          <cell r="F928" t="str">
            <v/>
          </cell>
          <cell r="G928" t="str">
            <v/>
          </cell>
          <cell r="H928" t="str">
            <v/>
          </cell>
          <cell r="I928" t="str">
            <v/>
          </cell>
          <cell r="J928" t="str">
            <v/>
          </cell>
          <cell r="K928" t="str">
            <v/>
          </cell>
          <cell r="L928" t="str">
            <v/>
          </cell>
          <cell r="M928" t="str">
            <v/>
          </cell>
          <cell r="N928" t="str">
            <v/>
          </cell>
          <cell r="O928" t="str">
            <v/>
          </cell>
          <cell r="P928" t="str">
            <v/>
          </cell>
          <cell r="Q928" t="str">
            <v/>
          </cell>
          <cell r="R928" t="str">
            <v/>
          </cell>
          <cell r="S928" t="str">
            <v/>
          </cell>
          <cell r="T928" t="str">
            <v/>
          </cell>
          <cell r="U928" t="str">
            <v/>
          </cell>
          <cell r="V928" t="str">
            <v/>
          </cell>
          <cell r="W928" t="str">
            <v/>
          </cell>
          <cell r="X928" t="str">
            <v/>
          </cell>
          <cell r="Y928" t="str">
            <v/>
          </cell>
          <cell r="Z928" t="str">
            <v/>
          </cell>
          <cell r="AA928" t="str">
            <v/>
          </cell>
          <cell r="AB928" t="str">
            <v/>
          </cell>
          <cell r="AC928" t="str">
            <v/>
          </cell>
          <cell r="AD928" t="str">
            <v/>
          </cell>
          <cell r="AE928" t="str">
            <v/>
          </cell>
          <cell r="AF928" t="str">
            <v/>
          </cell>
          <cell r="AG928" t="str">
            <v/>
          </cell>
          <cell r="AH928" t="str">
            <v/>
          </cell>
          <cell r="AI928" t="str">
            <v/>
          </cell>
          <cell r="AJ928" t="str">
            <v/>
          </cell>
          <cell r="AK928" t="str">
            <v/>
          </cell>
          <cell r="AL928" t="str">
            <v/>
          </cell>
          <cell r="AM928" t="str">
            <v>ر2</v>
          </cell>
          <cell r="AN928" t="str">
            <v/>
          </cell>
          <cell r="AO928" t="str">
            <v/>
          </cell>
          <cell r="AP928" t="str">
            <v/>
          </cell>
          <cell r="AQ928" t="str">
            <v/>
          </cell>
          <cell r="AR928" t="str">
            <v/>
          </cell>
          <cell r="AS928"/>
          <cell r="AT928" t="str">
            <v>الرابعة</v>
          </cell>
          <cell r="AU928" t="str">
            <v/>
          </cell>
        </row>
        <row r="929">
          <cell r="A929">
            <v>425248</v>
          </cell>
          <cell r="B929" t="str">
            <v>الرابعة</v>
          </cell>
          <cell r="C929" t="str">
            <v/>
          </cell>
          <cell r="D929" t="str">
            <v/>
          </cell>
          <cell r="E929" t="str">
            <v/>
          </cell>
          <cell r="F929" t="str">
            <v/>
          </cell>
          <cell r="G929" t="str">
            <v/>
          </cell>
          <cell r="H929" t="str">
            <v/>
          </cell>
          <cell r="I929" t="str">
            <v/>
          </cell>
          <cell r="J929" t="str">
            <v/>
          </cell>
          <cell r="K929" t="str">
            <v/>
          </cell>
          <cell r="L929" t="str">
            <v/>
          </cell>
          <cell r="M929" t="str">
            <v/>
          </cell>
          <cell r="N929" t="str">
            <v/>
          </cell>
          <cell r="O929" t="str">
            <v/>
          </cell>
          <cell r="P929" t="str">
            <v/>
          </cell>
          <cell r="Q929" t="str">
            <v>ر2</v>
          </cell>
          <cell r="R929" t="str">
            <v/>
          </cell>
          <cell r="S929" t="str">
            <v/>
          </cell>
          <cell r="T929" t="str">
            <v/>
          </cell>
          <cell r="U929" t="str">
            <v/>
          </cell>
          <cell r="V929" t="str">
            <v/>
          </cell>
          <cell r="W929" t="str">
            <v/>
          </cell>
          <cell r="X929" t="str">
            <v/>
          </cell>
          <cell r="Y929" t="str">
            <v/>
          </cell>
          <cell r="Z929" t="str">
            <v/>
          </cell>
          <cell r="AA929" t="str">
            <v>ر2</v>
          </cell>
          <cell r="AB929" t="str">
            <v/>
          </cell>
          <cell r="AC929" t="str">
            <v/>
          </cell>
          <cell r="AD929" t="str">
            <v/>
          </cell>
          <cell r="AE929" t="str">
            <v/>
          </cell>
          <cell r="AF929" t="str">
            <v>ر2</v>
          </cell>
          <cell r="AG929" t="str">
            <v/>
          </cell>
          <cell r="AH929" t="str">
            <v/>
          </cell>
          <cell r="AI929" t="str">
            <v>ج</v>
          </cell>
          <cell r="AJ929" t="str">
            <v>ج</v>
          </cell>
          <cell r="AK929" t="str">
            <v/>
          </cell>
          <cell r="AL929" t="str">
            <v>ر1</v>
          </cell>
          <cell r="AM929" t="str">
            <v>ج</v>
          </cell>
          <cell r="AN929" t="str">
            <v>ج</v>
          </cell>
          <cell r="AO929" t="str">
            <v>ج</v>
          </cell>
          <cell r="AP929" t="str">
            <v>ج</v>
          </cell>
          <cell r="AQ929" t="str">
            <v>ج</v>
          </cell>
          <cell r="AR929" t="str">
            <v>ج</v>
          </cell>
          <cell r="AS929"/>
          <cell r="AT929" t="str">
            <v>الرابعة</v>
          </cell>
          <cell r="AU929" t="str">
            <v/>
          </cell>
        </row>
        <row r="930">
          <cell r="A930">
            <v>425260</v>
          </cell>
          <cell r="B930" t="str">
            <v>الرابعة</v>
          </cell>
          <cell r="C930" t="str">
            <v/>
          </cell>
          <cell r="D930" t="str">
            <v/>
          </cell>
          <cell r="E930" t="str">
            <v/>
          </cell>
          <cell r="F930" t="str">
            <v/>
          </cell>
          <cell r="G930" t="str">
            <v/>
          </cell>
          <cell r="H930" t="str">
            <v/>
          </cell>
          <cell r="I930" t="str">
            <v/>
          </cell>
          <cell r="J930" t="str">
            <v/>
          </cell>
          <cell r="K930" t="str">
            <v/>
          </cell>
          <cell r="L930" t="str">
            <v/>
          </cell>
          <cell r="M930" t="str">
            <v/>
          </cell>
          <cell r="N930" t="str">
            <v/>
          </cell>
          <cell r="O930" t="str">
            <v/>
          </cell>
          <cell r="P930" t="str">
            <v/>
          </cell>
          <cell r="Q930" t="str">
            <v/>
          </cell>
          <cell r="R930" t="str">
            <v/>
          </cell>
          <cell r="S930" t="str">
            <v/>
          </cell>
          <cell r="T930" t="str">
            <v/>
          </cell>
          <cell r="U930" t="str">
            <v/>
          </cell>
          <cell r="V930" t="str">
            <v/>
          </cell>
          <cell r="W930" t="str">
            <v/>
          </cell>
          <cell r="X930" t="str">
            <v/>
          </cell>
          <cell r="Y930" t="str">
            <v/>
          </cell>
          <cell r="Z930" t="str">
            <v/>
          </cell>
          <cell r="AA930" t="str">
            <v/>
          </cell>
          <cell r="AB930" t="str">
            <v/>
          </cell>
          <cell r="AC930" t="str">
            <v/>
          </cell>
          <cell r="AD930" t="str">
            <v/>
          </cell>
          <cell r="AE930" t="str">
            <v/>
          </cell>
          <cell r="AF930" t="str">
            <v/>
          </cell>
          <cell r="AG930" t="str">
            <v/>
          </cell>
          <cell r="AH930" t="str">
            <v/>
          </cell>
          <cell r="AI930" t="str">
            <v>ر1</v>
          </cell>
          <cell r="AJ930" t="str">
            <v/>
          </cell>
          <cell r="AK930" t="str">
            <v/>
          </cell>
          <cell r="AL930" t="str">
            <v>ر1</v>
          </cell>
          <cell r="AM930" t="str">
            <v>ر1</v>
          </cell>
          <cell r="AN930" t="str">
            <v>ج</v>
          </cell>
          <cell r="AO930" t="str">
            <v>ج</v>
          </cell>
          <cell r="AP930" t="str">
            <v>ج</v>
          </cell>
          <cell r="AQ930" t="str">
            <v>ج</v>
          </cell>
          <cell r="AR930" t="str">
            <v>ج</v>
          </cell>
          <cell r="AS930"/>
          <cell r="AT930" t="str">
            <v>الرابعة</v>
          </cell>
          <cell r="AU930" t="str">
            <v/>
          </cell>
        </row>
        <row r="931">
          <cell r="A931">
            <v>425268</v>
          </cell>
          <cell r="B931" t="str">
            <v>الرابعة</v>
          </cell>
          <cell r="C931" t="str">
            <v/>
          </cell>
          <cell r="D931" t="str">
            <v/>
          </cell>
          <cell r="E931" t="str">
            <v/>
          </cell>
          <cell r="F931" t="str">
            <v/>
          </cell>
          <cell r="G931" t="str">
            <v/>
          </cell>
          <cell r="H931" t="str">
            <v/>
          </cell>
          <cell r="I931" t="str">
            <v/>
          </cell>
          <cell r="J931" t="str">
            <v/>
          </cell>
          <cell r="K931" t="str">
            <v/>
          </cell>
          <cell r="L931" t="str">
            <v/>
          </cell>
          <cell r="M931" t="str">
            <v/>
          </cell>
          <cell r="N931" t="str">
            <v/>
          </cell>
          <cell r="O931" t="str">
            <v/>
          </cell>
          <cell r="P931" t="str">
            <v/>
          </cell>
          <cell r="Q931" t="str">
            <v/>
          </cell>
          <cell r="R931" t="str">
            <v/>
          </cell>
          <cell r="S931" t="str">
            <v/>
          </cell>
          <cell r="T931" t="str">
            <v/>
          </cell>
          <cell r="U931" t="str">
            <v/>
          </cell>
          <cell r="V931" t="str">
            <v/>
          </cell>
          <cell r="W931" t="str">
            <v>A</v>
          </cell>
          <cell r="X931" t="str">
            <v/>
          </cell>
          <cell r="Y931" t="str">
            <v/>
          </cell>
          <cell r="Z931" t="str">
            <v/>
          </cell>
          <cell r="AA931" t="str">
            <v/>
          </cell>
          <cell r="AB931" t="str">
            <v>A</v>
          </cell>
          <cell r="AC931" t="str">
            <v/>
          </cell>
          <cell r="AD931" t="str">
            <v/>
          </cell>
          <cell r="AE931" t="str">
            <v>A</v>
          </cell>
          <cell r="AF931" t="str">
            <v>A</v>
          </cell>
          <cell r="AG931" t="str">
            <v>A</v>
          </cell>
          <cell r="AH931" t="str">
            <v/>
          </cell>
          <cell r="AI931" t="str">
            <v>A</v>
          </cell>
          <cell r="AJ931" t="str">
            <v>A</v>
          </cell>
          <cell r="AK931" t="str">
            <v>A</v>
          </cell>
          <cell r="AL931" t="str">
            <v>A</v>
          </cell>
          <cell r="AM931" t="str">
            <v>A</v>
          </cell>
          <cell r="AN931" t="str">
            <v>A</v>
          </cell>
          <cell r="AO931" t="str">
            <v>A</v>
          </cell>
          <cell r="AP931" t="str">
            <v>A</v>
          </cell>
          <cell r="AQ931" t="str">
            <v>A</v>
          </cell>
          <cell r="AR931" t="str">
            <v>A</v>
          </cell>
          <cell r="AS931" t="str">
            <v>مستنفذ فصل ثاني 2022-2023</v>
          </cell>
          <cell r="AT931" t="str">
            <v>الرابعة</v>
          </cell>
          <cell r="AU931" t="str">
            <v/>
          </cell>
        </row>
        <row r="932">
          <cell r="A932">
            <v>425271</v>
          </cell>
          <cell r="B932" t="str">
            <v>الرابعة</v>
          </cell>
          <cell r="C932" t="str">
            <v/>
          </cell>
          <cell r="D932" t="str">
            <v/>
          </cell>
          <cell r="E932" t="str">
            <v>ر2</v>
          </cell>
          <cell r="F932" t="str">
            <v/>
          </cell>
          <cell r="G932" t="str">
            <v/>
          </cell>
          <cell r="H932" t="str">
            <v/>
          </cell>
          <cell r="I932" t="str">
            <v/>
          </cell>
          <cell r="J932" t="str">
            <v/>
          </cell>
          <cell r="K932" t="str">
            <v>ر2</v>
          </cell>
          <cell r="L932" t="str">
            <v/>
          </cell>
          <cell r="M932" t="str">
            <v/>
          </cell>
          <cell r="N932" t="str">
            <v/>
          </cell>
          <cell r="O932" t="str">
            <v/>
          </cell>
          <cell r="P932" t="str">
            <v/>
          </cell>
          <cell r="Q932" t="str">
            <v/>
          </cell>
          <cell r="R932" t="str">
            <v/>
          </cell>
          <cell r="S932" t="str">
            <v/>
          </cell>
          <cell r="T932" t="str">
            <v/>
          </cell>
          <cell r="U932" t="str">
            <v/>
          </cell>
          <cell r="V932" t="str">
            <v/>
          </cell>
          <cell r="W932" t="str">
            <v/>
          </cell>
          <cell r="X932" t="str">
            <v>ر2</v>
          </cell>
          <cell r="Y932" t="str">
            <v/>
          </cell>
          <cell r="Z932" t="str">
            <v/>
          </cell>
          <cell r="AA932" t="str">
            <v/>
          </cell>
          <cell r="AB932" t="str">
            <v/>
          </cell>
          <cell r="AC932" t="str">
            <v/>
          </cell>
          <cell r="AD932" t="str">
            <v/>
          </cell>
          <cell r="AE932" t="str">
            <v/>
          </cell>
          <cell r="AF932" t="str">
            <v>ر2</v>
          </cell>
          <cell r="AG932" t="str">
            <v/>
          </cell>
          <cell r="AH932" t="str">
            <v/>
          </cell>
          <cell r="AI932" t="str">
            <v>ر1</v>
          </cell>
          <cell r="AJ932" t="str">
            <v/>
          </cell>
          <cell r="AK932" t="str">
            <v/>
          </cell>
          <cell r="AL932" t="str">
            <v/>
          </cell>
          <cell r="AM932" t="str">
            <v/>
          </cell>
          <cell r="AN932" t="str">
            <v>ر1</v>
          </cell>
          <cell r="AO932" t="str">
            <v>ر1</v>
          </cell>
          <cell r="AP932" t="str">
            <v>ر1</v>
          </cell>
          <cell r="AQ932" t="str">
            <v>ر1</v>
          </cell>
          <cell r="AR932" t="str">
            <v/>
          </cell>
          <cell r="AS932"/>
          <cell r="AT932" t="str">
            <v>الرابعة</v>
          </cell>
          <cell r="AU932" t="str">
            <v/>
          </cell>
        </row>
        <row r="933">
          <cell r="A933">
            <v>425273</v>
          </cell>
          <cell r="B933" t="str">
            <v>الرابعة</v>
          </cell>
          <cell r="C933" t="str">
            <v/>
          </cell>
          <cell r="D933" t="str">
            <v/>
          </cell>
          <cell r="E933" t="str">
            <v/>
          </cell>
          <cell r="F933" t="str">
            <v/>
          </cell>
          <cell r="G933" t="str">
            <v/>
          </cell>
          <cell r="H933" t="str">
            <v/>
          </cell>
          <cell r="I933" t="str">
            <v/>
          </cell>
          <cell r="J933" t="str">
            <v/>
          </cell>
          <cell r="K933" t="str">
            <v/>
          </cell>
          <cell r="L933" t="str">
            <v/>
          </cell>
          <cell r="M933" t="str">
            <v/>
          </cell>
          <cell r="N933" t="str">
            <v/>
          </cell>
          <cell r="O933" t="str">
            <v/>
          </cell>
          <cell r="P933" t="str">
            <v/>
          </cell>
          <cell r="Q933" t="str">
            <v/>
          </cell>
          <cell r="R933" t="str">
            <v/>
          </cell>
          <cell r="S933" t="str">
            <v/>
          </cell>
          <cell r="T933" t="str">
            <v/>
          </cell>
          <cell r="U933" t="str">
            <v/>
          </cell>
          <cell r="V933" t="str">
            <v/>
          </cell>
          <cell r="W933" t="str">
            <v/>
          </cell>
          <cell r="X933" t="str">
            <v/>
          </cell>
          <cell r="Y933" t="str">
            <v/>
          </cell>
          <cell r="Z933" t="str">
            <v/>
          </cell>
          <cell r="AA933" t="str">
            <v>ر2</v>
          </cell>
          <cell r="AB933" t="str">
            <v/>
          </cell>
          <cell r="AC933" t="str">
            <v/>
          </cell>
          <cell r="AD933" t="str">
            <v>ر2</v>
          </cell>
          <cell r="AE933" t="str">
            <v/>
          </cell>
          <cell r="AF933" t="str">
            <v>ر2</v>
          </cell>
          <cell r="AG933" t="str">
            <v/>
          </cell>
          <cell r="AH933" t="str">
            <v/>
          </cell>
          <cell r="AI933" t="str">
            <v>ر1</v>
          </cell>
          <cell r="AJ933" t="str">
            <v>ر1</v>
          </cell>
          <cell r="AK933" t="str">
            <v>ر1</v>
          </cell>
          <cell r="AL933" t="str">
            <v>ر1</v>
          </cell>
          <cell r="AM933" t="str">
            <v>ر1</v>
          </cell>
          <cell r="AN933" t="str">
            <v>ج</v>
          </cell>
          <cell r="AO933" t="str">
            <v>ج</v>
          </cell>
          <cell r="AP933" t="str">
            <v>ج</v>
          </cell>
          <cell r="AQ933" t="str">
            <v>ج</v>
          </cell>
          <cell r="AR933" t="str">
            <v>ج</v>
          </cell>
          <cell r="AS933"/>
          <cell r="AT933" t="str">
            <v>الرابعة</v>
          </cell>
          <cell r="AU933" t="str">
            <v/>
          </cell>
        </row>
        <row r="934">
          <cell r="A934">
            <v>425275</v>
          </cell>
          <cell r="B934" t="str">
            <v>الرابعة</v>
          </cell>
          <cell r="C934" t="str">
            <v/>
          </cell>
          <cell r="D934" t="str">
            <v/>
          </cell>
          <cell r="E934" t="str">
            <v/>
          </cell>
          <cell r="F934" t="str">
            <v/>
          </cell>
          <cell r="G934" t="str">
            <v/>
          </cell>
          <cell r="H934" t="str">
            <v/>
          </cell>
          <cell r="I934" t="str">
            <v/>
          </cell>
          <cell r="J934" t="str">
            <v/>
          </cell>
          <cell r="K934" t="str">
            <v/>
          </cell>
          <cell r="L934" t="str">
            <v/>
          </cell>
          <cell r="M934" t="str">
            <v/>
          </cell>
          <cell r="N934" t="str">
            <v/>
          </cell>
          <cell r="O934" t="str">
            <v/>
          </cell>
          <cell r="P934" t="str">
            <v/>
          </cell>
          <cell r="Q934" t="str">
            <v/>
          </cell>
          <cell r="R934" t="str">
            <v/>
          </cell>
          <cell r="S934" t="str">
            <v/>
          </cell>
          <cell r="T934" t="str">
            <v>ر2</v>
          </cell>
          <cell r="U934" t="str">
            <v/>
          </cell>
          <cell r="V934" t="str">
            <v/>
          </cell>
          <cell r="W934" t="str">
            <v/>
          </cell>
          <cell r="X934" t="str">
            <v/>
          </cell>
          <cell r="Y934" t="str">
            <v/>
          </cell>
          <cell r="Z934" t="str">
            <v>ر1</v>
          </cell>
          <cell r="AA934" t="str">
            <v/>
          </cell>
          <cell r="AB934" t="str">
            <v>ر1</v>
          </cell>
          <cell r="AC934" t="str">
            <v/>
          </cell>
          <cell r="AD934" t="str">
            <v/>
          </cell>
          <cell r="AE934" t="str">
            <v/>
          </cell>
          <cell r="AF934" t="str">
            <v>ر2</v>
          </cell>
          <cell r="AG934" t="str">
            <v/>
          </cell>
          <cell r="AH934" t="str">
            <v>ج</v>
          </cell>
          <cell r="AI934" t="str">
            <v>ر1</v>
          </cell>
          <cell r="AJ934" t="str">
            <v/>
          </cell>
          <cell r="AK934" t="str">
            <v>ج</v>
          </cell>
          <cell r="AL934" t="str">
            <v>ر1</v>
          </cell>
          <cell r="AM934" t="str">
            <v>ر1</v>
          </cell>
          <cell r="AN934" t="str">
            <v>ج</v>
          </cell>
          <cell r="AO934" t="str">
            <v>ج</v>
          </cell>
          <cell r="AP934" t="str">
            <v>ج</v>
          </cell>
          <cell r="AQ934" t="str">
            <v>ج</v>
          </cell>
          <cell r="AR934" t="str">
            <v>ج</v>
          </cell>
          <cell r="AS934"/>
          <cell r="AT934" t="str">
            <v>الرابعة</v>
          </cell>
          <cell r="AU934" t="str">
            <v/>
          </cell>
        </row>
        <row r="935">
          <cell r="A935">
            <v>425281</v>
          </cell>
          <cell r="B935" t="str">
            <v>الرابعة</v>
          </cell>
          <cell r="C935" t="str">
            <v/>
          </cell>
          <cell r="D935" t="str">
            <v/>
          </cell>
          <cell r="E935" t="str">
            <v/>
          </cell>
          <cell r="F935" t="str">
            <v/>
          </cell>
          <cell r="G935" t="str">
            <v/>
          </cell>
          <cell r="H935" t="str">
            <v/>
          </cell>
          <cell r="I935" t="str">
            <v/>
          </cell>
          <cell r="J935" t="str">
            <v/>
          </cell>
          <cell r="K935" t="str">
            <v/>
          </cell>
          <cell r="L935" t="str">
            <v/>
          </cell>
          <cell r="M935" t="str">
            <v/>
          </cell>
          <cell r="N935" t="str">
            <v/>
          </cell>
          <cell r="O935" t="str">
            <v/>
          </cell>
          <cell r="P935" t="str">
            <v/>
          </cell>
          <cell r="Q935" t="str">
            <v/>
          </cell>
          <cell r="R935" t="str">
            <v>ر2</v>
          </cell>
          <cell r="S935" t="str">
            <v/>
          </cell>
          <cell r="T935" t="str">
            <v/>
          </cell>
          <cell r="U935" t="str">
            <v/>
          </cell>
          <cell r="V935" t="str">
            <v/>
          </cell>
          <cell r="W935" t="str">
            <v/>
          </cell>
          <cell r="X935" t="str">
            <v/>
          </cell>
          <cell r="Y935" t="str">
            <v/>
          </cell>
          <cell r="Z935" t="str">
            <v/>
          </cell>
          <cell r="AA935" t="str">
            <v/>
          </cell>
          <cell r="AB935" t="str">
            <v/>
          </cell>
          <cell r="AC935" t="str">
            <v/>
          </cell>
          <cell r="AD935" t="str">
            <v>ج</v>
          </cell>
          <cell r="AE935" t="str">
            <v>ج</v>
          </cell>
          <cell r="AF935" t="str">
            <v>ر2</v>
          </cell>
          <cell r="AG935" t="str">
            <v>ج</v>
          </cell>
          <cell r="AH935" t="str">
            <v>ر2</v>
          </cell>
          <cell r="AI935" t="str">
            <v>ج</v>
          </cell>
          <cell r="AJ935" t="str">
            <v>ر1</v>
          </cell>
          <cell r="AK935" t="str">
            <v>ج</v>
          </cell>
          <cell r="AL935" t="str">
            <v>ر1</v>
          </cell>
          <cell r="AM935" t="str">
            <v>ج</v>
          </cell>
          <cell r="AN935" t="str">
            <v>ج</v>
          </cell>
          <cell r="AO935" t="str">
            <v>ج</v>
          </cell>
          <cell r="AP935" t="str">
            <v>ج</v>
          </cell>
          <cell r="AQ935" t="str">
            <v>ج</v>
          </cell>
          <cell r="AR935" t="str">
            <v>ج</v>
          </cell>
          <cell r="AS935"/>
          <cell r="AT935" t="str">
            <v>الرابعة</v>
          </cell>
          <cell r="AU935" t="str">
            <v/>
          </cell>
        </row>
        <row r="936">
          <cell r="A936">
            <v>425286</v>
          </cell>
          <cell r="B936" t="str">
            <v>الرابعة</v>
          </cell>
          <cell r="C936" t="str">
            <v/>
          </cell>
          <cell r="D936" t="str">
            <v/>
          </cell>
          <cell r="E936" t="str">
            <v/>
          </cell>
          <cell r="F936" t="str">
            <v/>
          </cell>
          <cell r="G936" t="str">
            <v/>
          </cell>
          <cell r="H936" t="str">
            <v/>
          </cell>
          <cell r="I936" t="str">
            <v/>
          </cell>
          <cell r="J936" t="str">
            <v/>
          </cell>
          <cell r="K936" t="str">
            <v/>
          </cell>
          <cell r="L936" t="str">
            <v/>
          </cell>
          <cell r="M936" t="str">
            <v/>
          </cell>
          <cell r="N936" t="str">
            <v/>
          </cell>
          <cell r="O936" t="str">
            <v/>
          </cell>
          <cell r="P936" t="str">
            <v/>
          </cell>
          <cell r="Q936" t="str">
            <v/>
          </cell>
          <cell r="R936" t="str">
            <v/>
          </cell>
          <cell r="S936" t="str">
            <v/>
          </cell>
          <cell r="T936" t="str">
            <v/>
          </cell>
          <cell r="U936" t="str">
            <v/>
          </cell>
          <cell r="V936" t="str">
            <v/>
          </cell>
          <cell r="W936" t="str">
            <v/>
          </cell>
          <cell r="X936" t="str">
            <v/>
          </cell>
          <cell r="Y936" t="str">
            <v/>
          </cell>
          <cell r="Z936" t="str">
            <v/>
          </cell>
          <cell r="AA936" t="str">
            <v>ر2</v>
          </cell>
          <cell r="AB936" t="str">
            <v/>
          </cell>
          <cell r="AC936" t="str">
            <v/>
          </cell>
          <cell r="AD936" t="str">
            <v/>
          </cell>
          <cell r="AE936" t="str">
            <v/>
          </cell>
          <cell r="AF936" t="str">
            <v/>
          </cell>
          <cell r="AG936" t="str">
            <v>ر2</v>
          </cell>
          <cell r="AH936" t="str">
            <v/>
          </cell>
          <cell r="AI936" t="str">
            <v>ج</v>
          </cell>
          <cell r="AJ936" t="str">
            <v>ج</v>
          </cell>
          <cell r="AK936" t="str">
            <v>ج</v>
          </cell>
          <cell r="AL936" t="str">
            <v>ج</v>
          </cell>
          <cell r="AM936" t="str">
            <v>ج</v>
          </cell>
          <cell r="AN936" t="str">
            <v>ج</v>
          </cell>
          <cell r="AO936" t="str">
            <v>ج</v>
          </cell>
          <cell r="AP936" t="str">
            <v>ج</v>
          </cell>
          <cell r="AQ936" t="str">
            <v>ج</v>
          </cell>
          <cell r="AR936" t="str">
            <v>ج</v>
          </cell>
          <cell r="AS936"/>
          <cell r="AT936"/>
          <cell r="AU936"/>
          <cell r="AV936"/>
        </row>
        <row r="937">
          <cell r="A937">
            <v>425302</v>
          </cell>
          <cell r="B937" t="str">
            <v>الرابعة</v>
          </cell>
          <cell r="C937" t="str">
            <v/>
          </cell>
          <cell r="D937" t="str">
            <v/>
          </cell>
          <cell r="E937" t="str">
            <v/>
          </cell>
          <cell r="F937" t="str">
            <v/>
          </cell>
          <cell r="G937" t="str">
            <v/>
          </cell>
          <cell r="H937" t="str">
            <v/>
          </cell>
          <cell r="I937" t="str">
            <v/>
          </cell>
          <cell r="J937" t="str">
            <v/>
          </cell>
          <cell r="K937" t="str">
            <v/>
          </cell>
          <cell r="L937" t="str">
            <v/>
          </cell>
          <cell r="M937" t="str">
            <v/>
          </cell>
          <cell r="N937" t="str">
            <v/>
          </cell>
          <cell r="O937" t="str">
            <v/>
          </cell>
          <cell r="P937" t="str">
            <v/>
          </cell>
          <cell r="Q937" t="str">
            <v/>
          </cell>
          <cell r="R937" t="str">
            <v/>
          </cell>
          <cell r="S937" t="str">
            <v/>
          </cell>
          <cell r="T937" t="str">
            <v/>
          </cell>
          <cell r="U937" t="str">
            <v/>
          </cell>
          <cell r="V937" t="str">
            <v/>
          </cell>
          <cell r="W937" t="str">
            <v/>
          </cell>
          <cell r="X937" t="str">
            <v/>
          </cell>
          <cell r="Y937" t="str">
            <v/>
          </cell>
          <cell r="Z937" t="str">
            <v/>
          </cell>
          <cell r="AA937" t="str">
            <v>ر2</v>
          </cell>
          <cell r="AB937" t="str">
            <v/>
          </cell>
          <cell r="AC937" t="str">
            <v/>
          </cell>
          <cell r="AD937" t="str">
            <v/>
          </cell>
          <cell r="AE937" t="str">
            <v>ر2</v>
          </cell>
          <cell r="AF937" t="str">
            <v/>
          </cell>
          <cell r="AG937" t="str">
            <v/>
          </cell>
          <cell r="AH937" t="str">
            <v/>
          </cell>
          <cell r="AI937" t="str">
            <v/>
          </cell>
          <cell r="AJ937" t="str">
            <v>ر2</v>
          </cell>
          <cell r="AK937" t="str">
            <v>ر2</v>
          </cell>
          <cell r="AL937" t="str">
            <v>ر2</v>
          </cell>
          <cell r="AM937" t="str">
            <v>ر1</v>
          </cell>
          <cell r="AN937" t="str">
            <v/>
          </cell>
          <cell r="AO937" t="str">
            <v>ر1</v>
          </cell>
          <cell r="AP937" t="str">
            <v/>
          </cell>
          <cell r="AQ937" t="str">
            <v>ر1</v>
          </cell>
          <cell r="AR937" t="str">
            <v>ر1</v>
          </cell>
          <cell r="AS937"/>
          <cell r="AT937" t="str">
            <v>الرابعة</v>
          </cell>
          <cell r="AU937" t="str">
            <v/>
          </cell>
        </row>
        <row r="938">
          <cell r="A938">
            <v>425316</v>
          </cell>
          <cell r="B938" t="str">
            <v>الرابعة</v>
          </cell>
          <cell r="C938" t="str">
            <v/>
          </cell>
          <cell r="D938" t="str">
            <v/>
          </cell>
          <cell r="E938" t="str">
            <v/>
          </cell>
          <cell r="F938" t="str">
            <v/>
          </cell>
          <cell r="G938" t="str">
            <v/>
          </cell>
          <cell r="H938" t="str">
            <v/>
          </cell>
          <cell r="I938" t="str">
            <v/>
          </cell>
          <cell r="J938" t="str">
            <v/>
          </cell>
          <cell r="K938" t="str">
            <v>ر2</v>
          </cell>
          <cell r="L938" t="str">
            <v/>
          </cell>
          <cell r="M938" t="str">
            <v/>
          </cell>
          <cell r="N938" t="str">
            <v/>
          </cell>
          <cell r="O938" t="str">
            <v/>
          </cell>
          <cell r="P938" t="str">
            <v/>
          </cell>
          <cell r="Q938" t="str">
            <v/>
          </cell>
          <cell r="R938" t="str">
            <v/>
          </cell>
          <cell r="S938" t="str">
            <v/>
          </cell>
          <cell r="T938" t="str">
            <v/>
          </cell>
          <cell r="U938" t="str">
            <v/>
          </cell>
          <cell r="V938" t="str">
            <v/>
          </cell>
          <cell r="W938" t="str">
            <v/>
          </cell>
          <cell r="X938" t="str">
            <v/>
          </cell>
          <cell r="Y938" t="str">
            <v>ر2</v>
          </cell>
          <cell r="Z938" t="str">
            <v/>
          </cell>
          <cell r="AA938" t="str">
            <v/>
          </cell>
          <cell r="AB938" t="str">
            <v/>
          </cell>
          <cell r="AC938" t="str">
            <v/>
          </cell>
          <cell r="AD938" t="str">
            <v/>
          </cell>
          <cell r="AE938" t="str">
            <v>ر2</v>
          </cell>
          <cell r="AF938" t="str">
            <v>ر2</v>
          </cell>
          <cell r="AG938" t="str">
            <v>ر2</v>
          </cell>
          <cell r="AH938" t="str">
            <v/>
          </cell>
          <cell r="AI938" t="str">
            <v>ر1</v>
          </cell>
          <cell r="AJ938" t="str">
            <v>ر1</v>
          </cell>
          <cell r="AK938" t="str">
            <v>ج</v>
          </cell>
          <cell r="AL938" t="str">
            <v>ر1</v>
          </cell>
          <cell r="AM938" t="str">
            <v>ر1</v>
          </cell>
          <cell r="AN938" t="str">
            <v>ج</v>
          </cell>
          <cell r="AO938" t="str">
            <v>ج</v>
          </cell>
          <cell r="AP938" t="str">
            <v>ج</v>
          </cell>
          <cell r="AQ938" t="str">
            <v>ج</v>
          </cell>
          <cell r="AR938" t="str">
            <v>ج</v>
          </cell>
          <cell r="AS938"/>
          <cell r="AT938" t="str">
            <v>الرابعة</v>
          </cell>
          <cell r="AU938" t="str">
            <v/>
          </cell>
        </row>
        <row r="939">
          <cell r="A939">
            <v>425321</v>
          </cell>
          <cell r="B939" t="str">
            <v>الرابعة</v>
          </cell>
          <cell r="C939" t="str">
            <v/>
          </cell>
          <cell r="D939" t="str">
            <v/>
          </cell>
          <cell r="E939" t="str">
            <v/>
          </cell>
          <cell r="F939" t="str">
            <v/>
          </cell>
          <cell r="G939" t="str">
            <v/>
          </cell>
          <cell r="H939" t="str">
            <v/>
          </cell>
          <cell r="I939" t="str">
            <v/>
          </cell>
          <cell r="J939" t="str">
            <v/>
          </cell>
          <cell r="K939" t="str">
            <v/>
          </cell>
          <cell r="L939" t="str">
            <v/>
          </cell>
          <cell r="M939" t="str">
            <v/>
          </cell>
          <cell r="N939" t="str">
            <v/>
          </cell>
          <cell r="O939" t="str">
            <v/>
          </cell>
          <cell r="P939" t="str">
            <v/>
          </cell>
          <cell r="Q939" t="str">
            <v/>
          </cell>
          <cell r="R939" t="str">
            <v/>
          </cell>
          <cell r="S939" t="str">
            <v/>
          </cell>
          <cell r="T939" t="str">
            <v/>
          </cell>
          <cell r="U939" t="str">
            <v/>
          </cell>
          <cell r="V939" t="str">
            <v/>
          </cell>
          <cell r="W939" t="str">
            <v/>
          </cell>
          <cell r="X939" t="str">
            <v/>
          </cell>
          <cell r="Y939" t="str">
            <v/>
          </cell>
          <cell r="Z939" t="str">
            <v/>
          </cell>
          <cell r="AA939" t="str">
            <v>ر2</v>
          </cell>
          <cell r="AB939" t="str">
            <v/>
          </cell>
          <cell r="AC939" t="str">
            <v/>
          </cell>
          <cell r="AD939" t="str">
            <v>ر2</v>
          </cell>
          <cell r="AE939" t="str">
            <v/>
          </cell>
          <cell r="AF939" t="str">
            <v/>
          </cell>
          <cell r="AG939" t="str">
            <v/>
          </cell>
          <cell r="AH939" t="str">
            <v/>
          </cell>
          <cell r="AI939" t="str">
            <v/>
          </cell>
          <cell r="AJ939" t="str">
            <v/>
          </cell>
          <cell r="AK939" t="str">
            <v/>
          </cell>
          <cell r="AL939" t="str">
            <v/>
          </cell>
          <cell r="AM939" t="str">
            <v/>
          </cell>
          <cell r="AN939" t="str">
            <v/>
          </cell>
          <cell r="AO939" t="str">
            <v>ر2</v>
          </cell>
          <cell r="AP939" t="str">
            <v>ر2</v>
          </cell>
          <cell r="AQ939" t="str">
            <v>ر2</v>
          </cell>
          <cell r="AR939" t="str">
            <v>ج</v>
          </cell>
          <cell r="AS939"/>
          <cell r="AT939" t="str">
            <v>الرابعة</v>
          </cell>
          <cell r="AU939" t="str">
            <v/>
          </cell>
        </row>
        <row r="940">
          <cell r="A940">
            <v>425329</v>
          </cell>
          <cell r="B940" t="str">
            <v>الرابعة</v>
          </cell>
          <cell r="C940" t="str">
            <v/>
          </cell>
          <cell r="D940" t="str">
            <v/>
          </cell>
          <cell r="E940" t="str">
            <v/>
          </cell>
          <cell r="F940" t="str">
            <v/>
          </cell>
          <cell r="G940" t="str">
            <v/>
          </cell>
          <cell r="H940" t="str">
            <v/>
          </cell>
          <cell r="I940" t="str">
            <v/>
          </cell>
          <cell r="J940" t="str">
            <v/>
          </cell>
          <cell r="K940" t="str">
            <v/>
          </cell>
          <cell r="L940" t="str">
            <v/>
          </cell>
          <cell r="M940" t="str">
            <v/>
          </cell>
          <cell r="N940" t="str">
            <v/>
          </cell>
          <cell r="O940" t="str">
            <v/>
          </cell>
          <cell r="P940" t="str">
            <v/>
          </cell>
          <cell r="Q940" t="str">
            <v/>
          </cell>
          <cell r="R940" t="str">
            <v/>
          </cell>
          <cell r="S940" t="str">
            <v/>
          </cell>
          <cell r="T940" t="str">
            <v/>
          </cell>
          <cell r="U940" t="str">
            <v/>
          </cell>
          <cell r="V940" t="str">
            <v/>
          </cell>
          <cell r="W940" t="str">
            <v/>
          </cell>
          <cell r="X940" t="str">
            <v/>
          </cell>
          <cell r="Y940" t="str">
            <v/>
          </cell>
          <cell r="Z940" t="str">
            <v/>
          </cell>
          <cell r="AA940" t="str">
            <v/>
          </cell>
          <cell r="AB940" t="str">
            <v/>
          </cell>
          <cell r="AC940" t="str">
            <v/>
          </cell>
          <cell r="AD940" t="str">
            <v/>
          </cell>
          <cell r="AE940" t="str">
            <v/>
          </cell>
          <cell r="AF940" t="str">
            <v/>
          </cell>
          <cell r="AG940" t="str">
            <v/>
          </cell>
          <cell r="AH940" t="str">
            <v/>
          </cell>
          <cell r="AI940" t="str">
            <v/>
          </cell>
          <cell r="AJ940" t="str">
            <v/>
          </cell>
          <cell r="AK940" t="str">
            <v/>
          </cell>
          <cell r="AL940" t="str">
            <v/>
          </cell>
          <cell r="AM940" t="str">
            <v/>
          </cell>
          <cell r="AN940" t="str">
            <v>ر1</v>
          </cell>
          <cell r="AO940" t="str">
            <v/>
          </cell>
          <cell r="AP940" t="str">
            <v/>
          </cell>
          <cell r="AQ940" t="str">
            <v/>
          </cell>
          <cell r="AR940" t="str">
            <v/>
          </cell>
          <cell r="AS940"/>
          <cell r="AT940" t="str">
            <v>الرابعة</v>
          </cell>
          <cell r="AU940" t="str">
            <v/>
          </cell>
        </row>
        <row r="941">
          <cell r="A941">
            <v>425334</v>
          </cell>
          <cell r="B941" t="str">
            <v>الرابعة حديث</v>
          </cell>
          <cell r="C941" t="str">
            <v/>
          </cell>
          <cell r="D941" t="str">
            <v/>
          </cell>
          <cell r="E941" t="str">
            <v/>
          </cell>
          <cell r="F941" t="str">
            <v/>
          </cell>
          <cell r="G941" t="str">
            <v/>
          </cell>
          <cell r="H941" t="str">
            <v/>
          </cell>
          <cell r="I941" t="str">
            <v/>
          </cell>
          <cell r="J941" t="str">
            <v/>
          </cell>
          <cell r="K941" t="str">
            <v/>
          </cell>
          <cell r="L941" t="str">
            <v/>
          </cell>
          <cell r="M941" t="str">
            <v/>
          </cell>
          <cell r="N941" t="str">
            <v/>
          </cell>
          <cell r="O941" t="str">
            <v/>
          </cell>
          <cell r="P941" t="str">
            <v/>
          </cell>
          <cell r="Q941" t="str">
            <v/>
          </cell>
          <cell r="R941" t="str">
            <v/>
          </cell>
          <cell r="S941" t="str">
            <v/>
          </cell>
          <cell r="T941" t="str">
            <v/>
          </cell>
          <cell r="U941" t="str">
            <v/>
          </cell>
          <cell r="V941" t="str">
            <v/>
          </cell>
          <cell r="W941" t="str">
            <v/>
          </cell>
          <cell r="X941" t="str">
            <v>ر2</v>
          </cell>
          <cell r="Y941" t="str">
            <v/>
          </cell>
          <cell r="Z941" t="str">
            <v/>
          </cell>
          <cell r="AA941" t="str">
            <v/>
          </cell>
          <cell r="AB941" t="str">
            <v>ر2</v>
          </cell>
          <cell r="AC941" t="str">
            <v/>
          </cell>
          <cell r="AD941" t="str">
            <v/>
          </cell>
          <cell r="AE941" t="str">
            <v/>
          </cell>
          <cell r="AF941" t="str">
            <v>ر1</v>
          </cell>
          <cell r="AG941" t="str">
            <v/>
          </cell>
          <cell r="AH941" t="str">
            <v/>
          </cell>
          <cell r="AI941" t="str">
            <v>ج</v>
          </cell>
          <cell r="AJ941" t="str">
            <v>ج</v>
          </cell>
          <cell r="AK941" t="str">
            <v>ج</v>
          </cell>
          <cell r="AL941" t="str">
            <v>ج</v>
          </cell>
          <cell r="AM941" t="str">
            <v>ج</v>
          </cell>
          <cell r="AN941" t="str">
            <v/>
          </cell>
          <cell r="AO941" t="str">
            <v/>
          </cell>
          <cell r="AP941" t="str">
            <v/>
          </cell>
          <cell r="AQ941" t="str">
            <v/>
          </cell>
          <cell r="AR941" t="str">
            <v/>
          </cell>
          <cell r="AS941"/>
          <cell r="AT941" t="str">
            <v>الرابعة حديث</v>
          </cell>
          <cell r="AU941" t="str">
            <v/>
          </cell>
        </row>
        <row r="942">
          <cell r="A942">
            <v>425348</v>
          </cell>
          <cell r="B942" t="str">
            <v>الرابعة</v>
          </cell>
          <cell r="C942" t="str">
            <v/>
          </cell>
          <cell r="D942" t="str">
            <v/>
          </cell>
          <cell r="E942" t="str">
            <v>ر2</v>
          </cell>
          <cell r="F942" t="str">
            <v/>
          </cell>
          <cell r="G942" t="str">
            <v/>
          </cell>
          <cell r="H942" t="str">
            <v/>
          </cell>
          <cell r="I942" t="str">
            <v/>
          </cell>
          <cell r="J942" t="str">
            <v/>
          </cell>
          <cell r="K942" t="str">
            <v>ر2</v>
          </cell>
          <cell r="L942" t="str">
            <v/>
          </cell>
          <cell r="M942" t="str">
            <v/>
          </cell>
          <cell r="N942" t="str">
            <v/>
          </cell>
          <cell r="O942" t="str">
            <v/>
          </cell>
          <cell r="P942" t="str">
            <v/>
          </cell>
          <cell r="Q942" t="str">
            <v/>
          </cell>
          <cell r="R942" t="str">
            <v/>
          </cell>
          <cell r="S942" t="str">
            <v/>
          </cell>
          <cell r="T942" t="str">
            <v/>
          </cell>
          <cell r="U942" t="str">
            <v/>
          </cell>
          <cell r="V942" t="str">
            <v/>
          </cell>
          <cell r="W942" t="str">
            <v>ر2</v>
          </cell>
          <cell r="X942" t="str">
            <v/>
          </cell>
          <cell r="Y942" t="str">
            <v/>
          </cell>
          <cell r="Z942" t="str">
            <v/>
          </cell>
          <cell r="AA942" t="str">
            <v>ج</v>
          </cell>
          <cell r="AB942" t="str">
            <v/>
          </cell>
          <cell r="AC942" t="str">
            <v/>
          </cell>
          <cell r="AD942" t="str">
            <v/>
          </cell>
          <cell r="AE942" t="str">
            <v/>
          </cell>
          <cell r="AF942" t="str">
            <v>ر2</v>
          </cell>
          <cell r="AG942" t="str">
            <v/>
          </cell>
          <cell r="AH942" t="str">
            <v/>
          </cell>
          <cell r="AI942" t="str">
            <v>ج</v>
          </cell>
          <cell r="AJ942" t="str">
            <v>ر1</v>
          </cell>
          <cell r="AK942" t="str">
            <v>ج</v>
          </cell>
          <cell r="AL942" t="str">
            <v>ر1</v>
          </cell>
          <cell r="AM942" t="str">
            <v>ج</v>
          </cell>
          <cell r="AN942" t="str">
            <v>ج</v>
          </cell>
          <cell r="AO942" t="str">
            <v>ج</v>
          </cell>
          <cell r="AP942" t="str">
            <v>ج</v>
          </cell>
          <cell r="AQ942" t="str">
            <v>ج</v>
          </cell>
          <cell r="AR942" t="str">
            <v>ج</v>
          </cell>
          <cell r="AS942"/>
          <cell r="AT942" t="str">
            <v>الرابعة</v>
          </cell>
          <cell r="AU942" t="str">
            <v/>
          </cell>
        </row>
        <row r="943">
          <cell r="A943">
            <v>425353</v>
          </cell>
          <cell r="B943" t="str">
            <v>الرابعة</v>
          </cell>
          <cell r="C943" t="str">
            <v/>
          </cell>
          <cell r="D943" t="str">
            <v/>
          </cell>
          <cell r="E943" t="str">
            <v/>
          </cell>
          <cell r="F943" t="str">
            <v/>
          </cell>
          <cell r="G943" t="str">
            <v/>
          </cell>
          <cell r="H943" t="str">
            <v/>
          </cell>
          <cell r="I943" t="str">
            <v/>
          </cell>
          <cell r="J943" t="str">
            <v/>
          </cell>
          <cell r="K943" t="str">
            <v/>
          </cell>
          <cell r="L943" t="str">
            <v/>
          </cell>
          <cell r="M943" t="str">
            <v/>
          </cell>
          <cell r="N943" t="str">
            <v/>
          </cell>
          <cell r="O943" t="str">
            <v/>
          </cell>
          <cell r="P943" t="str">
            <v/>
          </cell>
          <cell r="Q943" t="str">
            <v/>
          </cell>
          <cell r="R943" t="str">
            <v/>
          </cell>
          <cell r="S943" t="str">
            <v/>
          </cell>
          <cell r="T943" t="str">
            <v/>
          </cell>
          <cell r="U943" t="str">
            <v/>
          </cell>
          <cell r="V943" t="str">
            <v/>
          </cell>
          <cell r="W943" t="str">
            <v/>
          </cell>
          <cell r="X943" t="str">
            <v/>
          </cell>
          <cell r="Y943" t="str">
            <v/>
          </cell>
          <cell r="Z943" t="str">
            <v/>
          </cell>
          <cell r="AA943" t="str">
            <v/>
          </cell>
          <cell r="AB943" t="str">
            <v/>
          </cell>
          <cell r="AC943" t="str">
            <v/>
          </cell>
          <cell r="AD943" t="str">
            <v/>
          </cell>
          <cell r="AE943" t="str">
            <v/>
          </cell>
          <cell r="AF943" t="str">
            <v/>
          </cell>
          <cell r="AG943" t="str">
            <v/>
          </cell>
          <cell r="AH943" t="str">
            <v/>
          </cell>
          <cell r="AI943" t="str">
            <v>ر1</v>
          </cell>
          <cell r="AJ943" t="str">
            <v/>
          </cell>
          <cell r="AK943" t="str">
            <v/>
          </cell>
          <cell r="AL943" t="str">
            <v/>
          </cell>
          <cell r="AM943" t="str">
            <v>ر1</v>
          </cell>
          <cell r="AN943" t="str">
            <v>ج</v>
          </cell>
          <cell r="AO943" t="str">
            <v>ج</v>
          </cell>
          <cell r="AP943" t="str">
            <v>ج</v>
          </cell>
          <cell r="AQ943" t="str">
            <v>ج</v>
          </cell>
          <cell r="AR943" t="str">
            <v>ج</v>
          </cell>
          <cell r="AS943"/>
          <cell r="AT943" t="str">
            <v>الرابعة</v>
          </cell>
          <cell r="AU943" t="str">
            <v/>
          </cell>
        </row>
        <row r="944">
          <cell r="A944">
            <v>425362</v>
          </cell>
          <cell r="B944" t="str">
            <v>الرابعة</v>
          </cell>
          <cell r="C944" t="str">
            <v/>
          </cell>
          <cell r="D944" t="str">
            <v/>
          </cell>
          <cell r="E944" t="str">
            <v/>
          </cell>
          <cell r="F944" t="str">
            <v/>
          </cell>
          <cell r="G944" t="str">
            <v/>
          </cell>
          <cell r="H944" t="str">
            <v/>
          </cell>
          <cell r="I944" t="str">
            <v/>
          </cell>
          <cell r="J944" t="str">
            <v/>
          </cell>
          <cell r="K944" t="str">
            <v/>
          </cell>
          <cell r="L944" t="str">
            <v/>
          </cell>
          <cell r="M944" t="str">
            <v/>
          </cell>
          <cell r="N944" t="str">
            <v/>
          </cell>
          <cell r="O944" t="str">
            <v/>
          </cell>
          <cell r="P944" t="str">
            <v/>
          </cell>
          <cell r="Q944" t="str">
            <v/>
          </cell>
          <cell r="R944" t="str">
            <v/>
          </cell>
          <cell r="S944" t="str">
            <v/>
          </cell>
          <cell r="T944" t="str">
            <v/>
          </cell>
          <cell r="U944" t="str">
            <v/>
          </cell>
          <cell r="V944" t="str">
            <v/>
          </cell>
          <cell r="W944" t="str">
            <v/>
          </cell>
          <cell r="X944" t="str">
            <v/>
          </cell>
          <cell r="Y944" t="str">
            <v/>
          </cell>
          <cell r="Z944" t="str">
            <v/>
          </cell>
          <cell r="AA944" t="str">
            <v>ر2</v>
          </cell>
          <cell r="AB944" t="str">
            <v/>
          </cell>
          <cell r="AC944" t="str">
            <v/>
          </cell>
          <cell r="AD944" t="str">
            <v>ر1</v>
          </cell>
          <cell r="AE944" t="str">
            <v/>
          </cell>
          <cell r="AF944" t="str">
            <v>ر2</v>
          </cell>
          <cell r="AG944" t="str">
            <v/>
          </cell>
          <cell r="AH944" t="str">
            <v/>
          </cell>
          <cell r="AI944" t="str">
            <v/>
          </cell>
          <cell r="AJ944" t="str">
            <v/>
          </cell>
          <cell r="AK944" t="str">
            <v/>
          </cell>
          <cell r="AL944" t="str">
            <v>ر1</v>
          </cell>
          <cell r="AM944" t="str">
            <v>ر1</v>
          </cell>
          <cell r="AN944" t="str">
            <v>ج</v>
          </cell>
          <cell r="AO944" t="str">
            <v>ج</v>
          </cell>
          <cell r="AP944" t="str">
            <v>ج</v>
          </cell>
          <cell r="AQ944" t="str">
            <v>ج</v>
          </cell>
          <cell r="AR944" t="str">
            <v>ج</v>
          </cell>
          <cell r="AS944"/>
          <cell r="AT944" t="str">
            <v>الرابعة</v>
          </cell>
          <cell r="AU944" t="str">
            <v/>
          </cell>
        </row>
        <row r="945">
          <cell r="A945">
            <v>425366</v>
          </cell>
          <cell r="B945" t="str">
            <v>الرابعة حديث</v>
          </cell>
          <cell r="C945" t="str">
            <v/>
          </cell>
          <cell r="D945" t="str">
            <v/>
          </cell>
          <cell r="E945" t="str">
            <v/>
          </cell>
          <cell r="F945" t="str">
            <v/>
          </cell>
          <cell r="G945" t="str">
            <v/>
          </cell>
          <cell r="H945" t="str">
            <v/>
          </cell>
          <cell r="I945" t="str">
            <v/>
          </cell>
          <cell r="J945" t="str">
            <v/>
          </cell>
          <cell r="K945" t="str">
            <v/>
          </cell>
          <cell r="L945" t="str">
            <v/>
          </cell>
          <cell r="M945" t="str">
            <v/>
          </cell>
          <cell r="N945" t="str">
            <v/>
          </cell>
          <cell r="O945" t="str">
            <v/>
          </cell>
          <cell r="P945" t="str">
            <v/>
          </cell>
          <cell r="Q945" t="str">
            <v/>
          </cell>
          <cell r="R945" t="str">
            <v/>
          </cell>
          <cell r="S945" t="str">
            <v/>
          </cell>
          <cell r="T945" t="str">
            <v/>
          </cell>
          <cell r="U945" t="str">
            <v/>
          </cell>
          <cell r="V945" t="str">
            <v/>
          </cell>
          <cell r="W945" t="str">
            <v/>
          </cell>
          <cell r="X945" t="str">
            <v/>
          </cell>
          <cell r="Y945" t="str">
            <v/>
          </cell>
          <cell r="Z945" t="str">
            <v/>
          </cell>
          <cell r="AA945" t="str">
            <v>ر2</v>
          </cell>
          <cell r="AB945" t="str">
            <v/>
          </cell>
          <cell r="AC945" t="str">
            <v>ر2</v>
          </cell>
          <cell r="AD945" t="str">
            <v/>
          </cell>
          <cell r="AE945" t="str">
            <v>ج</v>
          </cell>
          <cell r="AF945" t="str">
            <v/>
          </cell>
          <cell r="AG945" t="str">
            <v>ج</v>
          </cell>
          <cell r="AH945" t="str">
            <v/>
          </cell>
          <cell r="AI945" t="str">
            <v>ج</v>
          </cell>
          <cell r="AJ945" t="str">
            <v>ج</v>
          </cell>
          <cell r="AK945" t="str">
            <v>ج</v>
          </cell>
          <cell r="AL945" t="str">
            <v>ج</v>
          </cell>
          <cell r="AM945" t="str">
            <v>ج</v>
          </cell>
          <cell r="AN945" t="str">
            <v/>
          </cell>
          <cell r="AO945" t="str">
            <v/>
          </cell>
          <cell r="AP945" t="str">
            <v/>
          </cell>
          <cell r="AQ945" t="str">
            <v/>
          </cell>
          <cell r="AR945" t="str">
            <v/>
          </cell>
          <cell r="AS945"/>
          <cell r="AT945" t="str">
            <v>الرابعة حديث</v>
          </cell>
          <cell r="AU945" t="str">
            <v/>
          </cell>
        </row>
        <row r="946">
          <cell r="A946">
            <v>425367</v>
          </cell>
          <cell r="B946" t="str">
            <v>الرابعة</v>
          </cell>
          <cell r="C946" t="str">
            <v/>
          </cell>
          <cell r="D946" t="str">
            <v/>
          </cell>
          <cell r="E946" t="str">
            <v/>
          </cell>
          <cell r="F946" t="str">
            <v/>
          </cell>
          <cell r="G946" t="str">
            <v/>
          </cell>
          <cell r="H946" t="str">
            <v/>
          </cell>
          <cell r="I946" t="str">
            <v/>
          </cell>
          <cell r="J946" t="str">
            <v/>
          </cell>
          <cell r="K946" t="str">
            <v/>
          </cell>
          <cell r="L946" t="str">
            <v/>
          </cell>
          <cell r="M946" t="str">
            <v/>
          </cell>
          <cell r="N946" t="str">
            <v/>
          </cell>
          <cell r="O946" t="str">
            <v/>
          </cell>
          <cell r="P946" t="str">
            <v/>
          </cell>
          <cell r="Q946" t="str">
            <v/>
          </cell>
          <cell r="R946" t="str">
            <v/>
          </cell>
          <cell r="S946" t="str">
            <v/>
          </cell>
          <cell r="T946" t="str">
            <v/>
          </cell>
          <cell r="U946" t="str">
            <v/>
          </cell>
          <cell r="V946" t="str">
            <v/>
          </cell>
          <cell r="W946" t="str">
            <v/>
          </cell>
          <cell r="X946" t="str">
            <v/>
          </cell>
          <cell r="Y946" t="str">
            <v/>
          </cell>
          <cell r="Z946" t="str">
            <v/>
          </cell>
          <cell r="AA946" t="str">
            <v/>
          </cell>
          <cell r="AB946" t="str">
            <v/>
          </cell>
          <cell r="AC946" t="str">
            <v/>
          </cell>
          <cell r="AD946" t="str">
            <v/>
          </cell>
          <cell r="AE946" t="str">
            <v/>
          </cell>
          <cell r="AF946" t="str">
            <v>ر2</v>
          </cell>
          <cell r="AG946" t="str">
            <v/>
          </cell>
          <cell r="AH946" t="str">
            <v/>
          </cell>
          <cell r="AI946" t="str">
            <v/>
          </cell>
          <cell r="AJ946" t="str">
            <v>ر1</v>
          </cell>
          <cell r="AK946" t="str">
            <v/>
          </cell>
          <cell r="AL946" t="str">
            <v>ر1</v>
          </cell>
          <cell r="AM946" t="str">
            <v/>
          </cell>
          <cell r="AN946" t="str">
            <v>ج</v>
          </cell>
          <cell r="AO946" t="str">
            <v>ج</v>
          </cell>
          <cell r="AP946" t="str">
            <v>ج</v>
          </cell>
          <cell r="AQ946" t="str">
            <v>ج</v>
          </cell>
          <cell r="AR946" t="str">
            <v>ج</v>
          </cell>
          <cell r="AS946"/>
          <cell r="AT946" t="str">
            <v>الرابعة</v>
          </cell>
          <cell r="AU946" t="str">
            <v/>
          </cell>
        </row>
        <row r="947">
          <cell r="A947">
            <v>425369</v>
          </cell>
          <cell r="B947" t="str">
            <v>الرابعة</v>
          </cell>
          <cell r="C947" t="str">
            <v/>
          </cell>
          <cell r="D947" t="str">
            <v/>
          </cell>
          <cell r="E947" t="str">
            <v/>
          </cell>
          <cell r="F947" t="str">
            <v/>
          </cell>
          <cell r="G947" t="str">
            <v/>
          </cell>
          <cell r="H947" t="str">
            <v/>
          </cell>
          <cell r="I947" t="str">
            <v/>
          </cell>
          <cell r="J947" t="str">
            <v/>
          </cell>
          <cell r="K947" t="str">
            <v/>
          </cell>
          <cell r="L947" t="str">
            <v/>
          </cell>
          <cell r="M947" t="str">
            <v/>
          </cell>
          <cell r="N947" t="str">
            <v/>
          </cell>
          <cell r="O947" t="str">
            <v/>
          </cell>
          <cell r="P947" t="str">
            <v/>
          </cell>
          <cell r="Q947" t="str">
            <v/>
          </cell>
          <cell r="R947" t="str">
            <v/>
          </cell>
          <cell r="S947" t="str">
            <v/>
          </cell>
          <cell r="T947" t="str">
            <v/>
          </cell>
          <cell r="U947" t="str">
            <v/>
          </cell>
          <cell r="V947" t="str">
            <v/>
          </cell>
          <cell r="W947" t="str">
            <v/>
          </cell>
          <cell r="X947" t="str">
            <v/>
          </cell>
          <cell r="Y947" t="str">
            <v/>
          </cell>
          <cell r="Z947" t="str">
            <v>ر1</v>
          </cell>
          <cell r="AA947" t="str">
            <v/>
          </cell>
          <cell r="AB947" t="str">
            <v/>
          </cell>
          <cell r="AC947" t="str">
            <v>ر2</v>
          </cell>
          <cell r="AD947" t="str">
            <v/>
          </cell>
          <cell r="AE947" t="str">
            <v>ر2</v>
          </cell>
          <cell r="AF947" t="str">
            <v>ر2</v>
          </cell>
          <cell r="AG947" t="str">
            <v/>
          </cell>
          <cell r="AH947" t="str">
            <v/>
          </cell>
          <cell r="AI947" t="str">
            <v>ر1</v>
          </cell>
          <cell r="AJ947" t="str">
            <v/>
          </cell>
          <cell r="AK947" t="str">
            <v/>
          </cell>
          <cell r="AL947" t="str">
            <v>ر1</v>
          </cell>
          <cell r="AM947" t="str">
            <v>ر1</v>
          </cell>
          <cell r="AN947" t="str">
            <v>ج</v>
          </cell>
          <cell r="AO947" t="str">
            <v>ج</v>
          </cell>
          <cell r="AP947" t="str">
            <v>ج</v>
          </cell>
          <cell r="AQ947" t="str">
            <v>ج</v>
          </cell>
          <cell r="AR947" t="str">
            <v>ج</v>
          </cell>
          <cell r="AS947"/>
          <cell r="AT947" t="str">
            <v>الرابعة</v>
          </cell>
          <cell r="AU947" t="str">
            <v/>
          </cell>
        </row>
        <row r="948">
          <cell r="A948">
            <v>425383</v>
          </cell>
          <cell r="B948" t="str">
            <v>الرابعة</v>
          </cell>
          <cell r="C948" t="str">
            <v/>
          </cell>
          <cell r="D948" t="str">
            <v/>
          </cell>
          <cell r="E948" t="str">
            <v/>
          </cell>
          <cell r="F948" t="str">
            <v/>
          </cell>
          <cell r="G948" t="str">
            <v/>
          </cell>
          <cell r="H948" t="str">
            <v/>
          </cell>
          <cell r="I948" t="str">
            <v/>
          </cell>
          <cell r="J948" t="str">
            <v/>
          </cell>
          <cell r="K948" t="str">
            <v/>
          </cell>
          <cell r="L948" t="str">
            <v/>
          </cell>
          <cell r="M948" t="str">
            <v/>
          </cell>
          <cell r="N948" t="str">
            <v/>
          </cell>
          <cell r="O948" t="str">
            <v/>
          </cell>
          <cell r="P948" t="str">
            <v/>
          </cell>
          <cell r="Q948" t="str">
            <v/>
          </cell>
          <cell r="R948" t="str">
            <v/>
          </cell>
          <cell r="S948" t="str">
            <v/>
          </cell>
          <cell r="T948" t="str">
            <v/>
          </cell>
          <cell r="U948" t="str">
            <v/>
          </cell>
          <cell r="V948" t="str">
            <v/>
          </cell>
          <cell r="W948" t="str">
            <v/>
          </cell>
          <cell r="X948" t="str">
            <v/>
          </cell>
          <cell r="Y948" t="str">
            <v/>
          </cell>
          <cell r="Z948" t="str">
            <v/>
          </cell>
          <cell r="AA948" t="str">
            <v>ر2</v>
          </cell>
          <cell r="AB948" t="str">
            <v/>
          </cell>
          <cell r="AC948" t="str">
            <v/>
          </cell>
          <cell r="AD948" t="str">
            <v/>
          </cell>
          <cell r="AE948" t="str">
            <v>ر1</v>
          </cell>
          <cell r="AF948" t="str">
            <v/>
          </cell>
          <cell r="AG948" t="str">
            <v/>
          </cell>
          <cell r="AH948" t="str">
            <v/>
          </cell>
          <cell r="AI948" t="str">
            <v>ر1</v>
          </cell>
          <cell r="AJ948" t="str">
            <v/>
          </cell>
          <cell r="AK948" t="str">
            <v/>
          </cell>
          <cell r="AL948" t="str">
            <v>ر1</v>
          </cell>
          <cell r="AM948" t="str">
            <v>ر1</v>
          </cell>
          <cell r="AN948" t="str">
            <v>ر1</v>
          </cell>
          <cell r="AO948" t="str">
            <v>ج</v>
          </cell>
          <cell r="AP948" t="str">
            <v>ج</v>
          </cell>
          <cell r="AQ948" t="str">
            <v>ج</v>
          </cell>
          <cell r="AR948" t="str">
            <v/>
          </cell>
          <cell r="AS948"/>
          <cell r="AT948" t="str">
            <v>الرابعة</v>
          </cell>
          <cell r="AU948" t="str">
            <v/>
          </cell>
        </row>
        <row r="949">
          <cell r="A949">
            <v>425388</v>
          </cell>
          <cell r="B949" t="str">
            <v>الرابعة</v>
          </cell>
          <cell r="C949" t="str">
            <v/>
          </cell>
          <cell r="D949" t="str">
            <v/>
          </cell>
          <cell r="E949" t="str">
            <v/>
          </cell>
          <cell r="F949" t="str">
            <v/>
          </cell>
          <cell r="G949" t="str">
            <v/>
          </cell>
          <cell r="H949" t="str">
            <v/>
          </cell>
          <cell r="I949" t="str">
            <v/>
          </cell>
          <cell r="J949" t="str">
            <v/>
          </cell>
          <cell r="K949" t="str">
            <v/>
          </cell>
          <cell r="L949" t="str">
            <v/>
          </cell>
          <cell r="M949" t="str">
            <v/>
          </cell>
          <cell r="N949" t="str">
            <v/>
          </cell>
          <cell r="O949" t="str">
            <v/>
          </cell>
          <cell r="P949" t="str">
            <v/>
          </cell>
          <cell r="Q949" t="str">
            <v/>
          </cell>
          <cell r="R949" t="str">
            <v>ر1</v>
          </cell>
          <cell r="S949" t="str">
            <v/>
          </cell>
          <cell r="T949" t="str">
            <v/>
          </cell>
          <cell r="U949" t="str">
            <v/>
          </cell>
          <cell r="V949" t="str">
            <v/>
          </cell>
          <cell r="W949" t="str">
            <v/>
          </cell>
          <cell r="X949" t="str">
            <v/>
          </cell>
          <cell r="Y949" t="str">
            <v/>
          </cell>
          <cell r="Z949" t="str">
            <v/>
          </cell>
          <cell r="AA949" t="str">
            <v>ر2</v>
          </cell>
          <cell r="AB949" t="str">
            <v/>
          </cell>
          <cell r="AC949" t="str">
            <v>ر2</v>
          </cell>
          <cell r="AD949" t="str">
            <v/>
          </cell>
          <cell r="AE949" t="str">
            <v/>
          </cell>
          <cell r="AF949" t="str">
            <v>ر2</v>
          </cell>
          <cell r="AG949" t="str">
            <v/>
          </cell>
          <cell r="AH949" t="str">
            <v/>
          </cell>
          <cell r="AI949" t="str">
            <v>ج</v>
          </cell>
          <cell r="AJ949" t="str">
            <v/>
          </cell>
          <cell r="AK949" t="str">
            <v>ر1</v>
          </cell>
          <cell r="AL949" t="str">
            <v/>
          </cell>
          <cell r="AM949" t="str">
            <v>ج</v>
          </cell>
          <cell r="AN949" t="str">
            <v>ج</v>
          </cell>
          <cell r="AO949" t="str">
            <v>ج</v>
          </cell>
          <cell r="AP949" t="str">
            <v>ج</v>
          </cell>
          <cell r="AQ949" t="str">
            <v>ج</v>
          </cell>
          <cell r="AR949" t="str">
            <v>ج</v>
          </cell>
          <cell r="AS949"/>
          <cell r="AT949" t="str">
            <v>الرابعة</v>
          </cell>
          <cell r="AU949" t="str">
            <v/>
          </cell>
        </row>
        <row r="950">
          <cell r="A950">
            <v>425390</v>
          </cell>
          <cell r="B950" t="str">
            <v>الرابعة</v>
          </cell>
          <cell r="C950" t="str">
            <v/>
          </cell>
          <cell r="D950" t="str">
            <v/>
          </cell>
          <cell r="E950" t="str">
            <v/>
          </cell>
          <cell r="F950" t="str">
            <v/>
          </cell>
          <cell r="G950" t="str">
            <v/>
          </cell>
          <cell r="H950" t="str">
            <v/>
          </cell>
          <cell r="I950" t="str">
            <v/>
          </cell>
          <cell r="J950" t="str">
            <v/>
          </cell>
          <cell r="K950" t="str">
            <v/>
          </cell>
          <cell r="L950" t="str">
            <v/>
          </cell>
          <cell r="M950" t="str">
            <v/>
          </cell>
          <cell r="N950" t="str">
            <v/>
          </cell>
          <cell r="O950" t="str">
            <v/>
          </cell>
          <cell r="P950" t="str">
            <v/>
          </cell>
          <cell r="Q950" t="str">
            <v/>
          </cell>
          <cell r="R950" t="str">
            <v/>
          </cell>
          <cell r="S950" t="str">
            <v/>
          </cell>
          <cell r="T950" t="str">
            <v/>
          </cell>
          <cell r="U950" t="str">
            <v/>
          </cell>
          <cell r="V950" t="str">
            <v/>
          </cell>
          <cell r="W950" t="str">
            <v/>
          </cell>
          <cell r="X950" t="str">
            <v/>
          </cell>
          <cell r="Y950" t="str">
            <v/>
          </cell>
          <cell r="Z950" t="str">
            <v/>
          </cell>
          <cell r="AA950" t="str">
            <v>ر2</v>
          </cell>
          <cell r="AB950" t="str">
            <v/>
          </cell>
          <cell r="AC950" t="str">
            <v/>
          </cell>
          <cell r="AD950" t="str">
            <v/>
          </cell>
          <cell r="AE950" t="str">
            <v/>
          </cell>
          <cell r="AF950" t="str">
            <v>ر2</v>
          </cell>
          <cell r="AG950" t="str">
            <v/>
          </cell>
          <cell r="AH950" t="str">
            <v/>
          </cell>
          <cell r="AI950" t="str">
            <v>ر1</v>
          </cell>
          <cell r="AJ950" t="str">
            <v/>
          </cell>
          <cell r="AK950" t="str">
            <v/>
          </cell>
          <cell r="AL950" t="str">
            <v>ر2</v>
          </cell>
          <cell r="AM950" t="str">
            <v>ر2</v>
          </cell>
          <cell r="AN950" t="str">
            <v>ر1</v>
          </cell>
          <cell r="AO950" t="str">
            <v>ر1</v>
          </cell>
          <cell r="AP950" t="str">
            <v/>
          </cell>
          <cell r="AQ950" t="str">
            <v>ر1</v>
          </cell>
          <cell r="AR950" t="str">
            <v/>
          </cell>
          <cell r="AS950"/>
          <cell r="AT950" t="str">
            <v>الرابعة</v>
          </cell>
          <cell r="AU950" t="str">
            <v/>
          </cell>
        </row>
        <row r="951">
          <cell r="A951">
            <v>425400</v>
          </cell>
          <cell r="B951" t="str">
            <v>الرابعة</v>
          </cell>
          <cell r="C951" t="str">
            <v/>
          </cell>
          <cell r="D951" t="str">
            <v/>
          </cell>
          <cell r="E951" t="str">
            <v/>
          </cell>
          <cell r="F951" t="str">
            <v/>
          </cell>
          <cell r="G951" t="str">
            <v/>
          </cell>
          <cell r="H951" t="str">
            <v/>
          </cell>
          <cell r="I951" t="str">
            <v/>
          </cell>
          <cell r="J951" t="str">
            <v/>
          </cell>
          <cell r="K951" t="str">
            <v/>
          </cell>
          <cell r="L951" t="str">
            <v/>
          </cell>
          <cell r="M951" t="str">
            <v/>
          </cell>
          <cell r="N951" t="str">
            <v/>
          </cell>
          <cell r="O951" t="str">
            <v/>
          </cell>
          <cell r="P951" t="str">
            <v/>
          </cell>
          <cell r="Q951" t="str">
            <v/>
          </cell>
          <cell r="R951" t="str">
            <v/>
          </cell>
          <cell r="S951" t="str">
            <v/>
          </cell>
          <cell r="T951" t="str">
            <v/>
          </cell>
          <cell r="U951" t="str">
            <v/>
          </cell>
          <cell r="V951" t="str">
            <v/>
          </cell>
          <cell r="W951" t="str">
            <v/>
          </cell>
          <cell r="X951" t="str">
            <v/>
          </cell>
          <cell r="Y951" t="str">
            <v/>
          </cell>
          <cell r="Z951" t="str">
            <v/>
          </cell>
          <cell r="AA951" t="str">
            <v/>
          </cell>
          <cell r="AB951" t="str">
            <v/>
          </cell>
          <cell r="AC951" t="str">
            <v/>
          </cell>
          <cell r="AD951" t="str">
            <v/>
          </cell>
          <cell r="AE951" t="str">
            <v/>
          </cell>
          <cell r="AF951" t="str">
            <v/>
          </cell>
          <cell r="AG951" t="str">
            <v/>
          </cell>
          <cell r="AH951" t="str">
            <v/>
          </cell>
          <cell r="AI951" t="str">
            <v>ر1</v>
          </cell>
          <cell r="AJ951" t="str">
            <v/>
          </cell>
          <cell r="AK951" t="str">
            <v/>
          </cell>
          <cell r="AL951" t="str">
            <v/>
          </cell>
          <cell r="AM951" t="str">
            <v>ر1</v>
          </cell>
          <cell r="AN951" t="str">
            <v/>
          </cell>
          <cell r="AO951" t="str">
            <v>ج</v>
          </cell>
          <cell r="AP951" t="str">
            <v/>
          </cell>
          <cell r="AQ951" t="str">
            <v>ر1</v>
          </cell>
          <cell r="AR951" t="str">
            <v>ج</v>
          </cell>
          <cell r="AS951"/>
          <cell r="AT951" t="str">
            <v>الرابعة</v>
          </cell>
          <cell r="AU951" t="str">
            <v/>
          </cell>
        </row>
        <row r="952">
          <cell r="A952">
            <v>425406</v>
          </cell>
          <cell r="B952" t="str">
            <v>الرابعة</v>
          </cell>
          <cell r="C952" t="str">
            <v/>
          </cell>
          <cell r="D952" t="str">
            <v/>
          </cell>
          <cell r="E952" t="str">
            <v/>
          </cell>
          <cell r="F952" t="str">
            <v/>
          </cell>
          <cell r="G952" t="str">
            <v/>
          </cell>
          <cell r="H952" t="str">
            <v/>
          </cell>
          <cell r="I952" t="str">
            <v/>
          </cell>
          <cell r="J952" t="str">
            <v/>
          </cell>
          <cell r="K952" t="str">
            <v/>
          </cell>
          <cell r="L952" t="str">
            <v/>
          </cell>
          <cell r="M952" t="str">
            <v/>
          </cell>
          <cell r="N952" t="str">
            <v/>
          </cell>
          <cell r="O952" t="str">
            <v/>
          </cell>
          <cell r="P952" t="str">
            <v/>
          </cell>
          <cell r="Q952" t="str">
            <v/>
          </cell>
          <cell r="R952" t="str">
            <v/>
          </cell>
          <cell r="S952" t="str">
            <v/>
          </cell>
          <cell r="T952" t="str">
            <v/>
          </cell>
          <cell r="U952" t="str">
            <v/>
          </cell>
          <cell r="V952" t="str">
            <v/>
          </cell>
          <cell r="W952" t="str">
            <v/>
          </cell>
          <cell r="X952" t="str">
            <v/>
          </cell>
          <cell r="Y952" t="str">
            <v/>
          </cell>
          <cell r="Z952" t="str">
            <v/>
          </cell>
          <cell r="AA952" t="str">
            <v/>
          </cell>
          <cell r="AB952" t="str">
            <v>ر2</v>
          </cell>
          <cell r="AC952" t="str">
            <v/>
          </cell>
          <cell r="AD952" t="str">
            <v/>
          </cell>
          <cell r="AE952" t="str">
            <v/>
          </cell>
          <cell r="AF952" t="str">
            <v>ر1</v>
          </cell>
          <cell r="AG952" t="str">
            <v/>
          </cell>
          <cell r="AH952" t="str">
            <v/>
          </cell>
          <cell r="AI952" t="str">
            <v>ر1</v>
          </cell>
          <cell r="AJ952" t="str">
            <v/>
          </cell>
          <cell r="AK952" t="str">
            <v/>
          </cell>
          <cell r="AL952" t="str">
            <v/>
          </cell>
          <cell r="AM952" t="str">
            <v>ر1</v>
          </cell>
          <cell r="AN952" t="str">
            <v/>
          </cell>
          <cell r="AO952" t="str">
            <v>ر1</v>
          </cell>
          <cell r="AP952" t="str">
            <v>ر2</v>
          </cell>
          <cell r="AQ952" t="str">
            <v/>
          </cell>
          <cell r="AR952" t="str">
            <v/>
          </cell>
          <cell r="AS952"/>
          <cell r="AT952" t="str">
            <v>الرابعة</v>
          </cell>
          <cell r="AU952" t="str">
            <v/>
          </cell>
        </row>
        <row r="953">
          <cell r="A953">
            <v>425411</v>
          </cell>
          <cell r="B953" t="str">
            <v>الرابعة</v>
          </cell>
          <cell r="C953" t="str">
            <v/>
          </cell>
          <cell r="D953" t="str">
            <v/>
          </cell>
          <cell r="E953" t="str">
            <v/>
          </cell>
          <cell r="F953" t="str">
            <v/>
          </cell>
          <cell r="G953" t="str">
            <v/>
          </cell>
          <cell r="H953" t="str">
            <v/>
          </cell>
          <cell r="I953" t="str">
            <v/>
          </cell>
          <cell r="J953" t="str">
            <v/>
          </cell>
          <cell r="K953" t="str">
            <v/>
          </cell>
          <cell r="L953" t="str">
            <v/>
          </cell>
          <cell r="M953" t="str">
            <v/>
          </cell>
          <cell r="N953" t="str">
            <v/>
          </cell>
          <cell r="O953" t="str">
            <v/>
          </cell>
          <cell r="P953" t="str">
            <v/>
          </cell>
          <cell r="Q953" t="str">
            <v/>
          </cell>
          <cell r="R953" t="str">
            <v>ر2</v>
          </cell>
          <cell r="S953" t="str">
            <v/>
          </cell>
          <cell r="T953" t="str">
            <v/>
          </cell>
          <cell r="U953" t="str">
            <v>ر2</v>
          </cell>
          <cell r="V953" t="str">
            <v>ر2</v>
          </cell>
          <cell r="W953" t="str">
            <v/>
          </cell>
          <cell r="X953" t="str">
            <v/>
          </cell>
          <cell r="Y953" t="str">
            <v/>
          </cell>
          <cell r="Z953" t="str">
            <v/>
          </cell>
          <cell r="AA953" t="str">
            <v/>
          </cell>
          <cell r="AB953" t="str">
            <v/>
          </cell>
          <cell r="AC953" t="str">
            <v/>
          </cell>
          <cell r="AD953" t="str">
            <v/>
          </cell>
          <cell r="AE953" t="str">
            <v>ر1</v>
          </cell>
          <cell r="AF953" t="str">
            <v/>
          </cell>
          <cell r="AG953" t="str">
            <v/>
          </cell>
          <cell r="AH953" t="str">
            <v>ر2</v>
          </cell>
          <cell r="AI953" t="str">
            <v>ج</v>
          </cell>
          <cell r="AJ953" t="str">
            <v>ج</v>
          </cell>
          <cell r="AK953" t="str">
            <v>ج</v>
          </cell>
          <cell r="AL953" t="str">
            <v>ج</v>
          </cell>
          <cell r="AM953" t="str">
            <v>ج</v>
          </cell>
          <cell r="AN953" t="str">
            <v>ج</v>
          </cell>
          <cell r="AO953" t="str">
            <v>ج</v>
          </cell>
          <cell r="AP953" t="str">
            <v>ج</v>
          </cell>
          <cell r="AQ953" t="str">
            <v>ج</v>
          </cell>
          <cell r="AR953" t="str">
            <v>ج</v>
          </cell>
          <cell r="AS953"/>
          <cell r="AT953" t="str">
            <v>الرابعة</v>
          </cell>
          <cell r="AU953" t="str">
            <v/>
          </cell>
        </row>
        <row r="954">
          <cell r="A954">
            <v>425413</v>
          </cell>
          <cell r="B954" t="str">
            <v>الرابعة</v>
          </cell>
          <cell r="C954" t="str">
            <v/>
          </cell>
          <cell r="D954" t="str">
            <v/>
          </cell>
          <cell r="E954" t="str">
            <v/>
          </cell>
          <cell r="F954" t="str">
            <v/>
          </cell>
          <cell r="G954" t="str">
            <v/>
          </cell>
          <cell r="H954" t="str">
            <v/>
          </cell>
          <cell r="I954" t="str">
            <v/>
          </cell>
          <cell r="J954" t="str">
            <v/>
          </cell>
          <cell r="K954" t="str">
            <v>ر2</v>
          </cell>
          <cell r="L954" t="str">
            <v/>
          </cell>
          <cell r="M954" t="str">
            <v/>
          </cell>
          <cell r="N954" t="str">
            <v/>
          </cell>
          <cell r="O954" t="str">
            <v/>
          </cell>
          <cell r="P954" t="str">
            <v/>
          </cell>
          <cell r="Q954" t="str">
            <v>ر2</v>
          </cell>
          <cell r="R954" t="str">
            <v/>
          </cell>
          <cell r="S954" t="str">
            <v/>
          </cell>
          <cell r="T954" t="str">
            <v/>
          </cell>
          <cell r="U954" t="str">
            <v/>
          </cell>
          <cell r="V954" t="str">
            <v/>
          </cell>
          <cell r="W954" t="str">
            <v/>
          </cell>
          <cell r="X954" t="str">
            <v/>
          </cell>
          <cell r="Y954" t="str">
            <v>ر2</v>
          </cell>
          <cell r="Z954" t="str">
            <v/>
          </cell>
          <cell r="AA954" t="str">
            <v/>
          </cell>
          <cell r="AB954" t="str">
            <v/>
          </cell>
          <cell r="AC954" t="str">
            <v/>
          </cell>
          <cell r="AD954" t="str">
            <v/>
          </cell>
          <cell r="AE954" t="str">
            <v>ر2</v>
          </cell>
          <cell r="AF954" t="str">
            <v/>
          </cell>
          <cell r="AG954" t="str">
            <v/>
          </cell>
          <cell r="AH954" t="str">
            <v/>
          </cell>
          <cell r="AI954" t="str">
            <v>ر1</v>
          </cell>
          <cell r="AJ954" t="str">
            <v>ر2</v>
          </cell>
          <cell r="AK954" t="str">
            <v>ر1</v>
          </cell>
          <cell r="AL954" t="str">
            <v>ر1</v>
          </cell>
          <cell r="AM954" t="str">
            <v>ر1</v>
          </cell>
          <cell r="AN954" t="str">
            <v>ج</v>
          </cell>
          <cell r="AO954" t="str">
            <v>ج</v>
          </cell>
          <cell r="AP954" t="str">
            <v>ج</v>
          </cell>
          <cell r="AQ954" t="str">
            <v>ج</v>
          </cell>
          <cell r="AR954" t="str">
            <v>ج</v>
          </cell>
          <cell r="AS954"/>
          <cell r="AT954"/>
          <cell r="AU954"/>
        </row>
        <row r="955">
          <cell r="A955">
            <v>425432</v>
          </cell>
          <cell r="B955" t="str">
            <v>الرابعة</v>
          </cell>
          <cell r="C955" t="str">
            <v/>
          </cell>
          <cell r="D955" t="str">
            <v/>
          </cell>
          <cell r="E955" t="str">
            <v/>
          </cell>
          <cell r="F955" t="str">
            <v/>
          </cell>
          <cell r="G955" t="str">
            <v/>
          </cell>
          <cell r="H955" t="str">
            <v/>
          </cell>
          <cell r="I955" t="str">
            <v/>
          </cell>
          <cell r="J955" t="str">
            <v/>
          </cell>
          <cell r="K955" t="str">
            <v/>
          </cell>
          <cell r="L955" t="str">
            <v/>
          </cell>
          <cell r="M955" t="str">
            <v/>
          </cell>
          <cell r="N955" t="str">
            <v/>
          </cell>
          <cell r="O955" t="str">
            <v/>
          </cell>
          <cell r="P955" t="str">
            <v/>
          </cell>
          <cell r="Q955" t="str">
            <v/>
          </cell>
          <cell r="R955" t="str">
            <v/>
          </cell>
          <cell r="S955" t="str">
            <v/>
          </cell>
          <cell r="T955" t="str">
            <v/>
          </cell>
          <cell r="U955" t="str">
            <v>ر1</v>
          </cell>
          <cell r="V955" t="str">
            <v>ج</v>
          </cell>
          <cell r="W955" t="str">
            <v/>
          </cell>
          <cell r="X955" t="str">
            <v/>
          </cell>
          <cell r="Y955" t="str">
            <v/>
          </cell>
          <cell r="Z955" t="str">
            <v/>
          </cell>
          <cell r="AA955" t="str">
            <v/>
          </cell>
          <cell r="AB955" t="str">
            <v/>
          </cell>
          <cell r="AC955" t="str">
            <v/>
          </cell>
          <cell r="AD955" t="str">
            <v/>
          </cell>
          <cell r="AE955" t="str">
            <v>ج</v>
          </cell>
          <cell r="AF955" t="str">
            <v/>
          </cell>
          <cell r="AG955" t="str">
            <v/>
          </cell>
          <cell r="AH955" t="str">
            <v/>
          </cell>
          <cell r="AI955" t="str">
            <v/>
          </cell>
          <cell r="AJ955" t="str">
            <v/>
          </cell>
          <cell r="AK955" t="str">
            <v/>
          </cell>
          <cell r="AL955" t="str">
            <v/>
          </cell>
          <cell r="AM955" t="str">
            <v>ر2</v>
          </cell>
          <cell r="AN955" t="str">
            <v>ج</v>
          </cell>
          <cell r="AO955" t="str">
            <v>ج</v>
          </cell>
          <cell r="AP955" t="str">
            <v>ج</v>
          </cell>
          <cell r="AQ955" t="str">
            <v>ج</v>
          </cell>
          <cell r="AR955" t="str">
            <v>ج</v>
          </cell>
          <cell r="AS955"/>
          <cell r="AT955" t="str">
            <v>الرابعة</v>
          </cell>
          <cell r="AU955" t="str">
            <v/>
          </cell>
        </row>
        <row r="956">
          <cell r="A956">
            <v>425434</v>
          </cell>
          <cell r="B956" t="str">
            <v>الرابعة</v>
          </cell>
          <cell r="C956" t="str">
            <v/>
          </cell>
          <cell r="D956" t="str">
            <v/>
          </cell>
          <cell r="E956" t="str">
            <v/>
          </cell>
          <cell r="F956" t="str">
            <v/>
          </cell>
          <cell r="G956" t="str">
            <v/>
          </cell>
          <cell r="H956" t="str">
            <v/>
          </cell>
          <cell r="I956" t="str">
            <v/>
          </cell>
          <cell r="J956" t="str">
            <v/>
          </cell>
          <cell r="K956" t="str">
            <v/>
          </cell>
          <cell r="L956" t="str">
            <v/>
          </cell>
          <cell r="M956" t="str">
            <v/>
          </cell>
          <cell r="N956" t="str">
            <v/>
          </cell>
          <cell r="O956" t="str">
            <v/>
          </cell>
          <cell r="P956" t="str">
            <v/>
          </cell>
          <cell r="Q956" t="str">
            <v/>
          </cell>
          <cell r="R956" t="str">
            <v/>
          </cell>
          <cell r="S956" t="str">
            <v/>
          </cell>
          <cell r="T956" t="str">
            <v/>
          </cell>
          <cell r="U956" t="str">
            <v/>
          </cell>
          <cell r="V956" t="str">
            <v/>
          </cell>
          <cell r="W956" t="str">
            <v/>
          </cell>
          <cell r="X956" t="str">
            <v/>
          </cell>
          <cell r="Y956" t="str">
            <v/>
          </cell>
          <cell r="Z956" t="str">
            <v/>
          </cell>
          <cell r="AA956" t="str">
            <v>ر2</v>
          </cell>
          <cell r="AB956" t="str">
            <v/>
          </cell>
          <cell r="AC956" t="str">
            <v/>
          </cell>
          <cell r="AD956" t="str">
            <v/>
          </cell>
          <cell r="AE956" t="str">
            <v/>
          </cell>
          <cell r="AF956" t="str">
            <v/>
          </cell>
          <cell r="AG956" t="str">
            <v/>
          </cell>
          <cell r="AH956" t="str">
            <v/>
          </cell>
          <cell r="AI956" t="str">
            <v>ج</v>
          </cell>
          <cell r="AJ956" t="str">
            <v/>
          </cell>
          <cell r="AK956" t="str">
            <v/>
          </cell>
          <cell r="AL956" t="str">
            <v>ج</v>
          </cell>
          <cell r="AM956" t="str">
            <v>ر1</v>
          </cell>
          <cell r="AN956" t="str">
            <v>ج</v>
          </cell>
          <cell r="AO956" t="str">
            <v>ج</v>
          </cell>
          <cell r="AP956" t="str">
            <v>ج</v>
          </cell>
          <cell r="AQ956" t="str">
            <v>ج</v>
          </cell>
          <cell r="AR956" t="str">
            <v>ج</v>
          </cell>
          <cell r="AS956"/>
          <cell r="AT956" t="str">
            <v>الرابعة</v>
          </cell>
          <cell r="AU956" t="str">
            <v/>
          </cell>
        </row>
        <row r="957">
          <cell r="A957">
            <v>425436</v>
          </cell>
          <cell r="B957" t="str">
            <v>الرابعة</v>
          </cell>
          <cell r="C957" t="str">
            <v/>
          </cell>
          <cell r="D957" t="str">
            <v/>
          </cell>
          <cell r="E957" t="str">
            <v/>
          </cell>
          <cell r="F957" t="str">
            <v/>
          </cell>
          <cell r="G957" t="str">
            <v/>
          </cell>
          <cell r="H957" t="str">
            <v/>
          </cell>
          <cell r="I957" t="str">
            <v/>
          </cell>
          <cell r="J957" t="str">
            <v/>
          </cell>
          <cell r="K957" t="str">
            <v/>
          </cell>
          <cell r="L957" t="str">
            <v/>
          </cell>
          <cell r="M957" t="str">
            <v/>
          </cell>
          <cell r="N957" t="str">
            <v/>
          </cell>
          <cell r="O957" t="str">
            <v/>
          </cell>
          <cell r="P957" t="str">
            <v/>
          </cell>
          <cell r="Q957" t="str">
            <v/>
          </cell>
          <cell r="R957" t="str">
            <v/>
          </cell>
          <cell r="S957" t="str">
            <v/>
          </cell>
          <cell r="T957" t="str">
            <v/>
          </cell>
          <cell r="U957" t="str">
            <v/>
          </cell>
          <cell r="V957" t="str">
            <v/>
          </cell>
          <cell r="W957" t="str">
            <v/>
          </cell>
          <cell r="X957" t="str">
            <v/>
          </cell>
          <cell r="Y957" t="str">
            <v/>
          </cell>
          <cell r="Z957" t="str">
            <v/>
          </cell>
          <cell r="AA957" t="str">
            <v>ر2</v>
          </cell>
          <cell r="AB957" t="str">
            <v/>
          </cell>
          <cell r="AC957" t="str">
            <v/>
          </cell>
          <cell r="AD957" t="str">
            <v>ر2</v>
          </cell>
          <cell r="AE957" t="str">
            <v/>
          </cell>
          <cell r="AF957" t="str">
            <v/>
          </cell>
          <cell r="AG957" t="str">
            <v/>
          </cell>
          <cell r="AH957" t="str">
            <v/>
          </cell>
          <cell r="AI957" t="str">
            <v>ر1</v>
          </cell>
          <cell r="AJ957" t="str">
            <v/>
          </cell>
          <cell r="AK957" t="str">
            <v>ر1</v>
          </cell>
          <cell r="AL957" t="str">
            <v/>
          </cell>
          <cell r="AM957" t="str">
            <v>ر1</v>
          </cell>
          <cell r="AN957" t="str">
            <v>ج</v>
          </cell>
          <cell r="AO957" t="str">
            <v>ر1</v>
          </cell>
          <cell r="AP957" t="str">
            <v>ر1</v>
          </cell>
          <cell r="AQ957" t="str">
            <v>ج</v>
          </cell>
          <cell r="AR957" t="str">
            <v>ج</v>
          </cell>
          <cell r="AS957"/>
          <cell r="AT957" t="str">
            <v>الرابعة</v>
          </cell>
          <cell r="AU957" t="str">
            <v/>
          </cell>
        </row>
        <row r="958">
          <cell r="A958">
            <v>425438</v>
          </cell>
          <cell r="B958" t="str">
            <v>الرابعة</v>
          </cell>
          <cell r="C958" t="str">
            <v/>
          </cell>
          <cell r="D958" t="str">
            <v/>
          </cell>
          <cell r="E958" t="str">
            <v/>
          </cell>
          <cell r="F958" t="str">
            <v/>
          </cell>
          <cell r="G958" t="str">
            <v/>
          </cell>
          <cell r="H958" t="str">
            <v/>
          </cell>
          <cell r="I958" t="str">
            <v/>
          </cell>
          <cell r="J958" t="str">
            <v/>
          </cell>
          <cell r="K958" t="str">
            <v/>
          </cell>
          <cell r="L958" t="str">
            <v/>
          </cell>
          <cell r="M958" t="str">
            <v/>
          </cell>
          <cell r="N958" t="str">
            <v/>
          </cell>
          <cell r="O958" t="str">
            <v/>
          </cell>
          <cell r="P958" t="str">
            <v/>
          </cell>
          <cell r="Q958" t="str">
            <v/>
          </cell>
          <cell r="R958" t="str">
            <v/>
          </cell>
          <cell r="S958" t="str">
            <v/>
          </cell>
          <cell r="T958" t="str">
            <v/>
          </cell>
          <cell r="U958" t="str">
            <v/>
          </cell>
          <cell r="V958" t="str">
            <v/>
          </cell>
          <cell r="W958" t="str">
            <v/>
          </cell>
          <cell r="X958" t="str">
            <v/>
          </cell>
          <cell r="Y958" t="str">
            <v/>
          </cell>
          <cell r="Z958" t="str">
            <v/>
          </cell>
          <cell r="AA958" t="str">
            <v>ر2</v>
          </cell>
          <cell r="AB958" t="str">
            <v/>
          </cell>
          <cell r="AC958" t="str">
            <v/>
          </cell>
          <cell r="AD958" t="str">
            <v>ر1</v>
          </cell>
          <cell r="AE958" t="str">
            <v/>
          </cell>
          <cell r="AF958" t="str">
            <v>ر1</v>
          </cell>
          <cell r="AG958" t="str">
            <v/>
          </cell>
          <cell r="AH958" t="str">
            <v/>
          </cell>
          <cell r="AI958" t="str">
            <v>ر2</v>
          </cell>
          <cell r="AJ958" t="str">
            <v>ر1</v>
          </cell>
          <cell r="AK958" t="str">
            <v/>
          </cell>
          <cell r="AL958" t="str">
            <v>ر1</v>
          </cell>
          <cell r="AM958" t="str">
            <v>ر1</v>
          </cell>
          <cell r="AN958" t="str">
            <v>ر1</v>
          </cell>
          <cell r="AO958" t="str">
            <v>ر1</v>
          </cell>
          <cell r="AP958" t="str">
            <v>ر1</v>
          </cell>
          <cell r="AQ958" t="str">
            <v>ر1</v>
          </cell>
          <cell r="AR958" t="str">
            <v>ر1</v>
          </cell>
          <cell r="AS958"/>
          <cell r="AT958"/>
          <cell r="AU958"/>
        </row>
        <row r="959">
          <cell r="A959">
            <v>425469</v>
          </cell>
          <cell r="B959" t="str">
            <v>الرابعة</v>
          </cell>
          <cell r="C959" t="str">
            <v/>
          </cell>
          <cell r="D959" t="str">
            <v/>
          </cell>
          <cell r="E959" t="str">
            <v/>
          </cell>
          <cell r="F959" t="str">
            <v/>
          </cell>
          <cell r="G959" t="str">
            <v/>
          </cell>
          <cell r="H959" t="str">
            <v/>
          </cell>
          <cell r="I959" t="str">
            <v/>
          </cell>
          <cell r="J959" t="str">
            <v/>
          </cell>
          <cell r="K959" t="str">
            <v/>
          </cell>
          <cell r="L959" t="str">
            <v/>
          </cell>
          <cell r="M959" t="str">
            <v/>
          </cell>
          <cell r="N959" t="str">
            <v/>
          </cell>
          <cell r="O959" t="str">
            <v/>
          </cell>
          <cell r="P959" t="str">
            <v/>
          </cell>
          <cell r="Q959" t="str">
            <v/>
          </cell>
          <cell r="R959" t="str">
            <v/>
          </cell>
          <cell r="S959" t="str">
            <v/>
          </cell>
          <cell r="T959" t="str">
            <v/>
          </cell>
          <cell r="U959" t="str">
            <v/>
          </cell>
          <cell r="V959" t="str">
            <v/>
          </cell>
          <cell r="W959" t="str">
            <v/>
          </cell>
          <cell r="X959" t="str">
            <v/>
          </cell>
          <cell r="Y959" t="str">
            <v/>
          </cell>
          <cell r="Z959" t="str">
            <v/>
          </cell>
          <cell r="AA959" t="str">
            <v/>
          </cell>
          <cell r="AB959" t="str">
            <v/>
          </cell>
          <cell r="AC959" t="str">
            <v/>
          </cell>
          <cell r="AD959" t="str">
            <v/>
          </cell>
          <cell r="AE959" t="str">
            <v/>
          </cell>
          <cell r="AF959" t="str">
            <v/>
          </cell>
          <cell r="AG959" t="str">
            <v/>
          </cell>
          <cell r="AH959" t="str">
            <v/>
          </cell>
          <cell r="AI959" t="str">
            <v>ر1</v>
          </cell>
          <cell r="AJ959" t="str">
            <v/>
          </cell>
          <cell r="AK959" t="str">
            <v/>
          </cell>
          <cell r="AL959" t="str">
            <v/>
          </cell>
          <cell r="AM959" t="str">
            <v/>
          </cell>
          <cell r="AN959" t="str">
            <v/>
          </cell>
          <cell r="AO959" t="str">
            <v/>
          </cell>
          <cell r="AP959" t="str">
            <v/>
          </cell>
          <cell r="AQ959" t="str">
            <v/>
          </cell>
          <cell r="AR959" t="str">
            <v/>
          </cell>
          <cell r="AS959"/>
          <cell r="AT959" t="str">
            <v>الرابعة</v>
          </cell>
          <cell r="AU959" t="str">
            <v/>
          </cell>
        </row>
        <row r="960">
          <cell r="A960">
            <v>425470</v>
          </cell>
          <cell r="B960" t="str">
            <v>الرابعة</v>
          </cell>
          <cell r="C960" t="str">
            <v/>
          </cell>
          <cell r="D960" t="str">
            <v/>
          </cell>
          <cell r="E960" t="str">
            <v/>
          </cell>
          <cell r="F960" t="str">
            <v/>
          </cell>
          <cell r="G960" t="str">
            <v/>
          </cell>
          <cell r="H960" t="str">
            <v/>
          </cell>
          <cell r="I960" t="str">
            <v/>
          </cell>
          <cell r="J960" t="str">
            <v/>
          </cell>
          <cell r="K960" t="str">
            <v/>
          </cell>
          <cell r="L960" t="str">
            <v/>
          </cell>
          <cell r="M960" t="str">
            <v/>
          </cell>
          <cell r="N960" t="str">
            <v/>
          </cell>
          <cell r="O960" t="str">
            <v/>
          </cell>
          <cell r="P960" t="str">
            <v/>
          </cell>
          <cell r="Q960" t="str">
            <v/>
          </cell>
          <cell r="R960" t="str">
            <v/>
          </cell>
          <cell r="S960" t="str">
            <v/>
          </cell>
          <cell r="T960" t="str">
            <v/>
          </cell>
          <cell r="U960" t="str">
            <v/>
          </cell>
          <cell r="V960" t="str">
            <v/>
          </cell>
          <cell r="W960" t="str">
            <v/>
          </cell>
          <cell r="X960" t="str">
            <v/>
          </cell>
          <cell r="Y960" t="str">
            <v/>
          </cell>
          <cell r="Z960" t="str">
            <v/>
          </cell>
          <cell r="AA960" t="str">
            <v/>
          </cell>
          <cell r="AB960" t="str">
            <v/>
          </cell>
          <cell r="AC960" t="str">
            <v/>
          </cell>
          <cell r="AD960" t="str">
            <v/>
          </cell>
          <cell r="AE960" t="str">
            <v/>
          </cell>
          <cell r="AF960" t="str">
            <v/>
          </cell>
          <cell r="AG960" t="str">
            <v>ر1</v>
          </cell>
          <cell r="AH960" t="str">
            <v/>
          </cell>
          <cell r="AI960" t="str">
            <v/>
          </cell>
          <cell r="AJ960" t="str">
            <v/>
          </cell>
          <cell r="AK960" t="str">
            <v/>
          </cell>
          <cell r="AL960" t="str">
            <v/>
          </cell>
          <cell r="AM960" t="str">
            <v>ر2</v>
          </cell>
          <cell r="AN960" t="str">
            <v/>
          </cell>
          <cell r="AO960" t="str">
            <v>ر1</v>
          </cell>
          <cell r="AP960" t="str">
            <v>ج</v>
          </cell>
          <cell r="AQ960" t="str">
            <v>ج</v>
          </cell>
          <cell r="AR960" t="str">
            <v>ج</v>
          </cell>
          <cell r="AS960"/>
          <cell r="AT960" t="str">
            <v>الرابعة</v>
          </cell>
          <cell r="AU960" t="str">
            <v/>
          </cell>
        </row>
        <row r="961">
          <cell r="A961">
            <v>425488</v>
          </cell>
          <cell r="B961" t="str">
            <v>الرابعة</v>
          </cell>
          <cell r="C961" t="str">
            <v/>
          </cell>
          <cell r="D961" t="str">
            <v/>
          </cell>
          <cell r="E961" t="str">
            <v/>
          </cell>
          <cell r="F961" t="str">
            <v/>
          </cell>
          <cell r="G961" t="str">
            <v/>
          </cell>
          <cell r="H961" t="str">
            <v/>
          </cell>
          <cell r="I961" t="str">
            <v/>
          </cell>
          <cell r="J961" t="str">
            <v/>
          </cell>
          <cell r="K961" t="str">
            <v/>
          </cell>
          <cell r="L961" t="str">
            <v/>
          </cell>
          <cell r="M961" t="str">
            <v/>
          </cell>
          <cell r="N961" t="str">
            <v/>
          </cell>
          <cell r="O961" t="str">
            <v/>
          </cell>
          <cell r="P961" t="str">
            <v/>
          </cell>
          <cell r="Q961" t="str">
            <v/>
          </cell>
          <cell r="R961" t="str">
            <v/>
          </cell>
          <cell r="S961" t="str">
            <v/>
          </cell>
          <cell r="T961" t="str">
            <v/>
          </cell>
          <cell r="U961" t="str">
            <v/>
          </cell>
          <cell r="V961" t="str">
            <v/>
          </cell>
          <cell r="W961" t="str">
            <v/>
          </cell>
          <cell r="X961" t="str">
            <v/>
          </cell>
          <cell r="Y961" t="str">
            <v/>
          </cell>
          <cell r="Z961" t="str">
            <v/>
          </cell>
          <cell r="AA961" t="str">
            <v/>
          </cell>
          <cell r="AB961" t="str">
            <v/>
          </cell>
          <cell r="AC961" t="str">
            <v/>
          </cell>
          <cell r="AD961" t="str">
            <v/>
          </cell>
          <cell r="AE961" t="str">
            <v/>
          </cell>
          <cell r="AF961" t="str">
            <v/>
          </cell>
          <cell r="AG961" t="str">
            <v/>
          </cell>
          <cell r="AH961" t="str">
            <v/>
          </cell>
          <cell r="AI961" t="str">
            <v/>
          </cell>
          <cell r="AJ961" t="str">
            <v/>
          </cell>
          <cell r="AK961" t="str">
            <v/>
          </cell>
          <cell r="AL961" t="str">
            <v/>
          </cell>
          <cell r="AM961" t="str">
            <v/>
          </cell>
          <cell r="AN961" t="str">
            <v/>
          </cell>
          <cell r="AO961" t="str">
            <v>ر1</v>
          </cell>
          <cell r="AP961" t="str">
            <v>ج</v>
          </cell>
          <cell r="AQ961" t="str">
            <v>ج</v>
          </cell>
          <cell r="AR961" t="str">
            <v>ج</v>
          </cell>
          <cell r="AS961"/>
          <cell r="AT961" t="str">
            <v>الرابعة</v>
          </cell>
          <cell r="AU961" t="str">
            <v/>
          </cell>
        </row>
        <row r="962">
          <cell r="A962">
            <v>425490</v>
          </cell>
          <cell r="B962" t="str">
            <v>الرابعة</v>
          </cell>
          <cell r="C962" t="str">
            <v/>
          </cell>
          <cell r="D962" t="str">
            <v/>
          </cell>
          <cell r="E962" t="str">
            <v/>
          </cell>
          <cell r="F962" t="str">
            <v/>
          </cell>
          <cell r="G962" t="str">
            <v/>
          </cell>
          <cell r="H962" t="str">
            <v/>
          </cell>
          <cell r="I962" t="str">
            <v/>
          </cell>
          <cell r="J962" t="str">
            <v/>
          </cell>
          <cell r="K962" t="str">
            <v/>
          </cell>
          <cell r="L962" t="str">
            <v>ر2</v>
          </cell>
          <cell r="M962" t="str">
            <v/>
          </cell>
          <cell r="N962" t="str">
            <v/>
          </cell>
          <cell r="O962" t="str">
            <v/>
          </cell>
          <cell r="P962" t="str">
            <v/>
          </cell>
          <cell r="Q962" t="str">
            <v/>
          </cell>
          <cell r="R962" t="str">
            <v/>
          </cell>
          <cell r="S962" t="str">
            <v/>
          </cell>
          <cell r="T962" t="str">
            <v/>
          </cell>
          <cell r="U962" t="str">
            <v/>
          </cell>
          <cell r="V962" t="str">
            <v/>
          </cell>
          <cell r="W962" t="str">
            <v/>
          </cell>
          <cell r="X962" t="str">
            <v/>
          </cell>
          <cell r="Y962" t="str">
            <v/>
          </cell>
          <cell r="Z962" t="str">
            <v/>
          </cell>
          <cell r="AA962" t="str">
            <v>ر1</v>
          </cell>
          <cell r="AB962" t="str">
            <v/>
          </cell>
          <cell r="AC962" t="str">
            <v/>
          </cell>
          <cell r="AD962" t="str">
            <v/>
          </cell>
          <cell r="AE962" t="str">
            <v>ج</v>
          </cell>
          <cell r="AF962" t="str">
            <v/>
          </cell>
          <cell r="AG962" t="str">
            <v/>
          </cell>
          <cell r="AH962" t="str">
            <v/>
          </cell>
          <cell r="AI962" t="str">
            <v>ج</v>
          </cell>
          <cell r="AJ962" t="str">
            <v>ج</v>
          </cell>
          <cell r="AK962" t="str">
            <v>ج</v>
          </cell>
          <cell r="AL962" t="str">
            <v>ج</v>
          </cell>
          <cell r="AM962" t="str">
            <v>ج</v>
          </cell>
          <cell r="AN962" t="str">
            <v>ج</v>
          </cell>
          <cell r="AO962" t="str">
            <v>ج</v>
          </cell>
          <cell r="AP962" t="str">
            <v>ج</v>
          </cell>
          <cell r="AQ962" t="str">
            <v>ج</v>
          </cell>
          <cell r="AR962" t="str">
            <v>ج</v>
          </cell>
          <cell r="AS962"/>
          <cell r="AT962"/>
          <cell r="AU962"/>
        </row>
        <row r="963">
          <cell r="A963">
            <v>425507</v>
          </cell>
          <cell r="B963" t="str">
            <v>الرابعة</v>
          </cell>
          <cell r="C963" t="str">
            <v/>
          </cell>
          <cell r="D963" t="str">
            <v/>
          </cell>
          <cell r="E963" t="str">
            <v/>
          </cell>
          <cell r="F963" t="str">
            <v/>
          </cell>
          <cell r="G963" t="str">
            <v/>
          </cell>
          <cell r="H963" t="str">
            <v/>
          </cell>
          <cell r="I963" t="str">
            <v/>
          </cell>
          <cell r="J963" t="str">
            <v/>
          </cell>
          <cell r="K963" t="str">
            <v/>
          </cell>
          <cell r="L963" t="str">
            <v/>
          </cell>
          <cell r="M963" t="str">
            <v/>
          </cell>
          <cell r="N963" t="str">
            <v/>
          </cell>
          <cell r="O963" t="str">
            <v/>
          </cell>
          <cell r="P963" t="str">
            <v/>
          </cell>
          <cell r="Q963" t="str">
            <v/>
          </cell>
          <cell r="R963" t="str">
            <v/>
          </cell>
          <cell r="S963" t="str">
            <v/>
          </cell>
          <cell r="T963" t="str">
            <v/>
          </cell>
          <cell r="U963" t="str">
            <v/>
          </cell>
          <cell r="V963" t="str">
            <v/>
          </cell>
          <cell r="W963" t="str">
            <v/>
          </cell>
          <cell r="X963" t="str">
            <v/>
          </cell>
          <cell r="Y963" t="str">
            <v/>
          </cell>
          <cell r="Z963" t="str">
            <v/>
          </cell>
          <cell r="AA963" t="str">
            <v/>
          </cell>
          <cell r="AB963" t="str">
            <v>ر2</v>
          </cell>
          <cell r="AC963" t="str">
            <v/>
          </cell>
          <cell r="AD963" t="str">
            <v/>
          </cell>
          <cell r="AE963" t="str">
            <v/>
          </cell>
          <cell r="AF963" t="str">
            <v/>
          </cell>
          <cell r="AG963" t="str">
            <v/>
          </cell>
          <cell r="AH963" t="str">
            <v/>
          </cell>
          <cell r="AI963" t="str">
            <v/>
          </cell>
          <cell r="AJ963" t="str">
            <v/>
          </cell>
          <cell r="AK963" t="str">
            <v/>
          </cell>
          <cell r="AL963" t="str">
            <v>ر2</v>
          </cell>
          <cell r="AM963" t="str">
            <v>ر2</v>
          </cell>
          <cell r="AN963" t="str">
            <v/>
          </cell>
          <cell r="AO963" t="str">
            <v>ر2</v>
          </cell>
          <cell r="AP963" t="str">
            <v/>
          </cell>
          <cell r="AQ963" t="str">
            <v/>
          </cell>
          <cell r="AR963" t="str">
            <v/>
          </cell>
          <cell r="AS963"/>
          <cell r="AT963" t="str">
            <v>الرابعة</v>
          </cell>
          <cell r="AU963" t="str">
            <v/>
          </cell>
        </row>
        <row r="964">
          <cell r="A964">
            <v>425524</v>
          </cell>
          <cell r="B964" t="str">
            <v>الرابعة</v>
          </cell>
          <cell r="C964" t="str">
            <v/>
          </cell>
          <cell r="D964" t="str">
            <v/>
          </cell>
          <cell r="E964" t="str">
            <v/>
          </cell>
          <cell r="F964" t="str">
            <v>ر2</v>
          </cell>
          <cell r="G964" t="str">
            <v/>
          </cell>
          <cell r="H964" t="str">
            <v/>
          </cell>
          <cell r="I964" t="str">
            <v/>
          </cell>
          <cell r="J964" t="str">
            <v/>
          </cell>
          <cell r="K964" t="str">
            <v/>
          </cell>
          <cell r="L964" t="str">
            <v/>
          </cell>
          <cell r="M964" t="str">
            <v/>
          </cell>
          <cell r="N964" t="str">
            <v/>
          </cell>
          <cell r="O964" t="str">
            <v/>
          </cell>
          <cell r="P964" t="str">
            <v/>
          </cell>
          <cell r="Q964" t="str">
            <v/>
          </cell>
          <cell r="R964" t="str">
            <v/>
          </cell>
          <cell r="S964" t="str">
            <v/>
          </cell>
          <cell r="T964" t="str">
            <v/>
          </cell>
          <cell r="U964" t="str">
            <v/>
          </cell>
          <cell r="V964" t="str">
            <v/>
          </cell>
          <cell r="W964" t="str">
            <v/>
          </cell>
          <cell r="X964" t="str">
            <v/>
          </cell>
          <cell r="Y964" t="str">
            <v/>
          </cell>
          <cell r="Z964" t="str">
            <v/>
          </cell>
          <cell r="AA964" t="str">
            <v/>
          </cell>
          <cell r="AB964" t="str">
            <v/>
          </cell>
          <cell r="AC964" t="str">
            <v/>
          </cell>
          <cell r="AD964" t="str">
            <v/>
          </cell>
          <cell r="AE964" t="str">
            <v/>
          </cell>
          <cell r="AF964" t="str">
            <v/>
          </cell>
          <cell r="AG964" t="str">
            <v/>
          </cell>
          <cell r="AH964" t="str">
            <v>ر2</v>
          </cell>
          <cell r="AI964" t="str">
            <v>ر1</v>
          </cell>
          <cell r="AJ964" t="str">
            <v/>
          </cell>
          <cell r="AK964" t="str">
            <v/>
          </cell>
          <cell r="AL964" t="str">
            <v>ر2</v>
          </cell>
          <cell r="AM964" t="str">
            <v>ر2</v>
          </cell>
          <cell r="AN964" t="str">
            <v>ج</v>
          </cell>
          <cell r="AO964" t="str">
            <v>ج</v>
          </cell>
          <cell r="AP964" t="str">
            <v>ج</v>
          </cell>
          <cell r="AQ964" t="str">
            <v>ج</v>
          </cell>
          <cell r="AR964" t="str">
            <v>ج</v>
          </cell>
          <cell r="AS964"/>
          <cell r="AT964" t="str">
            <v>الرابعة</v>
          </cell>
          <cell r="AU964" t="str">
            <v/>
          </cell>
        </row>
        <row r="965">
          <cell r="A965">
            <v>425541</v>
          </cell>
          <cell r="B965" t="str">
            <v>الرابعة</v>
          </cell>
          <cell r="C965" t="str">
            <v/>
          </cell>
          <cell r="D965" t="str">
            <v/>
          </cell>
          <cell r="E965" t="str">
            <v/>
          </cell>
          <cell r="F965" t="str">
            <v/>
          </cell>
          <cell r="G965" t="str">
            <v/>
          </cell>
          <cell r="H965" t="str">
            <v/>
          </cell>
          <cell r="I965" t="str">
            <v/>
          </cell>
          <cell r="J965" t="str">
            <v/>
          </cell>
          <cell r="K965" t="str">
            <v/>
          </cell>
          <cell r="L965" t="str">
            <v/>
          </cell>
          <cell r="M965" t="str">
            <v/>
          </cell>
          <cell r="N965" t="str">
            <v/>
          </cell>
          <cell r="O965" t="str">
            <v/>
          </cell>
          <cell r="P965" t="str">
            <v/>
          </cell>
          <cell r="Q965" t="str">
            <v/>
          </cell>
          <cell r="R965" t="str">
            <v/>
          </cell>
          <cell r="S965" t="str">
            <v/>
          </cell>
          <cell r="T965" t="str">
            <v/>
          </cell>
          <cell r="U965" t="str">
            <v/>
          </cell>
          <cell r="V965" t="str">
            <v/>
          </cell>
          <cell r="W965" t="str">
            <v/>
          </cell>
          <cell r="X965" t="str">
            <v/>
          </cell>
          <cell r="Y965" t="str">
            <v>ر2</v>
          </cell>
          <cell r="Z965" t="str">
            <v/>
          </cell>
          <cell r="AA965" t="str">
            <v>ر2</v>
          </cell>
          <cell r="AB965" t="str">
            <v>ر2</v>
          </cell>
          <cell r="AC965" t="str">
            <v/>
          </cell>
          <cell r="AD965" t="str">
            <v/>
          </cell>
          <cell r="AE965" t="str">
            <v>ر2</v>
          </cell>
          <cell r="AF965" t="str">
            <v/>
          </cell>
          <cell r="AG965" t="str">
            <v/>
          </cell>
          <cell r="AH965" t="str">
            <v/>
          </cell>
          <cell r="AI965" t="str">
            <v>ر2</v>
          </cell>
          <cell r="AJ965" t="str">
            <v/>
          </cell>
          <cell r="AK965" t="str">
            <v>ر2</v>
          </cell>
          <cell r="AL965" t="str">
            <v/>
          </cell>
          <cell r="AM965" t="str">
            <v>ر2</v>
          </cell>
          <cell r="AN965" t="str">
            <v>ر1</v>
          </cell>
          <cell r="AO965" t="str">
            <v>ر1</v>
          </cell>
          <cell r="AP965" t="str">
            <v>ر1</v>
          </cell>
          <cell r="AQ965" t="str">
            <v>ر1</v>
          </cell>
          <cell r="AR965" t="str">
            <v>ر1</v>
          </cell>
          <cell r="AS965"/>
          <cell r="AT965"/>
          <cell r="AU965"/>
          <cell r="AV965"/>
        </row>
        <row r="966">
          <cell r="A966">
            <v>425549</v>
          </cell>
          <cell r="B966" t="str">
            <v>الرابعة</v>
          </cell>
          <cell r="C966" t="str">
            <v/>
          </cell>
          <cell r="D966" t="str">
            <v/>
          </cell>
          <cell r="E966" t="str">
            <v/>
          </cell>
          <cell r="F966" t="str">
            <v/>
          </cell>
          <cell r="G966" t="str">
            <v/>
          </cell>
          <cell r="H966" t="str">
            <v/>
          </cell>
          <cell r="I966" t="str">
            <v/>
          </cell>
          <cell r="J966" t="str">
            <v/>
          </cell>
          <cell r="K966" t="str">
            <v/>
          </cell>
          <cell r="L966" t="str">
            <v>ر1</v>
          </cell>
          <cell r="M966" t="str">
            <v/>
          </cell>
          <cell r="N966" t="str">
            <v/>
          </cell>
          <cell r="O966" t="str">
            <v/>
          </cell>
          <cell r="P966" t="str">
            <v/>
          </cell>
          <cell r="Q966" t="str">
            <v/>
          </cell>
          <cell r="R966" t="str">
            <v/>
          </cell>
          <cell r="S966" t="str">
            <v/>
          </cell>
          <cell r="T966" t="str">
            <v/>
          </cell>
          <cell r="U966" t="str">
            <v/>
          </cell>
          <cell r="V966" t="str">
            <v/>
          </cell>
          <cell r="W966" t="str">
            <v/>
          </cell>
          <cell r="X966" t="str">
            <v/>
          </cell>
          <cell r="Y966" t="str">
            <v/>
          </cell>
          <cell r="Z966" t="str">
            <v/>
          </cell>
          <cell r="AA966" t="str">
            <v/>
          </cell>
          <cell r="AB966" t="str">
            <v/>
          </cell>
          <cell r="AC966" t="str">
            <v/>
          </cell>
          <cell r="AD966" t="str">
            <v/>
          </cell>
          <cell r="AE966" t="str">
            <v>ر1</v>
          </cell>
          <cell r="AF966" t="str">
            <v/>
          </cell>
          <cell r="AG966" t="str">
            <v/>
          </cell>
          <cell r="AH966" t="str">
            <v/>
          </cell>
          <cell r="AI966" t="str">
            <v/>
          </cell>
          <cell r="AJ966" t="str">
            <v/>
          </cell>
          <cell r="AK966" t="str">
            <v/>
          </cell>
          <cell r="AL966" t="str">
            <v/>
          </cell>
          <cell r="AM966" t="str">
            <v>ر1</v>
          </cell>
          <cell r="AN966" t="str">
            <v>ج</v>
          </cell>
          <cell r="AO966" t="str">
            <v>ج</v>
          </cell>
          <cell r="AP966" t="str">
            <v>ج</v>
          </cell>
          <cell r="AQ966" t="str">
            <v>ج</v>
          </cell>
          <cell r="AR966" t="str">
            <v>ج</v>
          </cell>
          <cell r="AS966"/>
          <cell r="AT966" t="str">
            <v>الرابعة</v>
          </cell>
          <cell r="AU966" t="str">
            <v/>
          </cell>
        </row>
        <row r="967">
          <cell r="A967">
            <v>425551</v>
          </cell>
          <cell r="B967" t="str">
            <v>الرابعة</v>
          </cell>
          <cell r="C967" t="str">
            <v/>
          </cell>
          <cell r="D967" t="str">
            <v/>
          </cell>
          <cell r="E967" t="str">
            <v/>
          </cell>
          <cell r="F967" t="str">
            <v/>
          </cell>
          <cell r="G967" t="str">
            <v/>
          </cell>
          <cell r="H967" t="str">
            <v/>
          </cell>
          <cell r="I967" t="str">
            <v/>
          </cell>
          <cell r="J967" t="str">
            <v/>
          </cell>
          <cell r="K967" t="str">
            <v>ر2</v>
          </cell>
          <cell r="L967" t="str">
            <v/>
          </cell>
          <cell r="M967" t="str">
            <v/>
          </cell>
          <cell r="N967" t="str">
            <v/>
          </cell>
          <cell r="O967" t="str">
            <v/>
          </cell>
          <cell r="P967" t="str">
            <v/>
          </cell>
          <cell r="Q967" t="str">
            <v/>
          </cell>
          <cell r="R967" t="str">
            <v/>
          </cell>
          <cell r="S967" t="str">
            <v/>
          </cell>
          <cell r="T967" t="str">
            <v/>
          </cell>
          <cell r="U967" t="str">
            <v/>
          </cell>
          <cell r="V967" t="str">
            <v/>
          </cell>
          <cell r="W967" t="str">
            <v/>
          </cell>
          <cell r="X967" t="str">
            <v/>
          </cell>
          <cell r="Y967" t="str">
            <v/>
          </cell>
          <cell r="Z967" t="str">
            <v/>
          </cell>
          <cell r="AA967" t="str">
            <v>ر2</v>
          </cell>
          <cell r="AB967" t="str">
            <v/>
          </cell>
          <cell r="AC967" t="str">
            <v/>
          </cell>
          <cell r="AD967" t="str">
            <v/>
          </cell>
          <cell r="AE967" t="str">
            <v/>
          </cell>
          <cell r="AF967" t="str">
            <v>ر2</v>
          </cell>
          <cell r="AG967" t="str">
            <v/>
          </cell>
          <cell r="AH967" t="str">
            <v/>
          </cell>
          <cell r="AI967" t="str">
            <v/>
          </cell>
          <cell r="AJ967" t="str">
            <v/>
          </cell>
          <cell r="AK967" t="str">
            <v>ر2</v>
          </cell>
          <cell r="AL967" t="str">
            <v/>
          </cell>
          <cell r="AM967" t="str">
            <v>ر2</v>
          </cell>
          <cell r="AN967" t="str">
            <v>ر1</v>
          </cell>
          <cell r="AO967" t="str">
            <v>ر1</v>
          </cell>
          <cell r="AP967" t="str">
            <v>ر1</v>
          </cell>
          <cell r="AQ967" t="str">
            <v>ر1</v>
          </cell>
          <cell r="AR967" t="str">
            <v>ج</v>
          </cell>
          <cell r="AS967"/>
          <cell r="AT967" t="str">
            <v>الرابعة</v>
          </cell>
          <cell r="AU967" t="str">
            <v/>
          </cell>
        </row>
        <row r="968">
          <cell r="A968">
            <v>425558</v>
          </cell>
          <cell r="B968" t="str">
            <v>الرابعة حديث</v>
          </cell>
          <cell r="C968" t="str">
            <v/>
          </cell>
          <cell r="D968" t="str">
            <v/>
          </cell>
          <cell r="E968" t="str">
            <v/>
          </cell>
          <cell r="F968" t="str">
            <v/>
          </cell>
          <cell r="G968" t="str">
            <v/>
          </cell>
          <cell r="H968" t="str">
            <v/>
          </cell>
          <cell r="I968" t="str">
            <v/>
          </cell>
          <cell r="J968" t="str">
            <v/>
          </cell>
          <cell r="K968" t="str">
            <v>ر2</v>
          </cell>
          <cell r="L968" t="str">
            <v/>
          </cell>
          <cell r="M968" t="str">
            <v/>
          </cell>
          <cell r="N968" t="str">
            <v/>
          </cell>
          <cell r="O968" t="str">
            <v/>
          </cell>
          <cell r="P968" t="str">
            <v/>
          </cell>
          <cell r="Q968" t="str">
            <v/>
          </cell>
          <cell r="R968" t="str">
            <v/>
          </cell>
          <cell r="S968" t="str">
            <v/>
          </cell>
          <cell r="T968" t="str">
            <v/>
          </cell>
          <cell r="U968" t="str">
            <v/>
          </cell>
          <cell r="V968" t="str">
            <v/>
          </cell>
          <cell r="W968" t="str">
            <v/>
          </cell>
          <cell r="X968" t="str">
            <v/>
          </cell>
          <cell r="Y968" t="str">
            <v/>
          </cell>
          <cell r="Z968" t="str">
            <v/>
          </cell>
          <cell r="AA968" t="str">
            <v>ر2</v>
          </cell>
          <cell r="AB968" t="str">
            <v/>
          </cell>
          <cell r="AC968" t="str">
            <v/>
          </cell>
          <cell r="AD968" t="str">
            <v/>
          </cell>
          <cell r="AE968" t="str">
            <v/>
          </cell>
          <cell r="AF968" t="str">
            <v/>
          </cell>
          <cell r="AG968" t="str">
            <v/>
          </cell>
          <cell r="AH968" t="str">
            <v/>
          </cell>
          <cell r="AI968" t="str">
            <v>ج</v>
          </cell>
          <cell r="AJ968" t="str">
            <v>ج</v>
          </cell>
          <cell r="AK968" t="str">
            <v>ج</v>
          </cell>
          <cell r="AL968" t="str">
            <v>ج</v>
          </cell>
          <cell r="AM968" t="str">
            <v>ج</v>
          </cell>
          <cell r="AN968" t="str">
            <v/>
          </cell>
          <cell r="AO968" t="str">
            <v/>
          </cell>
          <cell r="AP968" t="str">
            <v/>
          </cell>
          <cell r="AQ968" t="str">
            <v/>
          </cell>
          <cell r="AR968" t="str">
            <v/>
          </cell>
          <cell r="AS968"/>
          <cell r="AT968" t="str">
            <v>الرابعة حديث</v>
          </cell>
          <cell r="AU968" t="str">
            <v/>
          </cell>
        </row>
        <row r="969">
          <cell r="A969">
            <v>425571</v>
          </cell>
          <cell r="B969" t="str">
            <v>الرابعة</v>
          </cell>
          <cell r="C969" t="str">
            <v/>
          </cell>
          <cell r="D969" t="str">
            <v/>
          </cell>
          <cell r="E969" t="str">
            <v/>
          </cell>
          <cell r="F969" t="str">
            <v/>
          </cell>
          <cell r="G969" t="str">
            <v/>
          </cell>
          <cell r="H969" t="str">
            <v/>
          </cell>
          <cell r="I969" t="str">
            <v/>
          </cell>
          <cell r="J969" t="str">
            <v/>
          </cell>
          <cell r="K969" t="str">
            <v/>
          </cell>
          <cell r="L969" t="str">
            <v/>
          </cell>
          <cell r="M969" t="str">
            <v/>
          </cell>
          <cell r="N969" t="str">
            <v/>
          </cell>
          <cell r="O969" t="str">
            <v/>
          </cell>
          <cell r="P969" t="str">
            <v/>
          </cell>
          <cell r="Q969" t="str">
            <v/>
          </cell>
          <cell r="R969" t="str">
            <v/>
          </cell>
          <cell r="S969" t="str">
            <v/>
          </cell>
          <cell r="T969" t="str">
            <v/>
          </cell>
          <cell r="U969" t="str">
            <v/>
          </cell>
          <cell r="V969" t="str">
            <v/>
          </cell>
          <cell r="W969" t="str">
            <v/>
          </cell>
          <cell r="X969" t="str">
            <v/>
          </cell>
          <cell r="Y969" t="str">
            <v/>
          </cell>
          <cell r="Z969" t="str">
            <v/>
          </cell>
          <cell r="AA969" t="str">
            <v/>
          </cell>
          <cell r="AB969" t="str">
            <v/>
          </cell>
          <cell r="AC969" t="str">
            <v/>
          </cell>
          <cell r="AD969" t="str">
            <v/>
          </cell>
          <cell r="AE969" t="str">
            <v/>
          </cell>
          <cell r="AF969" t="str">
            <v/>
          </cell>
          <cell r="AG969" t="str">
            <v/>
          </cell>
          <cell r="AH969" t="str">
            <v/>
          </cell>
          <cell r="AI969" t="str">
            <v/>
          </cell>
          <cell r="AJ969" t="str">
            <v/>
          </cell>
          <cell r="AK969" t="str">
            <v/>
          </cell>
          <cell r="AL969" t="str">
            <v/>
          </cell>
          <cell r="AM969" t="str">
            <v/>
          </cell>
          <cell r="AN969" t="str">
            <v/>
          </cell>
          <cell r="AO969" t="str">
            <v>ر1</v>
          </cell>
          <cell r="AP969" t="str">
            <v/>
          </cell>
          <cell r="AQ969" t="str">
            <v/>
          </cell>
          <cell r="AR969" t="str">
            <v/>
          </cell>
          <cell r="AS969"/>
          <cell r="AT969" t="str">
            <v>الرابعة</v>
          </cell>
          <cell r="AU969" t="str">
            <v/>
          </cell>
        </row>
        <row r="970">
          <cell r="A970">
            <v>425578</v>
          </cell>
          <cell r="B970" t="str">
            <v>الرابعة</v>
          </cell>
          <cell r="C970" t="str">
            <v/>
          </cell>
          <cell r="D970" t="str">
            <v/>
          </cell>
          <cell r="E970" t="str">
            <v/>
          </cell>
          <cell r="F970" t="str">
            <v/>
          </cell>
          <cell r="G970" t="str">
            <v/>
          </cell>
          <cell r="H970" t="str">
            <v/>
          </cell>
          <cell r="I970" t="str">
            <v/>
          </cell>
          <cell r="J970" t="str">
            <v/>
          </cell>
          <cell r="K970" t="str">
            <v/>
          </cell>
          <cell r="L970" t="str">
            <v/>
          </cell>
          <cell r="M970" t="str">
            <v/>
          </cell>
          <cell r="N970" t="str">
            <v/>
          </cell>
          <cell r="O970" t="str">
            <v/>
          </cell>
          <cell r="P970" t="str">
            <v/>
          </cell>
          <cell r="Q970" t="str">
            <v/>
          </cell>
          <cell r="R970" t="str">
            <v/>
          </cell>
          <cell r="S970" t="str">
            <v/>
          </cell>
          <cell r="T970" t="str">
            <v/>
          </cell>
          <cell r="U970" t="str">
            <v/>
          </cell>
          <cell r="V970" t="str">
            <v/>
          </cell>
          <cell r="W970" t="str">
            <v/>
          </cell>
          <cell r="X970" t="str">
            <v/>
          </cell>
          <cell r="Y970" t="str">
            <v/>
          </cell>
          <cell r="Z970" t="str">
            <v/>
          </cell>
          <cell r="AA970" t="str">
            <v>ر2</v>
          </cell>
          <cell r="AB970" t="str">
            <v/>
          </cell>
          <cell r="AC970" t="str">
            <v/>
          </cell>
          <cell r="AD970" t="str">
            <v/>
          </cell>
          <cell r="AE970" t="str">
            <v/>
          </cell>
          <cell r="AF970" t="str">
            <v>ر2</v>
          </cell>
          <cell r="AG970" t="str">
            <v/>
          </cell>
          <cell r="AH970" t="str">
            <v/>
          </cell>
          <cell r="AI970" t="str">
            <v>ر2</v>
          </cell>
          <cell r="AJ970" t="str">
            <v/>
          </cell>
          <cell r="AK970" t="str">
            <v/>
          </cell>
          <cell r="AL970" t="str">
            <v/>
          </cell>
          <cell r="AM970" t="str">
            <v>ر1</v>
          </cell>
          <cell r="AN970" t="str">
            <v>ج</v>
          </cell>
          <cell r="AO970" t="str">
            <v>ج</v>
          </cell>
          <cell r="AP970" t="str">
            <v/>
          </cell>
          <cell r="AQ970" t="str">
            <v>ج</v>
          </cell>
          <cell r="AR970" t="str">
            <v/>
          </cell>
          <cell r="AS970"/>
          <cell r="AT970" t="str">
            <v>الرابعة</v>
          </cell>
          <cell r="AU970" t="str">
            <v/>
          </cell>
        </row>
        <row r="971">
          <cell r="A971">
            <v>425579</v>
          </cell>
          <cell r="B971" t="str">
            <v>الرابعة</v>
          </cell>
          <cell r="C971" t="str">
            <v/>
          </cell>
          <cell r="D971" t="str">
            <v/>
          </cell>
          <cell r="E971" t="str">
            <v/>
          </cell>
          <cell r="F971" t="str">
            <v/>
          </cell>
          <cell r="G971" t="str">
            <v/>
          </cell>
          <cell r="H971" t="str">
            <v/>
          </cell>
          <cell r="I971" t="str">
            <v/>
          </cell>
          <cell r="J971" t="str">
            <v/>
          </cell>
          <cell r="K971" t="str">
            <v/>
          </cell>
          <cell r="L971" t="str">
            <v/>
          </cell>
          <cell r="M971" t="str">
            <v/>
          </cell>
          <cell r="N971" t="str">
            <v/>
          </cell>
          <cell r="O971" t="str">
            <v/>
          </cell>
          <cell r="P971" t="str">
            <v/>
          </cell>
          <cell r="Q971" t="str">
            <v/>
          </cell>
          <cell r="R971" t="str">
            <v/>
          </cell>
          <cell r="S971" t="str">
            <v/>
          </cell>
          <cell r="T971" t="str">
            <v/>
          </cell>
          <cell r="U971" t="str">
            <v/>
          </cell>
          <cell r="V971" t="str">
            <v/>
          </cell>
          <cell r="W971" t="str">
            <v/>
          </cell>
          <cell r="X971" t="str">
            <v/>
          </cell>
          <cell r="Y971" t="str">
            <v/>
          </cell>
          <cell r="Z971" t="str">
            <v>ر1</v>
          </cell>
          <cell r="AA971" t="str">
            <v/>
          </cell>
          <cell r="AB971" t="str">
            <v/>
          </cell>
          <cell r="AC971" t="str">
            <v/>
          </cell>
          <cell r="AD971" t="str">
            <v/>
          </cell>
          <cell r="AE971" t="str">
            <v>ر1</v>
          </cell>
          <cell r="AF971" t="str">
            <v>ر1</v>
          </cell>
          <cell r="AG971" t="str">
            <v/>
          </cell>
          <cell r="AH971" t="str">
            <v/>
          </cell>
          <cell r="AI971" t="str">
            <v>ج</v>
          </cell>
          <cell r="AJ971" t="str">
            <v/>
          </cell>
          <cell r="AK971" t="str">
            <v/>
          </cell>
          <cell r="AL971" t="str">
            <v>ر1</v>
          </cell>
          <cell r="AM971" t="str">
            <v>ج</v>
          </cell>
          <cell r="AN971" t="str">
            <v>ج</v>
          </cell>
          <cell r="AO971" t="str">
            <v>ج</v>
          </cell>
          <cell r="AP971" t="str">
            <v>ج</v>
          </cell>
          <cell r="AQ971" t="str">
            <v>ج</v>
          </cell>
          <cell r="AR971" t="str">
            <v>ج</v>
          </cell>
          <cell r="AS971"/>
          <cell r="AT971" t="str">
            <v>الرابعة</v>
          </cell>
          <cell r="AU971" t="str">
            <v/>
          </cell>
        </row>
        <row r="972">
          <cell r="A972">
            <v>425582</v>
          </cell>
          <cell r="B972" t="str">
            <v>الرابعة</v>
          </cell>
          <cell r="C972" t="str">
            <v/>
          </cell>
          <cell r="D972" t="str">
            <v/>
          </cell>
          <cell r="E972" t="str">
            <v/>
          </cell>
          <cell r="F972" t="str">
            <v/>
          </cell>
          <cell r="G972" t="str">
            <v/>
          </cell>
          <cell r="H972" t="str">
            <v/>
          </cell>
          <cell r="I972" t="str">
            <v/>
          </cell>
          <cell r="J972" t="str">
            <v/>
          </cell>
          <cell r="K972" t="str">
            <v/>
          </cell>
          <cell r="L972" t="str">
            <v/>
          </cell>
          <cell r="M972" t="str">
            <v/>
          </cell>
          <cell r="N972" t="str">
            <v/>
          </cell>
          <cell r="O972" t="str">
            <v/>
          </cell>
          <cell r="P972" t="str">
            <v/>
          </cell>
          <cell r="Q972" t="str">
            <v/>
          </cell>
          <cell r="R972" t="str">
            <v/>
          </cell>
          <cell r="S972" t="str">
            <v/>
          </cell>
          <cell r="T972" t="str">
            <v/>
          </cell>
          <cell r="U972" t="str">
            <v/>
          </cell>
          <cell r="V972" t="str">
            <v/>
          </cell>
          <cell r="W972" t="str">
            <v/>
          </cell>
          <cell r="X972" t="str">
            <v/>
          </cell>
          <cell r="Y972" t="str">
            <v/>
          </cell>
          <cell r="Z972" t="str">
            <v>ر1</v>
          </cell>
          <cell r="AA972" t="str">
            <v/>
          </cell>
          <cell r="AB972" t="str">
            <v/>
          </cell>
          <cell r="AC972" t="str">
            <v/>
          </cell>
          <cell r="AD972" t="str">
            <v/>
          </cell>
          <cell r="AE972" t="str">
            <v/>
          </cell>
          <cell r="AF972" t="str">
            <v>ر2</v>
          </cell>
          <cell r="AG972" t="str">
            <v/>
          </cell>
          <cell r="AH972" t="str">
            <v>ر2</v>
          </cell>
          <cell r="AI972" t="str">
            <v>ج</v>
          </cell>
          <cell r="AJ972" t="str">
            <v/>
          </cell>
          <cell r="AK972" t="str">
            <v/>
          </cell>
          <cell r="AL972" t="str">
            <v>ر1</v>
          </cell>
          <cell r="AM972" t="str">
            <v>ر1</v>
          </cell>
          <cell r="AN972" t="str">
            <v>ج</v>
          </cell>
          <cell r="AO972" t="str">
            <v>ج</v>
          </cell>
          <cell r="AP972" t="str">
            <v>ج</v>
          </cell>
          <cell r="AQ972" t="str">
            <v>ج</v>
          </cell>
          <cell r="AR972" t="str">
            <v>ج</v>
          </cell>
          <cell r="AS972"/>
          <cell r="AT972" t="str">
            <v>الرابعة</v>
          </cell>
          <cell r="AU972" t="str">
            <v/>
          </cell>
        </row>
        <row r="973">
          <cell r="A973">
            <v>425584</v>
          </cell>
          <cell r="B973" t="str">
            <v>الرابعة</v>
          </cell>
          <cell r="C973" t="str">
            <v/>
          </cell>
          <cell r="D973" t="str">
            <v/>
          </cell>
          <cell r="E973" t="str">
            <v/>
          </cell>
          <cell r="F973" t="str">
            <v/>
          </cell>
          <cell r="G973" t="str">
            <v/>
          </cell>
          <cell r="H973" t="str">
            <v/>
          </cell>
          <cell r="I973" t="str">
            <v/>
          </cell>
          <cell r="J973" t="str">
            <v/>
          </cell>
          <cell r="K973" t="str">
            <v/>
          </cell>
          <cell r="L973" t="str">
            <v/>
          </cell>
          <cell r="M973" t="str">
            <v/>
          </cell>
          <cell r="N973" t="str">
            <v/>
          </cell>
          <cell r="O973" t="str">
            <v/>
          </cell>
          <cell r="P973" t="str">
            <v/>
          </cell>
          <cell r="Q973" t="str">
            <v/>
          </cell>
          <cell r="R973" t="str">
            <v/>
          </cell>
          <cell r="S973" t="str">
            <v/>
          </cell>
          <cell r="T973" t="str">
            <v/>
          </cell>
          <cell r="U973" t="str">
            <v/>
          </cell>
          <cell r="V973" t="str">
            <v/>
          </cell>
          <cell r="W973" t="str">
            <v/>
          </cell>
          <cell r="X973" t="str">
            <v/>
          </cell>
          <cell r="Y973" t="str">
            <v/>
          </cell>
          <cell r="Z973" t="str">
            <v/>
          </cell>
          <cell r="AA973" t="str">
            <v/>
          </cell>
          <cell r="AB973" t="str">
            <v/>
          </cell>
          <cell r="AC973" t="str">
            <v/>
          </cell>
          <cell r="AD973" t="str">
            <v/>
          </cell>
          <cell r="AE973" t="str">
            <v/>
          </cell>
          <cell r="AF973" t="str">
            <v/>
          </cell>
          <cell r="AG973" t="str">
            <v/>
          </cell>
          <cell r="AH973" t="str">
            <v/>
          </cell>
          <cell r="AI973" t="str">
            <v>ر1</v>
          </cell>
          <cell r="AJ973" t="str">
            <v/>
          </cell>
          <cell r="AK973" t="str">
            <v/>
          </cell>
          <cell r="AL973" t="str">
            <v/>
          </cell>
          <cell r="AM973" t="str">
            <v>ر2</v>
          </cell>
          <cell r="AN973" t="str">
            <v>ج</v>
          </cell>
          <cell r="AO973" t="str">
            <v>ج</v>
          </cell>
          <cell r="AP973" t="str">
            <v>ر1</v>
          </cell>
          <cell r="AQ973" t="str">
            <v/>
          </cell>
          <cell r="AR973" t="str">
            <v/>
          </cell>
          <cell r="AS973"/>
          <cell r="AT973" t="str">
            <v>الرابعة</v>
          </cell>
          <cell r="AU973" t="str">
            <v/>
          </cell>
        </row>
        <row r="974">
          <cell r="A974">
            <v>425587</v>
          </cell>
          <cell r="B974" t="str">
            <v>الرابعة</v>
          </cell>
          <cell r="C974" t="str">
            <v/>
          </cell>
          <cell r="D974" t="str">
            <v/>
          </cell>
          <cell r="E974" t="str">
            <v/>
          </cell>
          <cell r="F974" t="str">
            <v/>
          </cell>
          <cell r="G974" t="str">
            <v/>
          </cell>
          <cell r="H974" t="str">
            <v/>
          </cell>
          <cell r="I974" t="str">
            <v/>
          </cell>
          <cell r="J974" t="str">
            <v/>
          </cell>
          <cell r="K974" t="str">
            <v/>
          </cell>
          <cell r="L974" t="str">
            <v/>
          </cell>
          <cell r="M974" t="str">
            <v/>
          </cell>
          <cell r="N974" t="str">
            <v/>
          </cell>
          <cell r="O974" t="str">
            <v/>
          </cell>
          <cell r="P974" t="str">
            <v/>
          </cell>
          <cell r="Q974" t="str">
            <v/>
          </cell>
          <cell r="R974" t="str">
            <v/>
          </cell>
          <cell r="S974" t="str">
            <v/>
          </cell>
          <cell r="T974" t="str">
            <v/>
          </cell>
          <cell r="U974" t="str">
            <v/>
          </cell>
          <cell r="V974" t="str">
            <v/>
          </cell>
          <cell r="W974" t="str">
            <v/>
          </cell>
          <cell r="X974" t="str">
            <v/>
          </cell>
          <cell r="Y974" t="str">
            <v/>
          </cell>
          <cell r="Z974" t="str">
            <v/>
          </cell>
          <cell r="AA974" t="str">
            <v/>
          </cell>
          <cell r="AB974" t="str">
            <v/>
          </cell>
          <cell r="AC974" t="str">
            <v/>
          </cell>
          <cell r="AD974" t="str">
            <v/>
          </cell>
          <cell r="AE974" t="str">
            <v>ر2</v>
          </cell>
          <cell r="AF974" t="str">
            <v>ر2</v>
          </cell>
          <cell r="AG974" t="str">
            <v/>
          </cell>
          <cell r="AH974" t="str">
            <v/>
          </cell>
          <cell r="AI974" t="str">
            <v/>
          </cell>
          <cell r="AJ974" t="str">
            <v/>
          </cell>
          <cell r="AK974" t="str">
            <v/>
          </cell>
          <cell r="AL974" t="str">
            <v>ر2</v>
          </cell>
          <cell r="AM974" t="str">
            <v>ر2</v>
          </cell>
          <cell r="AN974" t="str">
            <v/>
          </cell>
          <cell r="AO974" t="str">
            <v>ر1</v>
          </cell>
          <cell r="AP974" t="str">
            <v/>
          </cell>
          <cell r="AQ974" t="str">
            <v>ر1</v>
          </cell>
          <cell r="AR974" t="str">
            <v/>
          </cell>
          <cell r="AS974"/>
          <cell r="AT974" t="str">
            <v>الرابعة</v>
          </cell>
          <cell r="AU974" t="str">
            <v/>
          </cell>
        </row>
        <row r="975">
          <cell r="A975">
            <v>425601</v>
          </cell>
          <cell r="B975" t="str">
            <v>الرابعة</v>
          </cell>
          <cell r="C975" t="str">
            <v/>
          </cell>
          <cell r="D975" t="str">
            <v/>
          </cell>
          <cell r="E975" t="str">
            <v/>
          </cell>
          <cell r="F975" t="str">
            <v/>
          </cell>
          <cell r="G975" t="str">
            <v/>
          </cell>
          <cell r="H975" t="str">
            <v/>
          </cell>
          <cell r="I975" t="str">
            <v/>
          </cell>
          <cell r="J975" t="str">
            <v/>
          </cell>
          <cell r="K975" t="str">
            <v/>
          </cell>
          <cell r="L975" t="str">
            <v/>
          </cell>
          <cell r="M975" t="str">
            <v/>
          </cell>
          <cell r="N975" t="str">
            <v/>
          </cell>
          <cell r="O975" t="str">
            <v/>
          </cell>
          <cell r="P975" t="str">
            <v/>
          </cell>
          <cell r="Q975" t="str">
            <v/>
          </cell>
          <cell r="R975" t="str">
            <v/>
          </cell>
          <cell r="S975" t="str">
            <v/>
          </cell>
          <cell r="T975" t="str">
            <v/>
          </cell>
          <cell r="U975" t="str">
            <v/>
          </cell>
          <cell r="V975" t="str">
            <v/>
          </cell>
          <cell r="W975" t="str">
            <v/>
          </cell>
          <cell r="X975" t="str">
            <v/>
          </cell>
          <cell r="Y975" t="str">
            <v/>
          </cell>
          <cell r="Z975" t="str">
            <v/>
          </cell>
          <cell r="AA975" t="str">
            <v/>
          </cell>
          <cell r="AB975" t="str">
            <v/>
          </cell>
          <cell r="AC975" t="str">
            <v/>
          </cell>
          <cell r="AD975" t="str">
            <v>ر2</v>
          </cell>
          <cell r="AE975" t="str">
            <v/>
          </cell>
          <cell r="AF975" t="str">
            <v/>
          </cell>
          <cell r="AG975" t="str">
            <v/>
          </cell>
          <cell r="AH975" t="str">
            <v/>
          </cell>
          <cell r="AI975" t="str">
            <v/>
          </cell>
          <cell r="AJ975" t="str">
            <v/>
          </cell>
          <cell r="AK975" t="str">
            <v/>
          </cell>
          <cell r="AL975" t="str">
            <v>ج</v>
          </cell>
          <cell r="AM975" t="str">
            <v>ر2</v>
          </cell>
          <cell r="AN975" t="str">
            <v>ج</v>
          </cell>
          <cell r="AO975" t="str">
            <v>ج</v>
          </cell>
          <cell r="AP975" t="str">
            <v>ر1</v>
          </cell>
          <cell r="AQ975" t="str">
            <v/>
          </cell>
          <cell r="AR975" t="str">
            <v/>
          </cell>
          <cell r="AS975"/>
          <cell r="AT975" t="str">
            <v>الرابعة</v>
          </cell>
          <cell r="AU975" t="str">
            <v/>
          </cell>
        </row>
        <row r="976">
          <cell r="A976">
            <v>425603</v>
          </cell>
          <cell r="B976" t="str">
            <v>الرابعة</v>
          </cell>
          <cell r="C976" t="str">
            <v/>
          </cell>
          <cell r="D976" t="str">
            <v/>
          </cell>
          <cell r="E976" t="str">
            <v/>
          </cell>
          <cell r="F976" t="str">
            <v/>
          </cell>
          <cell r="G976" t="str">
            <v/>
          </cell>
          <cell r="H976" t="str">
            <v/>
          </cell>
          <cell r="I976" t="str">
            <v/>
          </cell>
          <cell r="J976" t="str">
            <v/>
          </cell>
          <cell r="K976" t="str">
            <v/>
          </cell>
          <cell r="L976" t="str">
            <v/>
          </cell>
          <cell r="M976" t="str">
            <v/>
          </cell>
          <cell r="N976" t="str">
            <v/>
          </cell>
          <cell r="O976" t="str">
            <v/>
          </cell>
          <cell r="P976" t="str">
            <v/>
          </cell>
          <cell r="Q976" t="str">
            <v/>
          </cell>
          <cell r="R976" t="str">
            <v/>
          </cell>
          <cell r="S976" t="str">
            <v/>
          </cell>
          <cell r="T976" t="str">
            <v/>
          </cell>
          <cell r="U976" t="str">
            <v/>
          </cell>
          <cell r="V976" t="str">
            <v/>
          </cell>
          <cell r="W976" t="str">
            <v/>
          </cell>
          <cell r="X976" t="str">
            <v/>
          </cell>
          <cell r="Y976" t="str">
            <v/>
          </cell>
          <cell r="Z976" t="str">
            <v/>
          </cell>
          <cell r="AA976" t="str">
            <v/>
          </cell>
          <cell r="AB976" t="str">
            <v/>
          </cell>
          <cell r="AC976" t="str">
            <v/>
          </cell>
          <cell r="AD976" t="str">
            <v/>
          </cell>
          <cell r="AE976" t="str">
            <v/>
          </cell>
          <cell r="AF976" t="str">
            <v/>
          </cell>
          <cell r="AG976" t="str">
            <v/>
          </cell>
          <cell r="AH976" t="str">
            <v/>
          </cell>
          <cell r="AI976" t="str">
            <v/>
          </cell>
          <cell r="AJ976" t="str">
            <v/>
          </cell>
          <cell r="AK976" t="str">
            <v/>
          </cell>
          <cell r="AL976" t="str">
            <v/>
          </cell>
          <cell r="AM976" t="str">
            <v/>
          </cell>
          <cell r="AN976" t="str">
            <v>ر1</v>
          </cell>
          <cell r="AO976" t="str">
            <v>ج</v>
          </cell>
          <cell r="AP976" t="str">
            <v>ر1</v>
          </cell>
          <cell r="AQ976" t="str">
            <v/>
          </cell>
          <cell r="AR976" t="str">
            <v/>
          </cell>
          <cell r="AS976"/>
          <cell r="AT976" t="str">
            <v>الرابعة</v>
          </cell>
          <cell r="AU976" t="str">
            <v/>
          </cell>
        </row>
        <row r="977">
          <cell r="A977">
            <v>425604</v>
          </cell>
          <cell r="B977" t="str">
            <v>الرابعة</v>
          </cell>
          <cell r="C977" t="str">
            <v/>
          </cell>
          <cell r="D977" t="str">
            <v/>
          </cell>
          <cell r="E977" t="str">
            <v/>
          </cell>
          <cell r="F977" t="str">
            <v/>
          </cell>
          <cell r="G977" t="str">
            <v/>
          </cell>
          <cell r="H977" t="str">
            <v/>
          </cell>
          <cell r="I977" t="str">
            <v/>
          </cell>
          <cell r="J977" t="str">
            <v/>
          </cell>
          <cell r="K977" t="str">
            <v>ر2</v>
          </cell>
          <cell r="L977" t="str">
            <v/>
          </cell>
          <cell r="M977" t="str">
            <v/>
          </cell>
          <cell r="N977" t="str">
            <v/>
          </cell>
          <cell r="O977" t="str">
            <v/>
          </cell>
          <cell r="P977" t="str">
            <v/>
          </cell>
          <cell r="Q977" t="str">
            <v/>
          </cell>
          <cell r="R977" t="str">
            <v/>
          </cell>
          <cell r="S977" t="str">
            <v/>
          </cell>
          <cell r="T977" t="str">
            <v/>
          </cell>
          <cell r="U977" t="str">
            <v/>
          </cell>
          <cell r="V977" t="str">
            <v/>
          </cell>
          <cell r="W977" t="str">
            <v/>
          </cell>
          <cell r="X977" t="str">
            <v/>
          </cell>
          <cell r="Y977" t="str">
            <v/>
          </cell>
          <cell r="Z977" t="str">
            <v/>
          </cell>
          <cell r="AA977" t="str">
            <v/>
          </cell>
          <cell r="AB977" t="str">
            <v/>
          </cell>
          <cell r="AC977" t="str">
            <v/>
          </cell>
          <cell r="AD977" t="str">
            <v/>
          </cell>
          <cell r="AE977" t="str">
            <v/>
          </cell>
          <cell r="AF977" t="str">
            <v/>
          </cell>
          <cell r="AG977" t="str">
            <v/>
          </cell>
          <cell r="AH977" t="str">
            <v/>
          </cell>
          <cell r="AI977" t="str">
            <v/>
          </cell>
          <cell r="AJ977" t="str">
            <v/>
          </cell>
          <cell r="AK977" t="str">
            <v/>
          </cell>
          <cell r="AL977" t="str">
            <v>ر2</v>
          </cell>
          <cell r="AM977" t="str">
            <v>ر2</v>
          </cell>
          <cell r="AN977" t="str">
            <v>ج</v>
          </cell>
          <cell r="AO977" t="str">
            <v/>
          </cell>
          <cell r="AP977" t="str">
            <v/>
          </cell>
          <cell r="AQ977" t="str">
            <v>ر2</v>
          </cell>
          <cell r="AR977" t="str">
            <v/>
          </cell>
          <cell r="AS977"/>
          <cell r="AT977" t="str">
            <v>الرابعة</v>
          </cell>
          <cell r="AU977" t="str">
            <v/>
          </cell>
        </row>
        <row r="978">
          <cell r="A978">
            <v>425611</v>
          </cell>
          <cell r="B978" t="str">
            <v>الرابعة</v>
          </cell>
          <cell r="C978" t="str">
            <v/>
          </cell>
          <cell r="D978" t="str">
            <v/>
          </cell>
          <cell r="E978" t="str">
            <v/>
          </cell>
          <cell r="F978" t="str">
            <v/>
          </cell>
          <cell r="G978" t="str">
            <v/>
          </cell>
          <cell r="H978" t="str">
            <v/>
          </cell>
          <cell r="I978" t="str">
            <v/>
          </cell>
          <cell r="J978" t="str">
            <v/>
          </cell>
          <cell r="K978" t="str">
            <v/>
          </cell>
          <cell r="L978" t="str">
            <v/>
          </cell>
          <cell r="M978" t="str">
            <v/>
          </cell>
          <cell r="N978" t="str">
            <v>ر2</v>
          </cell>
          <cell r="O978" t="str">
            <v/>
          </cell>
          <cell r="P978" t="str">
            <v/>
          </cell>
          <cell r="Q978" t="str">
            <v/>
          </cell>
          <cell r="R978" t="str">
            <v/>
          </cell>
          <cell r="S978" t="str">
            <v/>
          </cell>
          <cell r="T978" t="str">
            <v/>
          </cell>
          <cell r="U978" t="str">
            <v/>
          </cell>
          <cell r="V978" t="str">
            <v>ر2</v>
          </cell>
          <cell r="W978" t="str">
            <v/>
          </cell>
          <cell r="X978" t="str">
            <v/>
          </cell>
          <cell r="Y978" t="str">
            <v/>
          </cell>
          <cell r="Z978" t="str">
            <v/>
          </cell>
          <cell r="AA978" t="str">
            <v/>
          </cell>
          <cell r="AB978" t="str">
            <v/>
          </cell>
          <cell r="AC978" t="str">
            <v/>
          </cell>
          <cell r="AD978" t="str">
            <v/>
          </cell>
          <cell r="AE978" t="str">
            <v/>
          </cell>
          <cell r="AF978" t="str">
            <v>ر1</v>
          </cell>
          <cell r="AG978" t="str">
            <v/>
          </cell>
          <cell r="AH978" t="str">
            <v/>
          </cell>
          <cell r="AI978" t="str">
            <v>ج</v>
          </cell>
          <cell r="AJ978" t="str">
            <v/>
          </cell>
          <cell r="AK978" t="str">
            <v/>
          </cell>
          <cell r="AL978" t="str">
            <v>ج</v>
          </cell>
          <cell r="AM978" t="str">
            <v>ر1</v>
          </cell>
          <cell r="AN978" t="str">
            <v>ج</v>
          </cell>
          <cell r="AO978" t="str">
            <v>ر1</v>
          </cell>
          <cell r="AP978" t="str">
            <v>ج</v>
          </cell>
          <cell r="AQ978" t="str">
            <v>ج</v>
          </cell>
          <cell r="AR978" t="str">
            <v/>
          </cell>
          <cell r="AS978"/>
          <cell r="AT978" t="str">
            <v>الرابعة</v>
          </cell>
          <cell r="AU978" t="str">
            <v/>
          </cell>
        </row>
        <row r="979">
          <cell r="A979">
            <v>425616</v>
          </cell>
          <cell r="B979" t="str">
            <v>الرابعة</v>
          </cell>
          <cell r="C979" t="str">
            <v/>
          </cell>
          <cell r="D979" t="str">
            <v/>
          </cell>
          <cell r="E979" t="str">
            <v/>
          </cell>
          <cell r="F979" t="str">
            <v/>
          </cell>
          <cell r="G979" t="str">
            <v/>
          </cell>
          <cell r="H979" t="str">
            <v/>
          </cell>
          <cell r="I979" t="str">
            <v/>
          </cell>
          <cell r="J979" t="str">
            <v/>
          </cell>
          <cell r="K979" t="str">
            <v/>
          </cell>
          <cell r="L979" t="str">
            <v/>
          </cell>
          <cell r="M979" t="str">
            <v/>
          </cell>
          <cell r="N979" t="str">
            <v/>
          </cell>
          <cell r="O979" t="str">
            <v/>
          </cell>
          <cell r="P979" t="str">
            <v/>
          </cell>
          <cell r="Q979" t="str">
            <v/>
          </cell>
          <cell r="R979" t="str">
            <v/>
          </cell>
          <cell r="S979" t="str">
            <v/>
          </cell>
          <cell r="T979" t="str">
            <v/>
          </cell>
          <cell r="U979" t="str">
            <v/>
          </cell>
          <cell r="V979" t="str">
            <v/>
          </cell>
          <cell r="W979" t="str">
            <v/>
          </cell>
          <cell r="X979" t="str">
            <v/>
          </cell>
          <cell r="Y979" t="str">
            <v/>
          </cell>
          <cell r="Z979" t="str">
            <v/>
          </cell>
          <cell r="AA979" t="str">
            <v/>
          </cell>
          <cell r="AB979" t="str">
            <v/>
          </cell>
          <cell r="AC979" t="str">
            <v/>
          </cell>
          <cell r="AD979" t="str">
            <v/>
          </cell>
          <cell r="AE979" t="str">
            <v/>
          </cell>
          <cell r="AF979" t="str">
            <v>A</v>
          </cell>
          <cell r="AG979" t="str">
            <v/>
          </cell>
          <cell r="AH979" t="str">
            <v>A</v>
          </cell>
          <cell r="AI979" t="str">
            <v/>
          </cell>
          <cell r="AJ979" t="str">
            <v/>
          </cell>
          <cell r="AK979" t="str">
            <v/>
          </cell>
          <cell r="AL979" t="str">
            <v/>
          </cell>
          <cell r="AM979" t="str">
            <v>A</v>
          </cell>
          <cell r="AN979" t="str">
            <v>A</v>
          </cell>
          <cell r="AO979" t="str">
            <v>A</v>
          </cell>
          <cell r="AP979" t="str">
            <v>A</v>
          </cell>
          <cell r="AQ979" t="str">
            <v/>
          </cell>
          <cell r="AR979" t="str">
            <v/>
          </cell>
          <cell r="AS979" t="str">
            <v>مستنفذ فصل ثاني 2021-2022</v>
          </cell>
          <cell r="AT979" t="str">
            <v>الرابعة</v>
          </cell>
          <cell r="AU979" t="str">
            <v/>
          </cell>
        </row>
        <row r="980">
          <cell r="A980">
            <v>425628</v>
          </cell>
          <cell r="B980" t="str">
            <v>الرابعة</v>
          </cell>
          <cell r="C980" t="str">
            <v/>
          </cell>
          <cell r="D980" t="str">
            <v/>
          </cell>
          <cell r="E980" t="str">
            <v/>
          </cell>
          <cell r="F980" t="str">
            <v/>
          </cell>
          <cell r="G980" t="str">
            <v/>
          </cell>
          <cell r="H980" t="str">
            <v/>
          </cell>
          <cell r="I980" t="str">
            <v/>
          </cell>
          <cell r="J980" t="str">
            <v/>
          </cell>
          <cell r="K980" t="str">
            <v/>
          </cell>
          <cell r="L980" t="str">
            <v/>
          </cell>
          <cell r="M980" t="str">
            <v/>
          </cell>
          <cell r="N980" t="str">
            <v/>
          </cell>
          <cell r="O980" t="str">
            <v/>
          </cell>
          <cell r="P980" t="str">
            <v/>
          </cell>
          <cell r="Q980" t="str">
            <v/>
          </cell>
          <cell r="R980" t="str">
            <v/>
          </cell>
          <cell r="S980" t="str">
            <v/>
          </cell>
          <cell r="T980" t="str">
            <v/>
          </cell>
          <cell r="U980" t="str">
            <v/>
          </cell>
          <cell r="V980" t="str">
            <v/>
          </cell>
          <cell r="W980" t="str">
            <v/>
          </cell>
          <cell r="X980" t="str">
            <v/>
          </cell>
          <cell r="Y980" t="str">
            <v/>
          </cell>
          <cell r="Z980" t="str">
            <v/>
          </cell>
          <cell r="AA980" t="str">
            <v>ر2</v>
          </cell>
          <cell r="AB980" t="str">
            <v/>
          </cell>
          <cell r="AC980" t="str">
            <v/>
          </cell>
          <cell r="AD980" t="str">
            <v/>
          </cell>
          <cell r="AE980" t="str">
            <v/>
          </cell>
          <cell r="AF980" t="str">
            <v/>
          </cell>
          <cell r="AG980" t="str">
            <v/>
          </cell>
          <cell r="AH980" t="str">
            <v/>
          </cell>
          <cell r="AI980" t="str">
            <v>ر2</v>
          </cell>
          <cell r="AJ980" t="str">
            <v/>
          </cell>
          <cell r="AK980" t="str">
            <v/>
          </cell>
          <cell r="AL980" t="str">
            <v/>
          </cell>
          <cell r="AM980" t="str">
            <v/>
          </cell>
          <cell r="AN980" t="str">
            <v>ر1</v>
          </cell>
          <cell r="AO980" t="str">
            <v>ر1</v>
          </cell>
          <cell r="AP980" t="str">
            <v>ر1</v>
          </cell>
          <cell r="AQ980" t="str">
            <v>ر1</v>
          </cell>
          <cell r="AR980" t="str">
            <v/>
          </cell>
          <cell r="AS980"/>
          <cell r="AT980" t="str">
            <v>الرابعة</v>
          </cell>
          <cell r="AU980" t="str">
            <v/>
          </cell>
        </row>
        <row r="981">
          <cell r="A981">
            <v>425629</v>
          </cell>
          <cell r="B981" t="str">
            <v>الرابعة</v>
          </cell>
          <cell r="C981" t="str">
            <v/>
          </cell>
          <cell r="D981" t="str">
            <v/>
          </cell>
          <cell r="E981" t="str">
            <v/>
          </cell>
          <cell r="F981" t="str">
            <v/>
          </cell>
          <cell r="G981" t="str">
            <v/>
          </cell>
          <cell r="H981" t="str">
            <v/>
          </cell>
          <cell r="I981" t="str">
            <v/>
          </cell>
          <cell r="J981" t="str">
            <v/>
          </cell>
          <cell r="K981" t="str">
            <v/>
          </cell>
          <cell r="L981" t="str">
            <v/>
          </cell>
          <cell r="M981" t="str">
            <v/>
          </cell>
          <cell r="N981" t="str">
            <v/>
          </cell>
          <cell r="O981" t="str">
            <v/>
          </cell>
          <cell r="P981" t="str">
            <v/>
          </cell>
          <cell r="Q981" t="str">
            <v/>
          </cell>
          <cell r="R981" t="str">
            <v/>
          </cell>
          <cell r="S981" t="str">
            <v/>
          </cell>
          <cell r="T981" t="str">
            <v/>
          </cell>
          <cell r="U981" t="str">
            <v/>
          </cell>
          <cell r="V981" t="str">
            <v>ر2</v>
          </cell>
          <cell r="W981" t="str">
            <v/>
          </cell>
          <cell r="X981" t="str">
            <v/>
          </cell>
          <cell r="Y981" t="str">
            <v/>
          </cell>
          <cell r="Z981" t="str">
            <v/>
          </cell>
          <cell r="AA981" t="str">
            <v/>
          </cell>
          <cell r="AB981" t="str">
            <v/>
          </cell>
          <cell r="AC981" t="str">
            <v/>
          </cell>
          <cell r="AD981" t="str">
            <v/>
          </cell>
          <cell r="AE981" t="str">
            <v/>
          </cell>
          <cell r="AF981" t="str">
            <v/>
          </cell>
          <cell r="AG981" t="str">
            <v/>
          </cell>
          <cell r="AH981" t="str">
            <v/>
          </cell>
          <cell r="AI981" t="str">
            <v>ج</v>
          </cell>
          <cell r="AJ981" t="str">
            <v/>
          </cell>
          <cell r="AK981" t="str">
            <v>ر1</v>
          </cell>
          <cell r="AL981" t="str">
            <v>ر2</v>
          </cell>
          <cell r="AM981" t="str">
            <v>ر2</v>
          </cell>
          <cell r="AN981" t="str">
            <v>ج</v>
          </cell>
          <cell r="AO981" t="str">
            <v>ر2</v>
          </cell>
          <cell r="AP981" t="str">
            <v>ر1</v>
          </cell>
          <cell r="AQ981" t="str">
            <v>ج</v>
          </cell>
          <cell r="AR981" t="str">
            <v>ج</v>
          </cell>
          <cell r="AS981"/>
          <cell r="AT981" t="str">
            <v>الرابعة</v>
          </cell>
          <cell r="AU981" t="str">
            <v/>
          </cell>
        </row>
        <row r="982">
          <cell r="A982">
            <v>425668</v>
          </cell>
          <cell r="B982" t="str">
            <v>الرابعة</v>
          </cell>
          <cell r="C982" t="str">
            <v/>
          </cell>
          <cell r="D982" t="str">
            <v/>
          </cell>
          <cell r="E982" t="str">
            <v/>
          </cell>
          <cell r="F982" t="str">
            <v/>
          </cell>
          <cell r="G982" t="str">
            <v/>
          </cell>
          <cell r="H982" t="str">
            <v/>
          </cell>
          <cell r="I982" t="str">
            <v/>
          </cell>
          <cell r="J982" t="str">
            <v/>
          </cell>
          <cell r="K982" t="str">
            <v/>
          </cell>
          <cell r="L982" t="str">
            <v/>
          </cell>
          <cell r="M982" t="str">
            <v/>
          </cell>
          <cell r="N982" t="str">
            <v/>
          </cell>
          <cell r="O982" t="str">
            <v/>
          </cell>
          <cell r="P982" t="str">
            <v/>
          </cell>
          <cell r="Q982" t="str">
            <v/>
          </cell>
          <cell r="R982" t="str">
            <v/>
          </cell>
          <cell r="S982" t="str">
            <v/>
          </cell>
          <cell r="T982" t="str">
            <v/>
          </cell>
          <cell r="U982" t="str">
            <v/>
          </cell>
          <cell r="V982" t="str">
            <v/>
          </cell>
          <cell r="W982" t="str">
            <v/>
          </cell>
          <cell r="X982" t="str">
            <v/>
          </cell>
          <cell r="Y982" t="str">
            <v>ر2</v>
          </cell>
          <cell r="Z982" t="str">
            <v/>
          </cell>
          <cell r="AA982" t="str">
            <v>ر2</v>
          </cell>
          <cell r="AB982" t="str">
            <v/>
          </cell>
          <cell r="AC982" t="str">
            <v/>
          </cell>
          <cell r="AD982" t="str">
            <v/>
          </cell>
          <cell r="AE982" t="str">
            <v/>
          </cell>
          <cell r="AF982" t="str">
            <v/>
          </cell>
          <cell r="AG982" t="str">
            <v/>
          </cell>
          <cell r="AH982" t="str">
            <v/>
          </cell>
          <cell r="AI982" t="str">
            <v/>
          </cell>
          <cell r="AJ982" t="str">
            <v/>
          </cell>
          <cell r="AK982" t="str">
            <v/>
          </cell>
          <cell r="AL982" t="str">
            <v/>
          </cell>
          <cell r="AM982" t="str">
            <v/>
          </cell>
          <cell r="AN982" t="str">
            <v>ج</v>
          </cell>
          <cell r="AO982" t="str">
            <v>ر1</v>
          </cell>
          <cell r="AP982" t="str">
            <v>ر1</v>
          </cell>
          <cell r="AQ982" t="str">
            <v>ج</v>
          </cell>
          <cell r="AR982" t="str">
            <v>ج</v>
          </cell>
          <cell r="AS982"/>
          <cell r="AT982" t="str">
            <v>الرابعة</v>
          </cell>
          <cell r="AU982" t="str">
            <v/>
          </cell>
        </row>
        <row r="983">
          <cell r="A983">
            <v>425678</v>
          </cell>
          <cell r="B983" t="str">
            <v>الرابعة</v>
          </cell>
          <cell r="C983" t="str">
            <v/>
          </cell>
          <cell r="D983" t="str">
            <v/>
          </cell>
          <cell r="E983" t="str">
            <v/>
          </cell>
          <cell r="F983" t="str">
            <v/>
          </cell>
          <cell r="G983" t="str">
            <v/>
          </cell>
          <cell r="H983" t="str">
            <v/>
          </cell>
          <cell r="I983" t="str">
            <v/>
          </cell>
          <cell r="J983" t="str">
            <v/>
          </cell>
          <cell r="K983" t="str">
            <v/>
          </cell>
          <cell r="L983" t="str">
            <v/>
          </cell>
          <cell r="M983" t="str">
            <v/>
          </cell>
          <cell r="N983" t="str">
            <v/>
          </cell>
          <cell r="O983" t="str">
            <v/>
          </cell>
          <cell r="P983" t="str">
            <v/>
          </cell>
          <cell r="Q983" t="str">
            <v/>
          </cell>
          <cell r="R983" t="str">
            <v/>
          </cell>
          <cell r="S983" t="str">
            <v/>
          </cell>
          <cell r="T983" t="str">
            <v/>
          </cell>
          <cell r="U983" t="str">
            <v/>
          </cell>
          <cell r="V983" t="str">
            <v/>
          </cell>
          <cell r="W983" t="str">
            <v/>
          </cell>
          <cell r="X983" t="str">
            <v/>
          </cell>
          <cell r="Y983" t="str">
            <v/>
          </cell>
          <cell r="Z983" t="str">
            <v/>
          </cell>
          <cell r="AA983" t="str">
            <v>ر2</v>
          </cell>
          <cell r="AB983" t="str">
            <v/>
          </cell>
          <cell r="AC983" t="str">
            <v/>
          </cell>
          <cell r="AD983" t="str">
            <v>ر2</v>
          </cell>
          <cell r="AE983" t="str">
            <v/>
          </cell>
          <cell r="AF983" t="str">
            <v/>
          </cell>
          <cell r="AG983" t="str">
            <v/>
          </cell>
          <cell r="AH983" t="str">
            <v/>
          </cell>
          <cell r="AI983" t="str">
            <v/>
          </cell>
          <cell r="AJ983" t="str">
            <v/>
          </cell>
          <cell r="AK983" t="str">
            <v/>
          </cell>
          <cell r="AL983" t="str">
            <v/>
          </cell>
          <cell r="AM983" t="str">
            <v>ر1</v>
          </cell>
          <cell r="AN983" t="str">
            <v>ج</v>
          </cell>
          <cell r="AO983" t="str">
            <v>ج</v>
          </cell>
          <cell r="AP983" t="str">
            <v>ج</v>
          </cell>
          <cell r="AQ983" t="str">
            <v>ج</v>
          </cell>
          <cell r="AR983" t="str">
            <v>ج</v>
          </cell>
          <cell r="AS983"/>
          <cell r="AT983" t="str">
            <v>الرابعة</v>
          </cell>
          <cell r="AU983" t="str">
            <v/>
          </cell>
        </row>
        <row r="984">
          <cell r="A984">
            <v>425680</v>
          </cell>
          <cell r="B984" t="str">
            <v>الرابعة</v>
          </cell>
          <cell r="C984" t="str">
            <v/>
          </cell>
          <cell r="D984" t="str">
            <v>ر2</v>
          </cell>
          <cell r="E984" t="str">
            <v/>
          </cell>
          <cell r="F984" t="str">
            <v>ر2</v>
          </cell>
          <cell r="G984" t="str">
            <v/>
          </cell>
          <cell r="H984" t="str">
            <v/>
          </cell>
          <cell r="I984" t="str">
            <v/>
          </cell>
          <cell r="J984" t="str">
            <v/>
          </cell>
          <cell r="K984" t="str">
            <v/>
          </cell>
          <cell r="L984" t="str">
            <v/>
          </cell>
          <cell r="M984" t="str">
            <v/>
          </cell>
          <cell r="N984" t="str">
            <v/>
          </cell>
          <cell r="O984" t="str">
            <v/>
          </cell>
          <cell r="P984" t="str">
            <v/>
          </cell>
          <cell r="Q984" t="str">
            <v/>
          </cell>
          <cell r="R984" t="str">
            <v/>
          </cell>
          <cell r="S984" t="str">
            <v/>
          </cell>
          <cell r="T984" t="str">
            <v/>
          </cell>
          <cell r="U984" t="str">
            <v/>
          </cell>
          <cell r="V984" t="str">
            <v/>
          </cell>
          <cell r="W984" t="str">
            <v/>
          </cell>
          <cell r="X984" t="str">
            <v/>
          </cell>
          <cell r="Y984" t="str">
            <v/>
          </cell>
          <cell r="Z984" t="str">
            <v/>
          </cell>
          <cell r="AA984" t="str">
            <v/>
          </cell>
          <cell r="AB984" t="str">
            <v/>
          </cell>
          <cell r="AC984" t="str">
            <v/>
          </cell>
          <cell r="AD984" t="str">
            <v/>
          </cell>
          <cell r="AE984" t="str">
            <v/>
          </cell>
          <cell r="AF984" t="str">
            <v/>
          </cell>
          <cell r="AG984" t="str">
            <v/>
          </cell>
          <cell r="AH984" t="str">
            <v/>
          </cell>
          <cell r="AI984" t="str">
            <v/>
          </cell>
          <cell r="AJ984" t="str">
            <v/>
          </cell>
          <cell r="AK984" t="str">
            <v/>
          </cell>
          <cell r="AL984" t="str">
            <v>ر1</v>
          </cell>
          <cell r="AM984" t="str">
            <v/>
          </cell>
          <cell r="AN984" t="str">
            <v>ج</v>
          </cell>
          <cell r="AO984" t="str">
            <v>ج</v>
          </cell>
          <cell r="AP984" t="str">
            <v>ج</v>
          </cell>
          <cell r="AQ984" t="str">
            <v>ج</v>
          </cell>
          <cell r="AR984" t="str">
            <v>ج</v>
          </cell>
          <cell r="AS984"/>
          <cell r="AT984" t="str">
            <v>الرابعة</v>
          </cell>
          <cell r="AU984" t="str">
            <v/>
          </cell>
        </row>
        <row r="985">
          <cell r="A985">
            <v>425682</v>
          </cell>
          <cell r="B985" t="str">
            <v>الرابعة</v>
          </cell>
          <cell r="C985" t="str">
            <v/>
          </cell>
          <cell r="D985" t="str">
            <v/>
          </cell>
          <cell r="E985" t="str">
            <v/>
          </cell>
          <cell r="F985" t="str">
            <v/>
          </cell>
          <cell r="G985" t="str">
            <v/>
          </cell>
          <cell r="H985" t="str">
            <v/>
          </cell>
          <cell r="I985" t="str">
            <v/>
          </cell>
          <cell r="J985" t="str">
            <v/>
          </cell>
          <cell r="K985" t="str">
            <v/>
          </cell>
          <cell r="L985" t="str">
            <v/>
          </cell>
          <cell r="M985" t="str">
            <v/>
          </cell>
          <cell r="N985" t="str">
            <v/>
          </cell>
          <cell r="O985" t="str">
            <v/>
          </cell>
          <cell r="P985" t="str">
            <v/>
          </cell>
          <cell r="Q985" t="str">
            <v/>
          </cell>
          <cell r="R985" t="str">
            <v/>
          </cell>
          <cell r="S985" t="str">
            <v/>
          </cell>
          <cell r="T985" t="str">
            <v/>
          </cell>
          <cell r="U985" t="str">
            <v/>
          </cell>
          <cell r="V985" t="str">
            <v/>
          </cell>
          <cell r="W985" t="str">
            <v/>
          </cell>
          <cell r="X985" t="str">
            <v/>
          </cell>
          <cell r="Y985" t="str">
            <v/>
          </cell>
          <cell r="Z985" t="str">
            <v/>
          </cell>
          <cell r="AA985" t="str">
            <v/>
          </cell>
          <cell r="AB985" t="str">
            <v/>
          </cell>
          <cell r="AC985" t="str">
            <v/>
          </cell>
          <cell r="AD985" t="str">
            <v/>
          </cell>
          <cell r="AE985" t="str">
            <v/>
          </cell>
          <cell r="AF985" t="str">
            <v/>
          </cell>
          <cell r="AG985" t="str">
            <v/>
          </cell>
          <cell r="AH985" t="str">
            <v/>
          </cell>
          <cell r="AI985" t="str">
            <v/>
          </cell>
          <cell r="AJ985" t="str">
            <v/>
          </cell>
          <cell r="AK985" t="str">
            <v/>
          </cell>
          <cell r="AL985" t="str">
            <v/>
          </cell>
          <cell r="AM985" t="str">
            <v>ر2</v>
          </cell>
          <cell r="AN985" t="str">
            <v/>
          </cell>
          <cell r="AO985" t="str">
            <v/>
          </cell>
          <cell r="AP985" t="str">
            <v/>
          </cell>
          <cell r="AQ985" t="str">
            <v/>
          </cell>
          <cell r="AR985" t="str">
            <v/>
          </cell>
          <cell r="AS985"/>
          <cell r="AT985" t="str">
            <v>الرابعة</v>
          </cell>
          <cell r="AU985" t="str">
            <v/>
          </cell>
        </row>
        <row r="986">
          <cell r="A986">
            <v>425683</v>
          </cell>
          <cell r="B986" t="str">
            <v>الرابعة</v>
          </cell>
          <cell r="C986" t="str">
            <v/>
          </cell>
          <cell r="D986" t="str">
            <v/>
          </cell>
          <cell r="E986" t="str">
            <v/>
          </cell>
          <cell r="F986" t="str">
            <v/>
          </cell>
          <cell r="G986" t="str">
            <v/>
          </cell>
          <cell r="H986" t="str">
            <v/>
          </cell>
          <cell r="I986" t="str">
            <v/>
          </cell>
          <cell r="J986" t="str">
            <v/>
          </cell>
          <cell r="K986" t="str">
            <v/>
          </cell>
          <cell r="L986" t="str">
            <v/>
          </cell>
          <cell r="M986" t="str">
            <v/>
          </cell>
          <cell r="N986" t="str">
            <v/>
          </cell>
          <cell r="O986" t="str">
            <v/>
          </cell>
          <cell r="P986" t="str">
            <v>ر2</v>
          </cell>
          <cell r="Q986" t="str">
            <v/>
          </cell>
          <cell r="R986" t="str">
            <v/>
          </cell>
          <cell r="S986" t="str">
            <v/>
          </cell>
          <cell r="T986" t="str">
            <v/>
          </cell>
          <cell r="U986" t="str">
            <v/>
          </cell>
          <cell r="V986" t="str">
            <v/>
          </cell>
          <cell r="W986" t="str">
            <v/>
          </cell>
          <cell r="X986" t="str">
            <v/>
          </cell>
          <cell r="Y986" t="str">
            <v/>
          </cell>
          <cell r="Z986" t="str">
            <v/>
          </cell>
          <cell r="AA986" t="str">
            <v/>
          </cell>
          <cell r="AB986" t="str">
            <v/>
          </cell>
          <cell r="AC986" t="str">
            <v/>
          </cell>
          <cell r="AD986" t="str">
            <v/>
          </cell>
          <cell r="AE986" t="str">
            <v/>
          </cell>
          <cell r="AF986" t="str">
            <v/>
          </cell>
          <cell r="AG986" t="str">
            <v/>
          </cell>
          <cell r="AH986" t="str">
            <v/>
          </cell>
          <cell r="AI986" t="str">
            <v>ج</v>
          </cell>
          <cell r="AJ986" t="str">
            <v/>
          </cell>
          <cell r="AK986" t="str">
            <v/>
          </cell>
          <cell r="AL986" t="str">
            <v>ج</v>
          </cell>
          <cell r="AM986" t="str">
            <v>ج</v>
          </cell>
          <cell r="AN986" t="str">
            <v>ج</v>
          </cell>
          <cell r="AO986" t="str">
            <v>ج</v>
          </cell>
          <cell r="AP986" t="str">
            <v>ج</v>
          </cell>
          <cell r="AQ986" t="str">
            <v>ج</v>
          </cell>
          <cell r="AR986" t="str">
            <v>ج</v>
          </cell>
          <cell r="AS986"/>
          <cell r="AT986" t="str">
            <v>الرابعة</v>
          </cell>
          <cell r="AU986" t="str">
            <v/>
          </cell>
        </row>
        <row r="987">
          <cell r="A987">
            <v>425689</v>
          </cell>
          <cell r="B987" t="str">
            <v>الرابعة</v>
          </cell>
          <cell r="C987" t="str">
            <v/>
          </cell>
          <cell r="D987" t="str">
            <v/>
          </cell>
          <cell r="E987" t="str">
            <v/>
          </cell>
          <cell r="F987" t="str">
            <v/>
          </cell>
          <cell r="G987" t="str">
            <v/>
          </cell>
          <cell r="H987" t="str">
            <v/>
          </cell>
          <cell r="I987" t="str">
            <v/>
          </cell>
          <cell r="J987" t="str">
            <v/>
          </cell>
          <cell r="K987" t="str">
            <v/>
          </cell>
          <cell r="L987" t="str">
            <v/>
          </cell>
          <cell r="M987" t="str">
            <v/>
          </cell>
          <cell r="N987" t="str">
            <v/>
          </cell>
          <cell r="O987" t="str">
            <v/>
          </cell>
          <cell r="P987" t="str">
            <v/>
          </cell>
          <cell r="Q987" t="str">
            <v/>
          </cell>
          <cell r="R987" t="str">
            <v/>
          </cell>
          <cell r="S987" t="str">
            <v/>
          </cell>
          <cell r="T987" t="str">
            <v/>
          </cell>
          <cell r="U987" t="str">
            <v/>
          </cell>
          <cell r="V987" t="str">
            <v/>
          </cell>
          <cell r="W987" t="str">
            <v/>
          </cell>
          <cell r="X987" t="str">
            <v>ر1</v>
          </cell>
          <cell r="Y987" t="str">
            <v/>
          </cell>
          <cell r="Z987" t="str">
            <v/>
          </cell>
          <cell r="AA987" t="str">
            <v/>
          </cell>
          <cell r="AB987" t="str">
            <v/>
          </cell>
          <cell r="AC987" t="str">
            <v/>
          </cell>
          <cell r="AD987" t="str">
            <v/>
          </cell>
          <cell r="AE987" t="str">
            <v>ر1</v>
          </cell>
          <cell r="AF987" t="str">
            <v/>
          </cell>
          <cell r="AG987" t="str">
            <v>ر1</v>
          </cell>
          <cell r="AH987" t="str">
            <v>ر1</v>
          </cell>
          <cell r="AI987" t="str">
            <v>ج</v>
          </cell>
          <cell r="AJ987" t="str">
            <v>ج</v>
          </cell>
          <cell r="AK987" t="str">
            <v>ج</v>
          </cell>
          <cell r="AL987" t="str">
            <v>ج</v>
          </cell>
          <cell r="AM987" t="str">
            <v>ج</v>
          </cell>
          <cell r="AN987" t="str">
            <v>ج</v>
          </cell>
          <cell r="AO987" t="str">
            <v>ج</v>
          </cell>
          <cell r="AP987" t="str">
            <v>ج</v>
          </cell>
          <cell r="AQ987" t="str">
            <v>ج</v>
          </cell>
          <cell r="AR987" t="str">
            <v>ج</v>
          </cell>
          <cell r="AS987"/>
          <cell r="AT987"/>
          <cell r="AU987"/>
          <cell r="AV987"/>
        </row>
        <row r="988">
          <cell r="A988">
            <v>425698</v>
          </cell>
          <cell r="B988" t="str">
            <v>الرابعة</v>
          </cell>
          <cell r="C988" t="str">
            <v/>
          </cell>
          <cell r="D988" t="str">
            <v/>
          </cell>
          <cell r="E988" t="str">
            <v/>
          </cell>
          <cell r="F988" t="str">
            <v/>
          </cell>
          <cell r="G988" t="str">
            <v/>
          </cell>
          <cell r="H988" t="str">
            <v/>
          </cell>
          <cell r="I988" t="str">
            <v/>
          </cell>
          <cell r="J988" t="str">
            <v/>
          </cell>
          <cell r="K988" t="str">
            <v/>
          </cell>
          <cell r="L988" t="str">
            <v/>
          </cell>
          <cell r="M988" t="str">
            <v/>
          </cell>
          <cell r="N988" t="str">
            <v/>
          </cell>
          <cell r="O988" t="str">
            <v/>
          </cell>
          <cell r="P988" t="str">
            <v/>
          </cell>
          <cell r="Q988" t="str">
            <v/>
          </cell>
          <cell r="R988" t="str">
            <v/>
          </cell>
          <cell r="S988" t="str">
            <v/>
          </cell>
          <cell r="T988" t="str">
            <v/>
          </cell>
          <cell r="U988" t="str">
            <v/>
          </cell>
          <cell r="V988" t="str">
            <v/>
          </cell>
          <cell r="W988" t="str">
            <v/>
          </cell>
          <cell r="X988" t="str">
            <v/>
          </cell>
          <cell r="Y988" t="str">
            <v/>
          </cell>
          <cell r="Z988" t="str">
            <v/>
          </cell>
          <cell r="AA988" t="str">
            <v>ر2</v>
          </cell>
          <cell r="AB988" t="str">
            <v/>
          </cell>
          <cell r="AC988" t="str">
            <v/>
          </cell>
          <cell r="AD988" t="str">
            <v/>
          </cell>
          <cell r="AE988" t="str">
            <v/>
          </cell>
          <cell r="AF988" t="str">
            <v>ر2</v>
          </cell>
          <cell r="AG988" t="str">
            <v/>
          </cell>
          <cell r="AH988" t="str">
            <v/>
          </cell>
          <cell r="AI988" t="str">
            <v>ر2</v>
          </cell>
          <cell r="AJ988" t="str">
            <v>ر2</v>
          </cell>
          <cell r="AK988" t="str">
            <v>ر2</v>
          </cell>
          <cell r="AL988" t="str">
            <v>ر2</v>
          </cell>
          <cell r="AM988" t="str">
            <v>ر2</v>
          </cell>
          <cell r="AN988" t="str">
            <v>ج</v>
          </cell>
          <cell r="AO988" t="str">
            <v>ج</v>
          </cell>
          <cell r="AP988" t="str">
            <v>ج</v>
          </cell>
          <cell r="AQ988" t="str">
            <v>ج</v>
          </cell>
          <cell r="AR988" t="str">
            <v>ج</v>
          </cell>
          <cell r="AS988"/>
          <cell r="AT988" t="str">
            <v>الرابعة</v>
          </cell>
          <cell r="AU988" t="str">
            <v/>
          </cell>
        </row>
        <row r="989">
          <cell r="A989">
            <v>425704</v>
          </cell>
          <cell r="B989" t="str">
            <v>الرابعة</v>
          </cell>
          <cell r="C989" t="str">
            <v/>
          </cell>
          <cell r="D989" t="str">
            <v/>
          </cell>
          <cell r="E989" t="str">
            <v/>
          </cell>
          <cell r="F989" t="str">
            <v/>
          </cell>
          <cell r="G989" t="str">
            <v/>
          </cell>
          <cell r="H989" t="str">
            <v/>
          </cell>
          <cell r="I989" t="str">
            <v/>
          </cell>
          <cell r="J989" t="str">
            <v/>
          </cell>
          <cell r="K989" t="str">
            <v/>
          </cell>
          <cell r="L989" t="str">
            <v/>
          </cell>
          <cell r="M989" t="str">
            <v/>
          </cell>
          <cell r="N989" t="str">
            <v/>
          </cell>
          <cell r="O989" t="str">
            <v/>
          </cell>
          <cell r="P989" t="str">
            <v/>
          </cell>
          <cell r="Q989" t="str">
            <v/>
          </cell>
          <cell r="R989" t="str">
            <v/>
          </cell>
          <cell r="S989" t="str">
            <v/>
          </cell>
          <cell r="T989" t="str">
            <v/>
          </cell>
          <cell r="U989" t="str">
            <v/>
          </cell>
          <cell r="V989" t="str">
            <v/>
          </cell>
          <cell r="W989" t="str">
            <v/>
          </cell>
          <cell r="X989" t="str">
            <v/>
          </cell>
          <cell r="Y989" t="str">
            <v/>
          </cell>
          <cell r="Z989" t="str">
            <v/>
          </cell>
          <cell r="AA989" t="str">
            <v>ر2</v>
          </cell>
          <cell r="AB989" t="str">
            <v/>
          </cell>
          <cell r="AC989" t="str">
            <v/>
          </cell>
          <cell r="AD989" t="str">
            <v/>
          </cell>
          <cell r="AE989" t="str">
            <v>ر2</v>
          </cell>
          <cell r="AF989" t="str">
            <v>ر2</v>
          </cell>
          <cell r="AG989" t="str">
            <v/>
          </cell>
          <cell r="AH989" t="str">
            <v/>
          </cell>
          <cell r="AI989" t="str">
            <v>ر1</v>
          </cell>
          <cell r="AJ989" t="str">
            <v>ر2</v>
          </cell>
          <cell r="AK989" t="str">
            <v/>
          </cell>
          <cell r="AL989" t="str">
            <v>ر1</v>
          </cell>
          <cell r="AM989" t="str">
            <v>ر1</v>
          </cell>
          <cell r="AN989" t="str">
            <v>ج</v>
          </cell>
          <cell r="AO989" t="str">
            <v>ر1</v>
          </cell>
          <cell r="AP989" t="str">
            <v>ر1</v>
          </cell>
          <cell r="AQ989" t="str">
            <v>ج</v>
          </cell>
          <cell r="AR989" t="str">
            <v/>
          </cell>
          <cell r="AS989"/>
          <cell r="AT989" t="str">
            <v>الرابعة</v>
          </cell>
          <cell r="AU989" t="str">
            <v/>
          </cell>
        </row>
        <row r="990">
          <cell r="A990">
            <v>425724</v>
          </cell>
          <cell r="B990" t="str">
            <v>الرابعة</v>
          </cell>
          <cell r="C990" t="str">
            <v/>
          </cell>
          <cell r="D990" t="str">
            <v/>
          </cell>
          <cell r="E990" t="str">
            <v/>
          </cell>
          <cell r="F990" t="str">
            <v/>
          </cell>
          <cell r="G990" t="str">
            <v/>
          </cell>
          <cell r="H990" t="str">
            <v/>
          </cell>
          <cell r="I990" t="str">
            <v/>
          </cell>
          <cell r="J990" t="str">
            <v/>
          </cell>
          <cell r="K990" t="str">
            <v/>
          </cell>
          <cell r="L990" t="str">
            <v/>
          </cell>
          <cell r="M990" t="str">
            <v/>
          </cell>
          <cell r="N990" t="str">
            <v/>
          </cell>
          <cell r="O990" t="str">
            <v/>
          </cell>
          <cell r="P990" t="str">
            <v/>
          </cell>
          <cell r="Q990" t="str">
            <v/>
          </cell>
          <cell r="R990" t="str">
            <v/>
          </cell>
          <cell r="S990" t="str">
            <v/>
          </cell>
          <cell r="T990" t="str">
            <v/>
          </cell>
          <cell r="U990" t="str">
            <v/>
          </cell>
          <cell r="V990" t="str">
            <v/>
          </cell>
          <cell r="W990" t="str">
            <v/>
          </cell>
          <cell r="X990" t="str">
            <v/>
          </cell>
          <cell r="Y990" t="str">
            <v/>
          </cell>
          <cell r="Z990" t="str">
            <v/>
          </cell>
          <cell r="AA990" t="str">
            <v/>
          </cell>
          <cell r="AB990" t="str">
            <v/>
          </cell>
          <cell r="AC990" t="str">
            <v/>
          </cell>
          <cell r="AD990" t="str">
            <v/>
          </cell>
          <cell r="AE990" t="str">
            <v/>
          </cell>
          <cell r="AF990" t="str">
            <v/>
          </cell>
          <cell r="AG990" t="str">
            <v/>
          </cell>
          <cell r="AH990" t="str">
            <v/>
          </cell>
          <cell r="AI990" t="str">
            <v>ر2</v>
          </cell>
          <cell r="AJ990" t="str">
            <v/>
          </cell>
          <cell r="AK990" t="str">
            <v/>
          </cell>
          <cell r="AL990" t="str">
            <v/>
          </cell>
          <cell r="AM990" t="str">
            <v>ر2</v>
          </cell>
          <cell r="AN990" t="str">
            <v/>
          </cell>
          <cell r="AO990" t="str">
            <v/>
          </cell>
          <cell r="AP990" t="str">
            <v/>
          </cell>
          <cell r="AQ990" t="str">
            <v/>
          </cell>
          <cell r="AR990" t="str">
            <v/>
          </cell>
          <cell r="AS990"/>
          <cell r="AT990" t="str">
            <v>الرابعة</v>
          </cell>
          <cell r="AU990" t="str">
            <v/>
          </cell>
        </row>
        <row r="991">
          <cell r="A991">
            <v>425733</v>
          </cell>
          <cell r="B991" t="str">
            <v>الرابعة حديث</v>
          </cell>
          <cell r="C991" t="str">
            <v/>
          </cell>
          <cell r="D991" t="str">
            <v/>
          </cell>
          <cell r="E991" t="str">
            <v/>
          </cell>
          <cell r="F991" t="str">
            <v/>
          </cell>
          <cell r="G991" t="str">
            <v/>
          </cell>
          <cell r="H991" t="str">
            <v/>
          </cell>
          <cell r="I991" t="str">
            <v/>
          </cell>
          <cell r="J991" t="str">
            <v/>
          </cell>
          <cell r="K991" t="str">
            <v/>
          </cell>
          <cell r="L991" t="str">
            <v/>
          </cell>
          <cell r="M991" t="str">
            <v/>
          </cell>
          <cell r="N991" t="str">
            <v/>
          </cell>
          <cell r="O991" t="str">
            <v/>
          </cell>
          <cell r="P991" t="str">
            <v>ر2</v>
          </cell>
          <cell r="Q991" t="str">
            <v/>
          </cell>
          <cell r="R991" t="str">
            <v/>
          </cell>
          <cell r="S991" t="str">
            <v/>
          </cell>
          <cell r="T991" t="str">
            <v/>
          </cell>
          <cell r="U991" t="str">
            <v/>
          </cell>
          <cell r="V991" t="str">
            <v/>
          </cell>
          <cell r="W991" t="str">
            <v/>
          </cell>
          <cell r="X991" t="str">
            <v/>
          </cell>
          <cell r="Y991" t="str">
            <v/>
          </cell>
          <cell r="Z991" t="str">
            <v/>
          </cell>
          <cell r="AA991" t="str">
            <v>ر2</v>
          </cell>
          <cell r="AB991" t="str">
            <v/>
          </cell>
          <cell r="AC991" t="str">
            <v/>
          </cell>
          <cell r="AD991" t="str">
            <v>ر2</v>
          </cell>
          <cell r="AE991" t="str">
            <v/>
          </cell>
          <cell r="AF991" t="str">
            <v>ر2</v>
          </cell>
          <cell r="AG991" t="str">
            <v/>
          </cell>
          <cell r="AH991" t="str">
            <v/>
          </cell>
          <cell r="AI991" t="str">
            <v>ج</v>
          </cell>
          <cell r="AJ991" t="str">
            <v>ج</v>
          </cell>
          <cell r="AK991" t="str">
            <v>ج</v>
          </cell>
          <cell r="AL991" t="str">
            <v>ج</v>
          </cell>
          <cell r="AM991" t="str">
            <v>ج</v>
          </cell>
          <cell r="AN991" t="str">
            <v/>
          </cell>
          <cell r="AO991" t="str">
            <v/>
          </cell>
          <cell r="AP991" t="str">
            <v/>
          </cell>
          <cell r="AQ991" t="str">
            <v/>
          </cell>
          <cell r="AR991" t="str">
            <v/>
          </cell>
          <cell r="AS991"/>
          <cell r="AT991" t="str">
            <v>الرابعة حديث</v>
          </cell>
          <cell r="AU991" t="str">
            <v/>
          </cell>
        </row>
        <row r="992">
          <cell r="A992">
            <v>425739</v>
          </cell>
          <cell r="B992" t="str">
            <v>الرابعة حديث</v>
          </cell>
          <cell r="C992" t="str">
            <v/>
          </cell>
          <cell r="D992" t="str">
            <v/>
          </cell>
          <cell r="E992" t="str">
            <v/>
          </cell>
          <cell r="F992" t="str">
            <v/>
          </cell>
          <cell r="G992" t="str">
            <v/>
          </cell>
          <cell r="H992" t="str">
            <v/>
          </cell>
          <cell r="I992" t="str">
            <v/>
          </cell>
          <cell r="J992" t="str">
            <v/>
          </cell>
          <cell r="K992" t="str">
            <v/>
          </cell>
          <cell r="L992" t="str">
            <v/>
          </cell>
          <cell r="M992" t="str">
            <v/>
          </cell>
          <cell r="N992" t="str">
            <v/>
          </cell>
          <cell r="O992" t="str">
            <v/>
          </cell>
          <cell r="P992" t="str">
            <v/>
          </cell>
          <cell r="Q992" t="str">
            <v/>
          </cell>
          <cell r="R992" t="str">
            <v/>
          </cell>
          <cell r="S992" t="str">
            <v/>
          </cell>
          <cell r="T992" t="str">
            <v/>
          </cell>
          <cell r="U992" t="str">
            <v/>
          </cell>
          <cell r="V992" t="str">
            <v/>
          </cell>
          <cell r="W992" t="str">
            <v/>
          </cell>
          <cell r="X992" t="str">
            <v/>
          </cell>
          <cell r="Y992" t="str">
            <v/>
          </cell>
          <cell r="Z992" t="str">
            <v/>
          </cell>
          <cell r="AA992" t="str">
            <v>ر2</v>
          </cell>
          <cell r="AB992" t="str">
            <v/>
          </cell>
          <cell r="AC992" t="str">
            <v/>
          </cell>
          <cell r="AD992" t="str">
            <v/>
          </cell>
          <cell r="AE992" t="str">
            <v>ر1</v>
          </cell>
          <cell r="AF992" t="str">
            <v>ر1</v>
          </cell>
          <cell r="AG992" t="str">
            <v/>
          </cell>
          <cell r="AH992" t="str">
            <v/>
          </cell>
          <cell r="AI992" t="str">
            <v>ج</v>
          </cell>
          <cell r="AJ992" t="str">
            <v>ج</v>
          </cell>
          <cell r="AK992" t="str">
            <v>ج</v>
          </cell>
          <cell r="AL992" t="str">
            <v>ج</v>
          </cell>
          <cell r="AM992" t="str">
            <v>ج</v>
          </cell>
          <cell r="AN992" t="str">
            <v/>
          </cell>
          <cell r="AO992" t="str">
            <v/>
          </cell>
          <cell r="AP992" t="str">
            <v/>
          </cell>
          <cell r="AQ992" t="str">
            <v/>
          </cell>
          <cell r="AR992" t="str">
            <v/>
          </cell>
          <cell r="AS992"/>
          <cell r="AT992" t="str">
            <v>الرابعة حديث</v>
          </cell>
          <cell r="AU992" t="str">
            <v/>
          </cell>
        </row>
        <row r="993">
          <cell r="A993">
            <v>425749</v>
          </cell>
          <cell r="B993" t="str">
            <v>الرابعة</v>
          </cell>
          <cell r="C993" t="str">
            <v/>
          </cell>
          <cell r="D993" t="str">
            <v/>
          </cell>
          <cell r="E993" t="str">
            <v/>
          </cell>
          <cell r="F993" t="str">
            <v/>
          </cell>
          <cell r="G993" t="str">
            <v/>
          </cell>
          <cell r="H993" t="str">
            <v/>
          </cell>
          <cell r="I993" t="str">
            <v/>
          </cell>
          <cell r="J993" t="str">
            <v/>
          </cell>
          <cell r="K993" t="str">
            <v>ر2</v>
          </cell>
          <cell r="L993" t="str">
            <v/>
          </cell>
          <cell r="M993" t="str">
            <v/>
          </cell>
          <cell r="N993" t="str">
            <v/>
          </cell>
          <cell r="O993" t="str">
            <v/>
          </cell>
          <cell r="P993" t="str">
            <v/>
          </cell>
          <cell r="Q993" t="str">
            <v>ر2</v>
          </cell>
          <cell r="R993" t="str">
            <v/>
          </cell>
          <cell r="S993" t="str">
            <v/>
          </cell>
          <cell r="T993" t="str">
            <v/>
          </cell>
          <cell r="U993" t="str">
            <v/>
          </cell>
          <cell r="V993" t="str">
            <v/>
          </cell>
          <cell r="W993" t="str">
            <v/>
          </cell>
          <cell r="X993" t="str">
            <v/>
          </cell>
          <cell r="Y993" t="str">
            <v/>
          </cell>
          <cell r="Z993" t="str">
            <v/>
          </cell>
          <cell r="AA993" t="str">
            <v/>
          </cell>
          <cell r="AB993" t="str">
            <v/>
          </cell>
          <cell r="AC993" t="str">
            <v/>
          </cell>
          <cell r="AD993" t="str">
            <v/>
          </cell>
          <cell r="AE993" t="str">
            <v/>
          </cell>
          <cell r="AF993" t="str">
            <v/>
          </cell>
          <cell r="AG993" t="str">
            <v>ر2</v>
          </cell>
          <cell r="AH993" t="str">
            <v/>
          </cell>
          <cell r="AI993" t="str">
            <v>ر2</v>
          </cell>
          <cell r="AJ993" t="str">
            <v/>
          </cell>
          <cell r="AK993" t="str">
            <v/>
          </cell>
          <cell r="AL993" t="str">
            <v>ر2</v>
          </cell>
          <cell r="AM993" t="str">
            <v/>
          </cell>
          <cell r="AN993" t="str">
            <v/>
          </cell>
          <cell r="AO993" t="str">
            <v>ر2</v>
          </cell>
          <cell r="AP993" t="str">
            <v>ر2</v>
          </cell>
          <cell r="AQ993" t="str">
            <v>ر2</v>
          </cell>
          <cell r="AR993" t="str">
            <v/>
          </cell>
          <cell r="AS993"/>
          <cell r="AT993" t="str">
            <v>الرابعة</v>
          </cell>
          <cell r="AU993" t="str">
            <v/>
          </cell>
        </row>
        <row r="994">
          <cell r="A994">
            <v>425773</v>
          </cell>
          <cell r="B994" t="str">
            <v>الرابعة</v>
          </cell>
          <cell r="C994" t="str">
            <v/>
          </cell>
          <cell r="D994" t="str">
            <v/>
          </cell>
          <cell r="E994" t="str">
            <v>ر2</v>
          </cell>
          <cell r="F994" t="str">
            <v/>
          </cell>
          <cell r="G994" t="str">
            <v/>
          </cell>
          <cell r="H994" t="str">
            <v/>
          </cell>
          <cell r="I994" t="str">
            <v/>
          </cell>
          <cell r="J994" t="str">
            <v/>
          </cell>
          <cell r="K994" t="str">
            <v>ر2</v>
          </cell>
          <cell r="L994" t="str">
            <v/>
          </cell>
          <cell r="M994" t="str">
            <v/>
          </cell>
          <cell r="N994" t="str">
            <v/>
          </cell>
          <cell r="O994" t="str">
            <v/>
          </cell>
          <cell r="P994" t="str">
            <v/>
          </cell>
          <cell r="Q994" t="str">
            <v/>
          </cell>
          <cell r="R994" t="str">
            <v/>
          </cell>
          <cell r="S994" t="str">
            <v/>
          </cell>
          <cell r="T994" t="str">
            <v/>
          </cell>
          <cell r="U994" t="str">
            <v/>
          </cell>
          <cell r="V994" t="str">
            <v/>
          </cell>
          <cell r="W994" t="str">
            <v/>
          </cell>
          <cell r="X994" t="str">
            <v/>
          </cell>
          <cell r="Y994" t="str">
            <v/>
          </cell>
          <cell r="Z994" t="str">
            <v/>
          </cell>
          <cell r="AA994" t="str">
            <v/>
          </cell>
          <cell r="AB994" t="str">
            <v/>
          </cell>
          <cell r="AC994" t="str">
            <v>ر2</v>
          </cell>
          <cell r="AD994" t="str">
            <v/>
          </cell>
          <cell r="AE994" t="str">
            <v/>
          </cell>
          <cell r="AF994" t="str">
            <v/>
          </cell>
          <cell r="AG994" t="str">
            <v/>
          </cell>
          <cell r="AH994" t="str">
            <v/>
          </cell>
          <cell r="AI994" t="str">
            <v/>
          </cell>
          <cell r="AJ994" t="str">
            <v/>
          </cell>
          <cell r="AK994" t="str">
            <v/>
          </cell>
          <cell r="AL994" t="str">
            <v/>
          </cell>
          <cell r="AM994" t="str">
            <v/>
          </cell>
          <cell r="AN994" t="str">
            <v>ج</v>
          </cell>
          <cell r="AO994" t="str">
            <v>ج</v>
          </cell>
          <cell r="AP994" t="str">
            <v>ج</v>
          </cell>
          <cell r="AQ994" t="str">
            <v>ج</v>
          </cell>
          <cell r="AR994" t="str">
            <v>ج</v>
          </cell>
          <cell r="AS994"/>
          <cell r="AT994" t="str">
            <v>الرابعة</v>
          </cell>
          <cell r="AU994" t="str">
            <v/>
          </cell>
        </row>
        <row r="995">
          <cell r="A995">
            <v>425780</v>
          </cell>
          <cell r="B995" t="str">
            <v>الرابعة</v>
          </cell>
          <cell r="C995" t="str">
            <v/>
          </cell>
          <cell r="D995" t="str">
            <v/>
          </cell>
          <cell r="E995" t="str">
            <v/>
          </cell>
          <cell r="F995" t="str">
            <v/>
          </cell>
          <cell r="G995" t="str">
            <v/>
          </cell>
          <cell r="H995" t="str">
            <v/>
          </cell>
          <cell r="I995" t="str">
            <v/>
          </cell>
          <cell r="J995" t="str">
            <v/>
          </cell>
          <cell r="K995" t="str">
            <v>ر2</v>
          </cell>
          <cell r="L995" t="str">
            <v/>
          </cell>
          <cell r="M995" t="str">
            <v/>
          </cell>
          <cell r="N995" t="str">
            <v/>
          </cell>
          <cell r="O995" t="str">
            <v/>
          </cell>
          <cell r="P995" t="str">
            <v/>
          </cell>
          <cell r="Q995" t="str">
            <v/>
          </cell>
          <cell r="R995" t="str">
            <v/>
          </cell>
          <cell r="S995" t="str">
            <v/>
          </cell>
          <cell r="T995" t="str">
            <v/>
          </cell>
          <cell r="U995" t="str">
            <v/>
          </cell>
          <cell r="V995" t="str">
            <v/>
          </cell>
          <cell r="W995" t="str">
            <v/>
          </cell>
          <cell r="X995" t="str">
            <v/>
          </cell>
          <cell r="Y995" t="str">
            <v/>
          </cell>
          <cell r="Z995" t="str">
            <v/>
          </cell>
          <cell r="AA995" t="str">
            <v/>
          </cell>
          <cell r="AB995" t="str">
            <v/>
          </cell>
          <cell r="AC995" t="str">
            <v/>
          </cell>
          <cell r="AD995" t="str">
            <v/>
          </cell>
          <cell r="AE995" t="str">
            <v/>
          </cell>
          <cell r="AF995" t="str">
            <v/>
          </cell>
          <cell r="AG995" t="str">
            <v/>
          </cell>
          <cell r="AH995" t="str">
            <v/>
          </cell>
          <cell r="AI995" t="str">
            <v/>
          </cell>
          <cell r="AJ995" t="str">
            <v/>
          </cell>
          <cell r="AK995" t="str">
            <v/>
          </cell>
          <cell r="AL995" t="str">
            <v>ر2</v>
          </cell>
          <cell r="AM995" t="str">
            <v/>
          </cell>
          <cell r="AN995" t="str">
            <v/>
          </cell>
          <cell r="AO995" t="str">
            <v/>
          </cell>
          <cell r="AP995" t="str">
            <v/>
          </cell>
          <cell r="AQ995" t="str">
            <v>ر1</v>
          </cell>
          <cell r="AR995" t="str">
            <v/>
          </cell>
          <cell r="AS995"/>
          <cell r="AT995" t="str">
            <v>الرابعة</v>
          </cell>
          <cell r="AU995" t="str">
            <v/>
          </cell>
        </row>
        <row r="996">
          <cell r="A996">
            <v>425784</v>
          </cell>
          <cell r="B996" t="str">
            <v>الرابعة</v>
          </cell>
          <cell r="C996" t="str">
            <v/>
          </cell>
          <cell r="D996" t="str">
            <v/>
          </cell>
          <cell r="E996" t="str">
            <v/>
          </cell>
          <cell r="F996" t="str">
            <v/>
          </cell>
          <cell r="G996" t="str">
            <v/>
          </cell>
          <cell r="H996" t="str">
            <v/>
          </cell>
          <cell r="I996" t="str">
            <v/>
          </cell>
          <cell r="J996" t="str">
            <v/>
          </cell>
          <cell r="K996" t="str">
            <v/>
          </cell>
          <cell r="L996" t="str">
            <v/>
          </cell>
          <cell r="M996" t="str">
            <v/>
          </cell>
          <cell r="N996" t="str">
            <v/>
          </cell>
          <cell r="O996" t="str">
            <v/>
          </cell>
          <cell r="P996" t="str">
            <v/>
          </cell>
          <cell r="Q996" t="str">
            <v/>
          </cell>
          <cell r="R996" t="str">
            <v/>
          </cell>
          <cell r="S996" t="str">
            <v/>
          </cell>
          <cell r="T996" t="str">
            <v/>
          </cell>
          <cell r="U996" t="str">
            <v/>
          </cell>
          <cell r="V996" t="str">
            <v/>
          </cell>
          <cell r="W996" t="str">
            <v/>
          </cell>
          <cell r="X996" t="str">
            <v/>
          </cell>
          <cell r="Y996" t="str">
            <v/>
          </cell>
          <cell r="Z996" t="str">
            <v/>
          </cell>
          <cell r="AA996" t="str">
            <v/>
          </cell>
          <cell r="AB996" t="str">
            <v>ر2</v>
          </cell>
          <cell r="AC996" t="str">
            <v/>
          </cell>
          <cell r="AD996" t="str">
            <v/>
          </cell>
          <cell r="AE996" t="str">
            <v>ر2</v>
          </cell>
          <cell r="AF996" t="str">
            <v/>
          </cell>
          <cell r="AG996" t="str">
            <v/>
          </cell>
          <cell r="AH996" t="str">
            <v>ر2</v>
          </cell>
          <cell r="AI996" t="str">
            <v/>
          </cell>
          <cell r="AJ996" t="str">
            <v>ر1</v>
          </cell>
          <cell r="AK996" t="str">
            <v/>
          </cell>
          <cell r="AL996" t="str">
            <v>ر1</v>
          </cell>
          <cell r="AM996" t="str">
            <v>ر1</v>
          </cell>
          <cell r="AN996" t="str">
            <v>ج</v>
          </cell>
          <cell r="AO996" t="str">
            <v>ج</v>
          </cell>
          <cell r="AP996" t="str">
            <v>ج</v>
          </cell>
          <cell r="AQ996" t="str">
            <v>ج</v>
          </cell>
          <cell r="AR996" t="str">
            <v>ج</v>
          </cell>
          <cell r="AS996"/>
          <cell r="AT996" t="str">
            <v>الرابعة</v>
          </cell>
          <cell r="AU996" t="str">
            <v/>
          </cell>
        </row>
        <row r="997">
          <cell r="A997">
            <v>425791</v>
          </cell>
          <cell r="B997" t="str">
            <v>الرابعة</v>
          </cell>
          <cell r="C997" t="str">
            <v/>
          </cell>
          <cell r="D997" t="str">
            <v/>
          </cell>
          <cell r="E997" t="str">
            <v/>
          </cell>
          <cell r="F997" t="str">
            <v/>
          </cell>
          <cell r="G997" t="str">
            <v/>
          </cell>
          <cell r="H997" t="str">
            <v/>
          </cell>
          <cell r="I997" t="str">
            <v/>
          </cell>
          <cell r="J997" t="str">
            <v/>
          </cell>
          <cell r="K997" t="str">
            <v/>
          </cell>
          <cell r="L997" t="str">
            <v/>
          </cell>
          <cell r="M997" t="str">
            <v/>
          </cell>
          <cell r="N997" t="str">
            <v/>
          </cell>
          <cell r="O997" t="str">
            <v/>
          </cell>
          <cell r="P997" t="str">
            <v/>
          </cell>
          <cell r="Q997" t="str">
            <v/>
          </cell>
          <cell r="R997" t="str">
            <v/>
          </cell>
          <cell r="S997" t="str">
            <v/>
          </cell>
          <cell r="T997" t="str">
            <v/>
          </cell>
          <cell r="U997" t="str">
            <v/>
          </cell>
          <cell r="V997" t="str">
            <v/>
          </cell>
          <cell r="W997" t="str">
            <v/>
          </cell>
          <cell r="X997" t="str">
            <v/>
          </cell>
          <cell r="Y997" t="str">
            <v/>
          </cell>
          <cell r="Z997" t="str">
            <v/>
          </cell>
          <cell r="AA997" t="str">
            <v/>
          </cell>
          <cell r="AB997" t="str">
            <v/>
          </cell>
          <cell r="AC997" t="str">
            <v/>
          </cell>
          <cell r="AD997" t="str">
            <v/>
          </cell>
          <cell r="AE997" t="str">
            <v/>
          </cell>
          <cell r="AF997" t="str">
            <v/>
          </cell>
          <cell r="AG997" t="str">
            <v/>
          </cell>
          <cell r="AH997" t="str">
            <v/>
          </cell>
          <cell r="AI997" t="str">
            <v/>
          </cell>
          <cell r="AJ997" t="str">
            <v/>
          </cell>
          <cell r="AK997" t="str">
            <v/>
          </cell>
          <cell r="AL997" t="str">
            <v/>
          </cell>
          <cell r="AM997" t="str">
            <v/>
          </cell>
          <cell r="AN997" t="str">
            <v>ج</v>
          </cell>
          <cell r="AO997" t="str">
            <v>ج</v>
          </cell>
          <cell r="AP997" t="str">
            <v>ج</v>
          </cell>
          <cell r="AQ997" t="str">
            <v>ج</v>
          </cell>
          <cell r="AR997" t="str">
            <v>ج</v>
          </cell>
          <cell r="AS997"/>
          <cell r="AT997" t="str">
            <v>الرابعة</v>
          </cell>
          <cell r="AU997" t="str">
            <v/>
          </cell>
        </row>
        <row r="998">
          <cell r="A998">
            <v>425800</v>
          </cell>
          <cell r="B998" t="str">
            <v>الرابعة</v>
          </cell>
          <cell r="C998" t="str">
            <v/>
          </cell>
          <cell r="D998" t="str">
            <v/>
          </cell>
          <cell r="E998" t="str">
            <v/>
          </cell>
          <cell r="F998" t="str">
            <v/>
          </cell>
          <cell r="G998" t="str">
            <v/>
          </cell>
          <cell r="H998" t="str">
            <v/>
          </cell>
          <cell r="I998" t="str">
            <v/>
          </cell>
          <cell r="J998" t="str">
            <v/>
          </cell>
          <cell r="K998" t="str">
            <v/>
          </cell>
          <cell r="L998" t="str">
            <v/>
          </cell>
          <cell r="M998" t="str">
            <v/>
          </cell>
          <cell r="N998" t="str">
            <v/>
          </cell>
          <cell r="O998" t="str">
            <v/>
          </cell>
          <cell r="P998" t="str">
            <v/>
          </cell>
          <cell r="Q998" t="str">
            <v/>
          </cell>
          <cell r="R998" t="str">
            <v/>
          </cell>
          <cell r="S998" t="str">
            <v/>
          </cell>
          <cell r="T998" t="str">
            <v/>
          </cell>
          <cell r="U998" t="str">
            <v/>
          </cell>
          <cell r="V998" t="str">
            <v/>
          </cell>
          <cell r="W998" t="str">
            <v/>
          </cell>
          <cell r="X998" t="str">
            <v/>
          </cell>
          <cell r="Y998" t="str">
            <v/>
          </cell>
          <cell r="Z998" t="str">
            <v/>
          </cell>
          <cell r="AA998" t="str">
            <v/>
          </cell>
          <cell r="AB998" t="str">
            <v/>
          </cell>
          <cell r="AC998" t="str">
            <v/>
          </cell>
          <cell r="AD998" t="str">
            <v>ر2</v>
          </cell>
          <cell r="AE998" t="str">
            <v>ر1</v>
          </cell>
          <cell r="AF998" t="str">
            <v>ج</v>
          </cell>
          <cell r="AG998" t="str">
            <v/>
          </cell>
          <cell r="AH998" t="str">
            <v/>
          </cell>
          <cell r="AI998" t="str">
            <v>ج</v>
          </cell>
          <cell r="AJ998" t="str">
            <v>ج</v>
          </cell>
          <cell r="AK998" t="str">
            <v>ج</v>
          </cell>
          <cell r="AL998" t="str">
            <v>ج</v>
          </cell>
          <cell r="AM998" t="str">
            <v>ج</v>
          </cell>
          <cell r="AN998" t="str">
            <v>ج</v>
          </cell>
          <cell r="AO998" t="str">
            <v>ج</v>
          </cell>
          <cell r="AP998" t="str">
            <v>ج</v>
          </cell>
          <cell r="AQ998" t="str">
            <v>ج</v>
          </cell>
          <cell r="AR998" t="str">
            <v>ج</v>
          </cell>
          <cell r="AS998"/>
          <cell r="AT998" t="str">
            <v>الرابعة</v>
          </cell>
          <cell r="AU998" t="str">
            <v/>
          </cell>
        </row>
        <row r="999">
          <cell r="A999">
            <v>425807</v>
          </cell>
          <cell r="B999" t="str">
            <v>الرابعة</v>
          </cell>
          <cell r="C999" t="str">
            <v/>
          </cell>
          <cell r="D999" t="str">
            <v/>
          </cell>
          <cell r="E999" t="str">
            <v/>
          </cell>
          <cell r="F999" t="str">
            <v/>
          </cell>
          <cell r="G999" t="str">
            <v/>
          </cell>
          <cell r="H999" t="str">
            <v/>
          </cell>
          <cell r="I999" t="str">
            <v/>
          </cell>
          <cell r="J999" t="str">
            <v/>
          </cell>
          <cell r="K999" t="str">
            <v/>
          </cell>
          <cell r="L999" t="str">
            <v/>
          </cell>
          <cell r="M999" t="str">
            <v/>
          </cell>
          <cell r="N999" t="str">
            <v/>
          </cell>
          <cell r="O999" t="str">
            <v/>
          </cell>
          <cell r="P999" t="str">
            <v/>
          </cell>
          <cell r="Q999" t="str">
            <v/>
          </cell>
          <cell r="R999" t="str">
            <v/>
          </cell>
          <cell r="S999" t="str">
            <v/>
          </cell>
          <cell r="T999" t="str">
            <v/>
          </cell>
          <cell r="U999" t="str">
            <v/>
          </cell>
          <cell r="V999" t="str">
            <v/>
          </cell>
          <cell r="W999" t="str">
            <v/>
          </cell>
          <cell r="X999" t="str">
            <v/>
          </cell>
          <cell r="Y999" t="str">
            <v/>
          </cell>
          <cell r="Z999" t="str">
            <v/>
          </cell>
          <cell r="AA999" t="str">
            <v/>
          </cell>
          <cell r="AB999" t="str">
            <v/>
          </cell>
          <cell r="AC999" t="str">
            <v/>
          </cell>
          <cell r="AD999" t="str">
            <v/>
          </cell>
          <cell r="AE999" t="str">
            <v/>
          </cell>
          <cell r="AF999" t="str">
            <v/>
          </cell>
          <cell r="AG999" t="str">
            <v/>
          </cell>
          <cell r="AH999" t="str">
            <v/>
          </cell>
          <cell r="AI999" t="str">
            <v>ج</v>
          </cell>
          <cell r="AJ999" t="str">
            <v/>
          </cell>
          <cell r="AK999" t="str">
            <v/>
          </cell>
          <cell r="AL999" t="str">
            <v>ر1</v>
          </cell>
          <cell r="AM999" t="str">
            <v/>
          </cell>
          <cell r="AN999" t="str">
            <v>ج</v>
          </cell>
          <cell r="AO999" t="str">
            <v>ر1</v>
          </cell>
          <cell r="AP999" t="str">
            <v>ج</v>
          </cell>
          <cell r="AQ999" t="str">
            <v/>
          </cell>
          <cell r="AR999" t="str">
            <v/>
          </cell>
          <cell r="AS999"/>
          <cell r="AT999" t="str">
            <v>الرابعة</v>
          </cell>
          <cell r="AU999" t="str">
            <v/>
          </cell>
        </row>
        <row r="1000">
          <cell r="A1000">
            <v>425810</v>
          </cell>
          <cell r="B1000" t="str">
            <v>الرابعة</v>
          </cell>
          <cell r="C1000" t="str">
            <v/>
          </cell>
          <cell r="D1000" t="str">
            <v/>
          </cell>
          <cell r="E1000" t="str">
            <v/>
          </cell>
          <cell r="F1000" t="str">
            <v/>
          </cell>
          <cell r="G1000" t="str">
            <v/>
          </cell>
          <cell r="H1000" t="str">
            <v/>
          </cell>
          <cell r="I1000" t="str">
            <v/>
          </cell>
          <cell r="J1000" t="str">
            <v/>
          </cell>
          <cell r="K1000" t="str">
            <v/>
          </cell>
          <cell r="L1000" t="str">
            <v/>
          </cell>
          <cell r="M1000" t="str">
            <v/>
          </cell>
          <cell r="N1000" t="str">
            <v/>
          </cell>
          <cell r="O1000" t="str">
            <v/>
          </cell>
          <cell r="P1000" t="str">
            <v/>
          </cell>
          <cell r="Q1000" t="str">
            <v/>
          </cell>
          <cell r="R1000" t="str">
            <v/>
          </cell>
          <cell r="S1000" t="str">
            <v/>
          </cell>
          <cell r="T1000" t="str">
            <v/>
          </cell>
          <cell r="U1000" t="str">
            <v/>
          </cell>
          <cell r="V1000" t="str">
            <v/>
          </cell>
          <cell r="W1000" t="str">
            <v/>
          </cell>
          <cell r="X1000" t="str">
            <v/>
          </cell>
          <cell r="Y1000" t="str">
            <v/>
          </cell>
          <cell r="Z1000" t="str">
            <v/>
          </cell>
          <cell r="AA1000" t="str">
            <v/>
          </cell>
          <cell r="AB1000" t="str">
            <v/>
          </cell>
          <cell r="AC1000" t="str">
            <v/>
          </cell>
          <cell r="AD1000" t="str">
            <v/>
          </cell>
          <cell r="AE1000" t="str">
            <v/>
          </cell>
          <cell r="AF1000" t="str">
            <v/>
          </cell>
          <cell r="AG1000" t="str">
            <v/>
          </cell>
          <cell r="AH1000" t="str">
            <v>ر2</v>
          </cell>
          <cell r="AI1000" t="str">
            <v/>
          </cell>
          <cell r="AJ1000" t="str">
            <v/>
          </cell>
          <cell r="AK1000" t="str">
            <v/>
          </cell>
          <cell r="AL1000" t="str">
            <v/>
          </cell>
          <cell r="AM1000" t="str">
            <v>ر2</v>
          </cell>
          <cell r="AN1000" t="str">
            <v/>
          </cell>
          <cell r="AO1000" t="str">
            <v>ر1</v>
          </cell>
          <cell r="AP1000" t="str">
            <v>ر1</v>
          </cell>
          <cell r="AQ1000" t="str">
            <v/>
          </cell>
          <cell r="AR1000" t="str">
            <v/>
          </cell>
          <cell r="AS1000"/>
          <cell r="AT1000" t="str">
            <v>الرابعة</v>
          </cell>
          <cell r="AU1000" t="str">
            <v/>
          </cell>
        </row>
        <row r="1001">
          <cell r="A1001">
            <v>425814</v>
          </cell>
          <cell r="B1001" t="str">
            <v>الرابعة</v>
          </cell>
          <cell r="C1001" t="str">
            <v/>
          </cell>
          <cell r="D1001" t="str">
            <v/>
          </cell>
          <cell r="E1001" t="str">
            <v/>
          </cell>
          <cell r="F1001" t="str">
            <v/>
          </cell>
          <cell r="G1001" t="str">
            <v/>
          </cell>
          <cell r="H1001" t="str">
            <v/>
          </cell>
          <cell r="I1001" t="str">
            <v/>
          </cell>
          <cell r="J1001" t="str">
            <v/>
          </cell>
          <cell r="K1001" t="str">
            <v/>
          </cell>
          <cell r="L1001" t="str">
            <v/>
          </cell>
          <cell r="M1001" t="str">
            <v/>
          </cell>
          <cell r="N1001" t="str">
            <v/>
          </cell>
          <cell r="O1001" t="str">
            <v/>
          </cell>
          <cell r="P1001" t="str">
            <v/>
          </cell>
          <cell r="Q1001" t="str">
            <v/>
          </cell>
          <cell r="R1001" t="str">
            <v/>
          </cell>
          <cell r="S1001" t="str">
            <v/>
          </cell>
          <cell r="T1001" t="str">
            <v/>
          </cell>
          <cell r="U1001" t="str">
            <v/>
          </cell>
          <cell r="V1001" t="str">
            <v/>
          </cell>
          <cell r="W1001" t="str">
            <v/>
          </cell>
          <cell r="X1001" t="str">
            <v/>
          </cell>
          <cell r="Y1001" t="str">
            <v/>
          </cell>
          <cell r="Z1001" t="str">
            <v/>
          </cell>
          <cell r="AA1001" t="str">
            <v>ر2</v>
          </cell>
          <cell r="AB1001" t="str">
            <v/>
          </cell>
          <cell r="AC1001" t="str">
            <v>ر2</v>
          </cell>
          <cell r="AD1001" t="str">
            <v>ر2</v>
          </cell>
          <cell r="AE1001" t="str">
            <v/>
          </cell>
          <cell r="AF1001" t="str">
            <v/>
          </cell>
          <cell r="AG1001" t="str">
            <v/>
          </cell>
          <cell r="AH1001" t="str">
            <v/>
          </cell>
          <cell r="AI1001" t="str">
            <v>ج</v>
          </cell>
          <cell r="AJ1001" t="str">
            <v/>
          </cell>
          <cell r="AK1001" t="str">
            <v>ر1</v>
          </cell>
          <cell r="AL1001" t="str">
            <v>ر1</v>
          </cell>
          <cell r="AM1001" t="str">
            <v>ج</v>
          </cell>
          <cell r="AN1001" t="str">
            <v>ج</v>
          </cell>
          <cell r="AO1001" t="str">
            <v>ج</v>
          </cell>
          <cell r="AP1001" t="str">
            <v>ج</v>
          </cell>
          <cell r="AQ1001" t="str">
            <v>ج</v>
          </cell>
          <cell r="AR1001" t="str">
            <v>ج</v>
          </cell>
          <cell r="AS1001"/>
          <cell r="AT1001" t="str">
            <v>الرابعة</v>
          </cell>
          <cell r="AU1001" t="str">
            <v/>
          </cell>
        </row>
        <row r="1002">
          <cell r="A1002">
            <v>425817</v>
          </cell>
          <cell r="B1002" t="str">
            <v>الرابعة</v>
          </cell>
          <cell r="C1002" t="str">
            <v/>
          </cell>
          <cell r="D1002" t="str">
            <v/>
          </cell>
          <cell r="E1002" t="str">
            <v/>
          </cell>
          <cell r="F1002" t="str">
            <v/>
          </cell>
          <cell r="G1002" t="str">
            <v/>
          </cell>
          <cell r="H1002" t="str">
            <v/>
          </cell>
          <cell r="I1002" t="str">
            <v/>
          </cell>
          <cell r="J1002" t="str">
            <v/>
          </cell>
          <cell r="K1002" t="str">
            <v/>
          </cell>
          <cell r="L1002" t="str">
            <v/>
          </cell>
          <cell r="M1002" t="str">
            <v/>
          </cell>
          <cell r="N1002" t="str">
            <v/>
          </cell>
          <cell r="O1002" t="str">
            <v/>
          </cell>
          <cell r="P1002" t="str">
            <v/>
          </cell>
          <cell r="Q1002" t="str">
            <v/>
          </cell>
          <cell r="R1002" t="str">
            <v/>
          </cell>
          <cell r="S1002" t="str">
            <v/>
          </cell>
          <cell r="T1002" t="str">
            <v/>
          </cell>
          <cell r="U1002" t="str">
            <v/>
          </cell>
          <cell r="V1002" t="str">
            <v/>
          </cell>
          <cell r="W1002" t="str">
            <v/>
          </cell>
          <cell r="X1002" t="str">
            <v/>
          </cell>
          <cell r="Y1002" t="str">
            <v/>
          </cell>
          <cell r="Z1002" t="str">
            <v/>
          </cell>
          <cell r="AA1002" t="str">
            <v/>
          </cell>
          <cell r="AB1002" t="str">
            <v/>
          </cell>
          <cell r="AC1002" t="str">
            <v/>
          </cell>
          <cell r="AD1002" t="str">
            <v/>
          </cell>
          <cell r="AE1002" t="str">
            <v>ج</v>
          </cell>
          <cell r="AF1002" t="str">
            <v/>
          </cell>
          <cell r="AG1002" t="str">
            <v/>
          </cell>
          <cell r="AH1002" t="str">
            <v/>
          </cell>
          <cell r="AI1002" t="str">
            <v>ر1</v>
          </cell>
          <cell r="AJ1002" t="str">
            <v/>
          </cell>
          <cell r="AK1002" t="str">
            <v/>
          </cell>
          <cell r="AL1002" t="str">
            <v/>
          </cell>
          <cell r="AM1002" t="str">
            <v>ر1</v>
          </cell>
          <cell r="AN1002" t="str">
            <v>ج</v>
          </cell>
          <cell r="AO1002" t="str">
            <v>ج</v>
          </cell>
          <cell r="AP1002" t="str">
            <v>ج</v>
          </cell>
          <cell r="AQ1002" t="str">
            <v>ج</v>
          </cell>
          <cell r="AR1002" t="str">
            <v>ج</v>
          </cell>
          <cell r="AS1002"/>
          <cell r="AT1002" t="str">
            <v>الرابعة</v>
          </cell>
          <cell r="AU1002" t="str">
            <v/>
          </cell>
        </row>
        <row r="1003">
          <cell r="A1003">
            <v>425820</v>
          </cell>
          <cell r="B1003" t="str">
            <v>الرابعة</v>
          </cell>
          <cell r="C1003" t="str">
            <v/>
          </cell>
          <cell r="D1003" t="str">
            <v/>
          </cell>
          <cell r="E1003" t="str">
            <v/>
          </cell>
          <cell r="F1003" t="str">
            <v/>
          </cell>
          <cell r="G1003" t="str">
            <v/>
          </cell>
          <cell r="H1003" t="str">
            <v/>
          </cell>
          <cell r="I1003" t="str">
            <v/>
          </cell>
          <cell r="J1003" t="str">
            <v/>
          </cell>
          <cell r="K1003" t="str">
            <v/>
          </cell>
          <cell r="L1003" t="str">
            <v/>
          </cell>
          <cell r="M1003" t="str">
            <v/>
          </cell>
          <cell r="N1003" t="str">
            <v/>
          </cell>
          <cell r="O1003" t="str">
            <v/>
          </cell>
          <cell r="P1003" t="str">
            <v/>
          </cell>
          <cell r="Q1003" t="str">
            <v/>
          </cell>
          <cell r="R1003" t="str">
            <v/>
          </cell>
          <cell r="S1003" t="str">
            <v/>
          </cell>
          <cell r="T1003" t="str">
            <v/>
          </cell>
          <cell r="U1003" t="str">
            <v/>
          </cell>
          <cell r="V1003" t="str">
            <v/>
          </cell>
          <cell r="W1003" t="str">
            <v/>
          </cell>
          <cell r="X1003" t="str">
            <v/>
          </cell>
          <cell r="Y1003" t="str">
            <v/>
          </cell>
          <cell r="Z1003" t="str">
            <v/>
          </cell>
          <cell r="AA1003" t="str">
            <v/>
          </cell>
          <cell r="AB1003" t="str">
            <v/>
          </cell>
          <cell r="AC1003" t="str">
            <v/>
          </cell>
          <cell r="AD1003" t="str">
            <v/>
          </cell>
          <cell r="AE1003" t="str">
            <v>ر2</v>
          </cell>
          <cell r="AF1003" t="str">
            <v/>
          </cell>
          <cell r="AG1003" t="str">
            <v/>
          </cell>
          <cell r="AH1003" t="str">
            <v/>
          </cell>
          <cell r="AI1003" t="str">
            <v/>
          </cell>
          <cell r="AJ1003" t="str">
            <v/>
          </cell>
          <cell r="AK1003" t="str">
            <v/>
          </cell>
          <cell r="AL1003" t="str">
            <v/>
          </cell>
          <cell r="AM1003" t="str">
            <v>ر2</v>
          </cell>
          <cell r="AN1003" t="str">
            <v>ر1</v>
          </cell>
          <cell r="AO1003" t="str">
            <v>ر1</v>
          </cell>
          <cell r="AP1003" t="str">
            <v>ر1</v>
          </cell>
          <cell r="AQ1003" t="str">
            <v>ر1</v>
          </cell>
          <cell r="AR1003" t="str">
            <v>ر1</v>
          </cell>
          <cell r="AS1003"/>
          <cell r="AT1003" t="str">
            <v>الرابعة</v>
          </cell>
          <cell r="AU1003" t="str">
            <v/>
          </cell>
        </row>
        <row r="1004">
          <cell r="A1004">
            <v>425823</v>
          </cell>
          <cell r="B1004" t="str">
            <v>الرابعة</v>
          </cell>
          <cell r="C1004" t="str">
            <v/>
          </cell>
          <cell r="D1004" t="str">
            <v/>
          </cell>
          <cell r="E1004" t="str">
            <v/>
          </cell>
          <cell r="F1004" t="str">
            <v/>
          </cell>
          <cell r="G1004" t="str">
            <v/>
          </cell>
          <cell r="H1004" t="str">
            <v/>
          </cell>
          <cell r="I1004" t="str">
            <v/>
          </cell>
          <cell r="J1004" t="str">
            <v/>
          </cell>
          <cell r="K1004" t="str">
            <v/>
          </cell>
          <cell r="L1004" t="str">
            <v/>
          </cell>
          <cell r="M1004" t="str">
            <v/>
          </cell>
          <cell r="N1004" t="str">
            <v/>
          </cell>
          <cell r="O1004" t="str">
            <v/>
          </cell>
          <cell r="P1004" t="str">
            <v/>
          </cell>
          <cell r="Q1004" t="str">
            <v/>
          </cell>
          <cell r="R1004" t="str">
            <v/>
          </cell>
          <cell r="S1004" t="str">
            <v/>
          </cell>
          <cell r="T1004" t="str">
            <v/>
          </cell>
          <cell r="U1004" t="str">
            <v/>
          </cell>
          <cell r="V1004" t="str">
            <v>ر2</v>
          </cell>
          <cell r="W1004" t="str">
            <v/>
          </cell>
          <cell r="X1004" t="str">
            <v/>
          </cell>
          <cell r="Y1004" t="str">
            <v/>
          </cell>
          <cell r="Z1004" t="str">
            <v/>
          </cell>
          <cell r="AA1004" t="str">
            <v/>
          </cell>
          <cell r="AB1004" t="str">
            <v/>
          </cell>
          <cell r="AC1004" t="str">
            <v/>
          </cell>
          <cell r="AD1004" t="str">
            <v/>
          </cell>
          <cell r="AE1004" t="str">
            <v/>
          </cell>
          <cell r="AF1004" t="str">
            <v/>
          </cell>
          <cell r="AG1004" t="str">
            <v/>
          </cell>
          <cell r="AH1004" t="str">
            <v/>
          </cell>
          <cell r="AI1004" t="str">
            <v/>
          </cell>
          <cell r="AJ1004" t="str">
            <v/>
          </cell>
          <cell r="AK1004" t="str">
            <v/>
          </cell>
          <cell r="AL1004" t="str">
            <v>ر1</v>
          </cell>
          <cell r="AM1004" t="str">
            <v/>
          </cell>
          <cell r="AN1004" t="str">
            <v>ج</v>
          </cell>
          <cell r="AO1004" t="str">
            <v>ج</v>
          </cell>
          <cell r="AP1004" t="str">
            <v>ج</v>
          </cell>
          <cell r="AQ1004" t="str">
            <v>ج</v>
          </cell>
          <cell r="AR1004" t="str">
            <v>ج</v>
          </cell>
          <cell r="AS1004"/>
          <cell r="AT1004" t="str">
            <v>الرابعة</v>
          </cell>
          <cell r="AU1004" t="str">
            <v/>
          </cell>
        </row>
        <row r="1005">
          <cell r="A1005">
            <v>425828</v>
          </cell>
          <cell r="B1005" t="str">
            <v>الرابعة</v>
          </cell>
          <cell r="C1005" t="str">
            <v/>
          </cell>
          <cell r="D1005" t="str">
            <v/>
          </cell>
          <cell r="E1005" t="str">
            <v/>
          </cell>
          <cell r="F1005" t="str">
            <v/>
          </cell>
          <cell r="G1005" t="str">
            <v/>
          </cell>
          <cell r="H1005" t="str">
            <v/>
          </cell>
          <cell r="I1005" t="str">
            <v/>
          </cell>
          <cell r="J1005" t="str">
            <v/>
          </cell>
          <cell r="K1005" t="str">
            <v>ر2</v>
          </cell>
          <cell r="L1005" t="str">
            <v/>
          </cell>
          <cell r="M1005" t="str">
            <v/>
          </cell>
          <cell r="N1005" t="str">
            <v/>
          </cell>
          <cell r="O1005" t="str">
            <v/>
          </cell>
          <cell r="P1005" t="str">
            <v/>
          </cell>
          <cell r="Q1005" t="str">
            <v/>
          </cell>
          <cell r="R1005" t="str">
            <v/>
          </cell>
          <cell r="S1005" t="str">
            <v/>
          </cell>
          <cell r="T1005" t="str">
            <v/>
          </cell>
          <cell r="U1005" t="str">
            <v/>
          </cell>
          <cell r="V1005" t="str">
            <v>ر2</v>
          </cell>
          <cell r="W1005" t="str">
            <v/>
          </cell>
          <cell r="X1005" t="str">
            <v/>
          </cell>
          <cell r="Y1005" t="str">
            <v/>
          </cell>
          <cell r="Z1005" t="str">
            <v/>
          </cell>
          <cell r="AA1005" t="str">
            <v/>
          </cell>
          <cell r="AB1005" t="str">
            <v/>
          </cell>
          <cell r="AC1005" t="str">
            <v/>
          </cell>
          <cell r="AD1005" t="str">
            <v/>
          </cell>
          <cell r="AE1005" t="str">
            <v>ر2</v>
          </cell>
          <cell r="AF1005" t="str">
            <v>ر2</v>
          </cell>
          <cell r="AG1005" t="str">
            <v>ر1</v>
          </cell>
          <cell r="AH1005" t="str">
            <v/>
          </cell>
          <cell r="AI1005" t="str">
            <v>ر1</v>
          </cell>
          <cell r="AJ1005" t="str">
            <v/>
          </cell>
          <cell r="AK1005" t="str">
            <v>ر1</v>
          </cell>
          <cell r="AL1005" t="str">
            <v>ر1</v>
          </cell>
          <cell r="AM1005" t="str">
            <v>ر1</v>
          </cell>
          <cell r="AN1005" t="str">
            <v>ج</v>
          </cell>
          <cell r="AO1005" t="str">
            <v>ج</v>
          </cell>
          <cell r="AP1005" t="str">
            <v>ج</v>
          </cell>
          <cell r="AQ1005" t="str">
            <v>ج</v>
          </cell>
          <cell r="AR1005" t="str">
            <v>ج</v>
          </cell>
          <cell r="AS1005"/>
          <cell r="AT1005" t="str">
            <v>الرابعة</v>
          </cell>
          <cell r="AU1005" t="str">
            <v/>
          </cell>
        </row>
        <row r="1006">
          <cell r="A1006">
            <v>425830</v>
          </cell>
          <cell r="B1006" t="str">
            <v>الرابعة</v>
          </cell>
          <cell r="C1006" t="str">
            <v/>
          </cell>
          <cell r="D1006" t="str">
            <v/>
          </cell>
          <cell r="E1006" t="str">
            <v/>
          </cell>
          <cell r="F1006" t="str">
            <v/>
          </cell>
          <cell r="G1006" t="str">
            <v/>
          </cell>
          <cell r="H1006" t="str">
            <v/>
          </cell>
          <cell r="I1006" t="str">
            <v/>
          </cell>
          <cell r="J1006" t="str">
            <v/>
          </cell>
          <cell r="K1006" t="str">
            <v/>
          </cell>
          <cell r="L1006" t="str">
            <v/>
          </cell>
          <cell r="M1006" t="str">
            <v/>
          </cell>
          <cell r="N1006" t="str">
            <v/>
          </cell>
          <cell r="O1006" t="str">
            <v/>
          </cell>
          <cell r="P1006" t="str">
            <v/>
          </cell>
          <cell r="Q1006" t="str">
            <v/>
          </cell>
          <cell r="R1006" t="str">
            <v/>
          </cell>
          <cell r="S1006" t="str">
            <v/>
          </cell>
          <cell r="T1006" t="str">
            <v>ر1</v>
          </cell>
          <cell r="U1006" t="str">
            <v/>
          </cell>
          <cell r="V1006" t="str">
            <v/>
          </cell>
          <cell r="W1006" t="str">
            <v/>
          </cell>
          <cell r="X1006" t="str">
            <v/>
          </cell>
          <cell r="Y1006" t="str">
            <v>ر2</v>
          </cell>
          <cell r="Z1006" t="str">
            <v/>
          </cell>
          <cell r="AA1006" t="str">
            <v/>
          </cell>
          <cell r="AB1006" t="str">
            <v/>
          </cell>
          <cell r="AC1006" t="str">
            <v/>
          </cell>
          <cell r="AD1006" t="str">
            <v/>
          </cell>
          <cell r="AE1006" t="str">
            <v/>
          </cell>
          <cell r="AF1006" t="str">
            <v>ر1</v>
          </cell>
          <cell r="AG1006" t="str">
            <v/>
          </cell>
          <cell r="AH1006" t="str">
            <v/>
          </cell>
          <cell r="AI1006" t="str">
            <v/>
          </cell>
          <cell r="AJ1006" t="str">
            <v/>
          </cell>
          <cell r="AK1006" t="str">
            <v/>
          </cell>
          <cell r="AL1006" t="str">
            <v/>
          </cell>
          <cell r="AM1006" t="str">
            <v/>
          </cell>
          <cell r="AN1006" t="str">
            <v>ج</v>
          </cell>
          <cell r="AO1006" t="str">
            <v>ج</v>
          </cell>
          <cell r="AP1006" t="str">
            <v>ج</v>
          </cell>
          <cell r="AQ1006" t="str">
            <v>ج</v>
          </cell>
          <cell r="AR1006" t="str">
            <v>ج</v>
          </cell>
          <cell r="AS1006"/>
          <cell r="AT1006" t="str">
            <v>الرابعة</v>
          </cell>
          <cell r="AU1006" t="str">
            <v/>
          </cell>
        </row>
        <row r="1007">
          <cell r="A1007">
            <v>425837</v>
          </cell>
          <cell r="B1007" t="str">
            <v>الرابعة</v>
          </cell>
          <cell r="C1007" t="str">
            <v/>
          </cell>
          <cell r="D1007" t="str">
            <v/>
          </cell>
          <cell r="E1007" t="str">
            <v/>
          </cell>
          <cell r="F1007" t="str">
            <v/>
          </cell>
          <cell r="G1007" t="str">
            <v/>
          </cell>
          <cell r="H1007" t="str">
            <v/>
          </cell>
          <cell r="I1007" t="str">
            <v/>
          </cell>
          <cell r="J1007" t="str">
            <v/>
          </cell>
          <cell r="K1007" t="str">
            <v/>
          </cell>
          <cell r="L1007" t="str">
            <v/>
          </cell>
          <cell r="M1007" t="str">
            <v/>
          </cell>
          <cell r="N1007" t="str">
            <v/>
          </cell>
          <cell r="O1007" t="str">
            <v/>
          </cell>
          <cell r="P1007" t="str">
            <v/>
          </cell>
          <cell r="Q1007" t="str">
            <v/>
          </cell>
          <cell r="R1007" t="str">
            <v/>
          </cell>
          <cell r="S1007" t="str">
            <v/>
          </cell>
          <cell r="T1007" t="str">
            <v/>
          </cell>
          <cell r="U1007" t="str">
            <v/>
          </cell>
          <cell r="V1007" t="str">
            <v/>
          </cell>
          <cell r="W1007" t="str">
            <v/>
          </cell>
          <cell r="X1007" t="str">
            <v/>
          </cell>
          <cell r="Y1007" t="str">
            <v/>
          </cell>
          <cell r="Z1007" t="str">
            <v/>
          </cell>
          <cell r="AA1007" t="str">
            <v>ج</v>
          </cell>
          <cell r="AB1007" t="str">
            <v/>
          </cell>
          <cell r="AC1007" t="str">
            <v/>
          </cell>
          <cell r="AD1007" t="str">
            <v/>
          </cell>
          <cell r="AE1007" t="str">
            <v/>
          </cell>
          <cell r="AF1007" t="str">
            <v>ج</v>
          </cell>
          <cell r="AG1007" t="str">
            <v/>
          </cell>
          <cell r="AH1007" t="str">
            <v/>
          </cell>
          <cell r="AI1007" t="str">
            <v/>
          </cell>
          <cell r="AJ1007" t="str">
            <v/>
          </cell>
          <cell r="AK1007" t="str">
            <v/>
          </cell>
          <cell r="AL1007" t="str">
            <v/>
          </cell>
          <cell r="AM1007" t="str">
            <v/>
          </cell>
          <cell r="AN1007" t="str">
            <v>ج</v>
          </cell>
          <cell r="AO1007" t="str">
            <v>ج</v>
          </cell>
          <cell r="AP1007" t="str">
            <v>ج</v>
          </cell>
          <cell r="AQ1007" t="str">
            <v>ج</v>
          </cell>
          <cell r="AR1007" t="str">
            <v>ج</v>
          </cell>
          <cell r="AS1007"/>
          <cell r="AT1007" t="str">
            <v>الرابعة</v>
          </cell>
          <cell r="AU1007" t="str">
            <v/>
          </cell>
        </row>
        <row r="1008">
          <cell r="A1008">
            <v>425842</v>
          </cell>
          <cell r="B1008" t="str">
            <v>الرابعة</v>
          </cell>
          <cell r="C1008" t="str">
            <v/>
          </cell>
          <cell r="D1008" t="str">
            <v/>
          </cell>
          <cell r="E1008" t="str">
            <v/>
          </cell>
          <cell r="F1008" t="str">
            <v/>
          </cell>
          <cell r="G1008" t="str">
            <v/>
          </cell>
          <cell r="H1008" t="str">
            <v/>
          </cell>
          <cell r="I1008" t="str">
            <v/>
          </cell>
          <cell r="J1008" t="str">
            <v/>
          </cell>
          <cell r="K1008" t="str">
            <v/>
          </cell>
          <cell r="L1008" t="str">
            <v/>
          </cell>
          <cell r="M1008" t="str">
            <v/>
          </cell>
          <cell r="N1008" t="str">
            <v/>
          </cell>
          <cell r="O1008" t="str">
            <v/>
          </cell>
          <cell r="P1008" t="str">
            <v/>
          </cell>
          <cell r="Q1008" t="str">
            <v/>
          </cell>
          <cell r="R1008" t="str">
            <v/>
          </cell>
          <cell r="S1008" t="str">
            <v/>
          </cell>
          <cell r="T1008" t="str">
            <v/>
          </cell>
          <cell r="U1008" t="str">
            <v/>
          </cell>
          <cell r="V1008" t="str">
            <v/>
          </cell>
          <cell r="W1008" t="str">
            <v/>
          </cell>
          <cell r="X1008" t="str">
            <v/>
          </cell>
          <cell r="Y1008" t="str">
            <v/>
          </cell>
          <cell r="Z1008" t="str">
            <v/>
          </cell>
          <cell r="AA1008" t="str">
            <v>ر2</v>
          </cell>
          <cell r="AB1008" t="str">
            <v/>
          </cell>
          <cell r="AC1008" t="str">
            <v/>
          </cell>
          <cell r="AD1008" t="str">
            <v/>
          </cell>
          <cell r="AE1008" t="str">
            <v/>
          </cell>
          <cell r="AF1008" t="str">
            <v/>
          </cell>
          <cell r="AG1008" t="str">
            <v/>
          </cell>
          <cell r="AH1008" t="str">
            <v>ر2</v>
          </cell>
          <cell r="AI1008" t="str">
            <v/>
          </cell>
          <cell r="AJ1008" t="str">
            <v/>
          </cell>
          <cell r="AK1008" t="str">
            <v/>
          </cell>
          <cell r="AL1008" t="str">
            <v/>
          </cell>
          <cell r="AM1008" t="str">
            <v>ر2</v>
          </cell>
          <cell r="AN1008" t="str">
            <v>ر1</v>
          </cell>
          <cell r="AO1008" t="str">
            <v>ر1</v>
          </cell>
          <cell r="AP1008" t="str">
            <v>ج</v>
          </cell>
          <cell r="AQ1008" t="str">
            <v>ج</v>
          </cell>
          <cell r="AR1008" t="str">
            <v>ج</v>
          </cell>
          <cell r="AS1008"/>
          <cell r="AT1008" t="str">
            <v>الرابعة</v>
          </cell>
          <cell r="AU1008" t="str">
            <v/>
          </cell>
        </row>
        <row r="1009">
          <cell r="A1009">
            <v>425843</v>
          </cell>
          <cell r="B1009" t="str">
            <v>الرابعة</v>
          </cell>
          <cell r="C1009" t="str">
            <v/>
          </cell>
          <cell r="D1009" t="str">
            <v/>
          </cell>
          <cell r="E1009" t="str">
            <v/>
          </cell>
          <cell r="F1009" t="str">
            <v/>
          </cell>
          <cell r="G1009" t="str">
            <v/>
          </cell>
          <cell r="H1009" t="str">
            <v/>
          </cell>
          <cell r="I1009" t="str">
            <v/>
          </cell>
          <cell r="J1009" t="str">
            <v/>
          </cell>
          <cell r="K1009" t="str">
            <v/>
          </cell>
          <cell r="L1009" t="str">
            <v/>
          </cell>
          <cell r="M1009" t="str">
            <v/>
          </cell>
          <cell r="N1009" t="str">
            <v/>
          </cell>
          <cell r="O1009" t="str">
            <v/>
          </cell>
          <cell r="P1009" t="str">
            <v/>
          </cell>
          <cell r="Q1009" t="str">
            <v/>
          </cell>
          <cell r="R1009" t="str">
            <v>ر2</v>
          </cell>
          <cell r="S1009" t="str">
            <v/>
          </cell>
          <cell r="T1009" t="str">
            <v/>
          </cell>
          <cell r="U1009" t="str">
            <v/>
          </cell>
          <cell r="V1009" t="str">
            <v/>
          </cell>
          <cell r="W1009" t="str">
            <v/>
          </cell>
          <cell r="X1009" t="str">
            <v/>
          </cell>
          <cell r="Y1009" t="str">
            <v/>
          </cell>
          <cell r="Z1009" t="str">
            <v/>
          </cell>
          <cell r="AA1009" t="str">
            <v/>
          </cell>
          <cell r="AB1009" t="str">
            <v/>
          </cell>
          <cell r="AC1009" t="str">
            <v/>
          </cell>
          <cell r="AD1009" t="str">
            <v/>
          </cell>
          <cell r="AE1009" t="str">
            <v/>
          </cell>
          <cell r="AF1009" t="str">
            <v/>
          </cell>
          <cell r="AG1009" t="str">
            <v/>
          </cell>
          <cell r="AH1009" t="str">
            <v/>
          </cell>
          <cell r="AI1009" t="str">
            <v/>
          </cell>
          <cell r="AJ1009" t="str">
            <v/>
          </cell>
          <cell r="AK1009" t="str">
            <v/>
          </cell>
          <cell r="AL1009" t="str">
            <v/>
          </cell>
          <cell r="AM1009" t="str">
            <v>ر1</v>
          </cell>
          <cell r="AN1009" t="str">
            <v>ج</v>
          </cell>
          <cell r="AO1009" t="str">
            <v>ج</v>
          </cell>
          <cell r="AP1009" t="str">
            <v>ج</v>
          </cell>
          <cell r="AQ1009" t="str">
            <v>ج</v>
          </cell>
          <cell r="AR1009" t="str">
            <v>ج</v>
          </cell>
          <cell r="AS1009"/>
          <cell r="AT1009" t="str">
            <v>الرابعة</v>
          </cell>
          <cell r="AU1009" t="str">
            <v/>
          </cell>
        </row>
        <row r="1010">
          <cell r="A1010">
            <v>425847</v>
          </cell>
          <cell r="B1010" t="str">
            <v>الرابعة</v>
          </cell>
          <cell r="C1010" t="str">
            <v/>
          </cell>
          <cell r="D1010" t="str">
            <v/>
          </cell>
          <cell r="E1010" t="str">
            <v/>
          </cell>
          <cell r="F1010" t="str">
            <v/>
          </cell>
          <cell r="G1010" t="str">
            <v/>
          </cell>
          <cell r="H1010" t="str">
            <v/>
          </cell>
          <cell r="I1010" t="str">
            <v/>
          </cell>
          <cell r="J1010" t="str">
            <v/>
          </cell>
          <cell r="K1010" t="str">
            <v/>
          </cell>
          <cell r="L1010" t="str">
            <v/>
          </cell>
          <cell r="M1010" t="str">
            <v/>
          </cell>
          <cell r="N1010" t="str">
            <v/>
          </cell>
          <cell r="O1010" t="str">
            <v/>
          </cell>
          <cell r="P1010" t="str">
            <v/>
          </cell>
          <cell r="Q1010" t="str">
            <v/>
          </cell>
          <cell r="R1010" t="str">
            <v/>
          </cell>
          <cell r="S1010" t="str">
            <v/>
          </cell>
          <cell r="T1010" t="str">
            <v/>
          </cell>
          <cell r="U1010" t="str">
            <v/>
          </cell>
          <cell r="V1010" t="str">
            <v/>
          </cell>
          <cell r="W1010" t="str">
            <v/>
          </cell>
          <cell r="X1010" t="str">
            <v/>
          </cell>
          <cell r="Y1010" t="str">
            <v/>
          </cell>
          <cell r="Z1010" t="str">
            <v/>
          </cell>
          <cell r="AA1010" t="str">
            <v>ر2</v>
          </cell>
          <cell r="AB1010" t="str">
            <v/>
          </cell>
          <cell r="AC1010" t="str">
            <v>ر2</v>
          </cell>
          <cell r="AD1010" t="str">
            <v/>
          </cell>
          <cell r="AE1010" t="str">
            <v/>
          </cell>
          <cell r="AF1010" t="str">
            <v>ر2</v>
          </cell>
          <cell r="AG1010" t="str">
            <v/>
          </cell>
          <cell r="AH1010" t="str">
            <v/>
          </cell>
          <cell r="AI1010" t="str">
            <v>ر1</v>
          </cell>
          <cell r="AJ1010" t="str">
            <v/>
          </cell>
          <cell r="AK1010" t="str">
            <v/>
          </cell>
          <cell r="AL1010" t="str">
            <v/>
          </cell>
          <cell r="AM1010" t="str">
            <v>ر1</v>
          </cell>
          <cell r="AN1010" t="str">
            <v>ج</v>
          </cell>
          <cell r="AO1010" t="str">
            <v>ج</v>
          </cell>
          <cell r="AP1010" t="str">
            <v>ج</v>
          </cell>
          <cell r="AQ1010" t="str">
            <v>ج</v>
          </cell>
          <cell r="AR1010" t="str">
            <v>ج</v>
          </cell>
          <cell r="AS1010"/>
          <cell r="AT1010" t="str">
            <v>الرابعة</v>
          </cell>
          <cell r="AU1010" t="str">
            <v/>
          </cell>
        </row>
        <row r="1011">
          <cell r="A1011">
            <v>425856</v>
          </cell>
          <cell r="B1011" t="str">
            <v>الرابعة</v>
          </cell>
          <cell r="C1011" t="str">
            <v/>
          </cell>
          <cell r="D1011" t="str">
            <v/>
          </cell>
          <cell r="E1011" t="str">
            <v/>
          </cell>
          <cell r="F1011" t="str">
            <v/>
          </cell>
          <cell r="G1011" t="str">
            <v/>
          </cell>
          <cell r="H1011" t="str">
            <v/>
          </cell>
          <cell r="I1011" t="str">
            <v/>
          </cell>
          <cell r="J1011" t="str">
            <v/>
          </cell>
          <cell r="K1011" t="str">
            <v/>
          </cell>
          <cell r="L1011" t="str">
            <v/>
          </cell>
          <cell r="M1011" t="str">
            <v/>
          </cell>
          <cell r="N1011" t="str">
            <v>ر2</v>
          </cell>
          <cell r="O1011" t="str">
            <v/>
          </cell>
          <cell r="P1011" t="str">
            <v/>
          </cell>
          <cell r="Q1011" t="str">
            <v/>
          </cell>
          <cell r="R1011" t="str">
            <v/>
          </cell>
          <cell r="S1011" t="str">
            <v/>
          </cell>
          <cell r="T1011" t="str">
            <v/>
          </cell>
          <cell r="U1011" t="str">
            <v/>
          </cell>
          <cell r="V1011" t="str">
            <v/>
          </cell>
          <cell r="W1011" t="str">
            <v/>
          </cell>
          <cell r="X1011" t="str">
            <v/>
          </cell>
          <cell r="Y1011" t="str">
            <v/>
          </cell>
          <cell r="Z1011" t="str">
            <v/>
          </cell>
          <cell r="AA1011" t="str">
            <v/>
          </cell>
          <cell r="AB1011" t="str">
            <v>ر2</v>
          </cell>
          <cell r="AC1011" t="str">
            <v/>
          </cell>
          <cell r="AD1011" t="str">
            <v>ر2</v>
          </cell>
          <cell r="AE1011" t="str">
            <v>ر1</v>
          </cell>
          <cell r="AF1011" t="str">
            <v/>
          </cell>
          <cell r="AG1011" t="str">
            <v/>
          </cell>
          <cell r="AH1011" t="str">
            <v/>
          </cell>
          <cell r="AI1011" t="str">
            <v/>
          </cell>
          <cell r="AJ1011" t="str">
            <v/>
          </cell>
          <cell r="AK1011" t="str">
            <v>ج</v>
          </cell>
          <cell r="AL1011" t="str">
            <v>ر1</v>
          </cell>
          <cell r="AM1011" t="str">
            <v>ج</v>
          </cell>
          <cell r="AN1011" t="str">
            <v>ج</v>
          </cell>
          <cell r="AO1011" t="str">
            <v>ج</v>
          </cell>
          <cell r="AP1011" t="str">
            <v>ج</v>
          </cell>
          <cell r="AQ1011" t="str">
            <v>ج</v>
          </cell>
          <cell r="AR1011" t="str">
            <v>ج</v>
          </cell>
          <cell r="AS1011"/>
          <cell r="AT1011" t="str">
            <v>الرابعة</v>
          </cell>
          <cell r="AU1011" t="str">
            <v/>
          </cell>
        </row>
        <row r="1012">
          <cell r="A1012">
            <v>425857</v>
          </cell>
          <cell r="B1012" t="str">
            <v>الرابعة</v>
          </cell>
          <cell r="C1012" t="str">
            <v/>
          </cell>
          <cell r="D1012" t="str">
            <v/>
          </cell>
          <cell r="E1012" t="str">
            <v/>
          </cell>
          <cell r="F1012" t="str">
            <v/>
          </cell>
          <cell r="G1012" t="str">
            <v/>
          </cell>
          <cell r="H1012" t="str">
            <v/>
          </cell>
          <cell r="I1012" t="str">
            <v/>
          </cell>
          <cell r="J1012" t="str">
            <v/>
          </cell>
          <cell r="K1012" t="str">
            <v/>
          </cell>
          <cell r="L1012" t="str">
            <v/>
          </cell>
          <cell r="M1012" t="str">
            <v/>
          </cell>
          <cell r="N1012" t="str">
            <v/>
          </cell>
          <cell r="O1012" t="str">
            <v/>
          </cell>
          <cell r="P1012" t="str">
            <v/>
          </cell>
          <cell r="Q1012" t="str">
            <v/>
          </cell>
          <cell r="R1012" t="str">
            <v/>
          </cell>
          <cell r="S1012" t="str">
            <v/>
          </cell>
          <cell r="T1012" t="str">
            <v/>
          </cell>
          <cell r="U1012" t="str">
            <v/>
          </cell>
          <cell r="V1012" t="str">
            <v/>
          </cell>
          <cell r="W1012" t="str">
            <v/>
          </cell>
          <cell r="X1012" t="str">
            <v/>
          </cell>
          <cell r="Y1012" t="str">
            <v/>
          </cell>
          <cell r="Z1012" t="str">
            <v/>
          </cell>
          <cell r="AA1012" t="str">
            <v/>
          </cell>
          <cell r="AB1012" t="str">
            <v/>
          </cell>
          <cell r="AC1012" t="str">
            <v/>
          </cell>
          <cell r="AD1012" t="str">
            <v/>
          </cell>
          <cell r="AE1012" t="str">
            <v/>
          </cell>
          <cell r="AF1012" t="str">
            <v/>
          </cell>
          <cell r="AG1012" t="str">
            <v/>
          </cell>
          <cell r="AH1012" t="str">
            <v/>
          </cell>
          <cell r="AI1012" t="str">
            <v/>
          </cell>
          <cell r="AJ1012" t="str">
            <v/>
          </cell>
          <cell r="AK1012" t="str">
            <v/>
          </cell>
          <cell r="AL1012" t="str">
            <v/>
          </cell>
          <cell r="AM1012" t="str">
            <v>A</v>
          </cell>
          <cell r="AN1012" t="str">
            <v/>
          </cell>
          <cell r="AO1012" t="str">
            <v/>
          </cell>
          <cell r="AP1012" t="str">
            <v/>
          </cell>
          <cell r="AQ1012" t="str">
            <v/>
          </cell>
          <cell r="AR1012" t="str">
            <v/>
          </cell>
          <cell r="AS1012" t="str">
            <v>مستنفذ فصل اول 2023-2024</v>
          </cell>
          <cell r="AT1012" t="str">
            <v>الرابعة</v>
          </cell>
          <cell r="AU1012" t="str">
            <v/>
          </cell>
        </row>
        <row r="1013">
          <cell r="A1013">
            <v>425858</v>
          </cell>
          <cell r="B1013" t="str">
            <v>الرابعة</v>
          </cell>
          <cell r="C1013" t="str">
            <v/>
          </cell>
          <cell r="D1013" t="str">
            <v/>
          </cell>
          <cell r="E1013" t="str">
            <v/>
          </cell>
          <cell r="F1013" t="str">
            <v>ر2</v>
          </cell>
          <cell r="G1013" t="str">
            <v/>
          </cell>
          <cell r="H1013" t="str">
            <v/>
          </cell>
          <cell r="I1013" t="str">
            <v/>
          </cell>
          <cell r="J1013" t="str">
            <v/>
          </cell>
          <cell r="K1013" t="str">
            <v/>
          </cell>
          <cell r="L1013" t="str">
            <v/>
          </cell>
          <cell r="M1013" t="str">
            <v/>
          </cell>
          <cell r="N1013" t="str">
            <v/>
          </cell>
          <cell r="O1013" t="str">
            <v/>
          </cell>
          <cell r="P1013" t="str">
            <v/>
          </cell>
          <cell r="Q1013" t="str">
            <v/>
          </cell>
          <cell r="R1013" t="str">
            <v>ر1</v>
          </cell>
          <cell r="S1013" t="str">
            <v/>
          </cell>
          <cell r="T1013" t="str">
            <v/>
          </cell>
          <cell r="U1013" t="str">
            <v/>
          </cell>
          <cell r="V1013" t="str">
            <v/>
          </cell>
          <cell r="W1013" t="str">
            <v/>
          </cell>
          <cell r="X1013" t="str">
            <v/>
          </cell>
          <cell r="Y1013" t="str">
            <v/>
          </cell>
          <cell r="Z1013" t="str">
            <v/>
          </cell>
          <cell r="AA1013" t="str">
            <v/>
          </cell>
          <cell r="AB1013" t="str">
            <v/>
          </cell>
          <cell r="AC1013" t="str">
            <v/>
          </cell>
          <cell r="AD1013" t="str">
            <v/>
          </cell>
          <cell r="AE1013" t="str">
            <v/>
          </cell>
          <cell r="AF1013" t="str">
            <v/>
          </cell>
          <cell r="AG1013" t="str">
            <v>ر1</v>
          </cell>
          <cell r="AH1013" t="str">
            <v>ر1</v>
          </cell>
          <cell r="AI1013" t="str">
            <v>ج</v>
          </cell>
          <cell r="AJ1013" t="str">
            <v>ج</v>
          </cell>
          <cell r="AK1013" t="str">
            <v>ج</v>
          </cell>
          <cell r="AL1013" t="str">
            <v>ر1</v>
          </cell>
          <cell r="AM1013" t="str">
            <v>ر1</v>
          </cell>
          <cell r="AN1013" t="str">
            <v>ج</v>
          </cell>
          <cell r="AO1013" t="str">
            <v>ج</v>
          </cell>
          <cell r="AP1013" t="str">
            <v>ج</v>
          </cell>
          <cell r="AQ1013" t="str">
            <v>ج</v>
          </cell>
          <cell r="AR1013" t="str">
            <v>ج</v>
          </cell>
          <cell r="AS1013"/>
          <cell r="AT1013" t="str">
            <v>الرابعة</v>
          </cell>
          <cell r="AU1013" t="str">
            <v/>
          </cell>
        </row>
        <row r="1014">
          <cell r="A1014">
            <v>425861</v>
          </cell>
          <cell r="B1014" t="str">
            <v>الرابعة</v>
          </cell>
          <cell r="C1014" t="str">
            <v/>
          </cell>
          <cell r="D1014" t="str">
            <v/>
          </cell>
          <cell r="E1014" t="str">
            <v/>
          </cell>
          <cell r="F1014" t="str">
            <v/>
          </cell>
          <cell r="G1014" t="str">
            <v/>
          </cell>
          <cell r="H1014" t="str">
            <v/>
          </cell>
          <cell r="I1014" t="str">
            <v/>
          </cell>
          <cell r="J1014" t="str">
            <v/>
          </cell>
          <cell r="K1014" t="str">
            <v/>
          </cell>
          <cell r="L1014" t="str">
            <v/>
          </cell>
          <cell r="M1014" t="str">
            <v/>
          </cell>
          <cell r="N1014" t="str">
            <v/>
          </cell>
          <cell r="O1014" t="str">
            <v/>
          </cell>
          <cell r="P1014" t="str">
            <v/>
          </cell>
          <cell r="Q1014" t="str">
            <v/>
          </cell>
          <cell r="R1014" t="str">
            <v/>
          </cell>
          <cell r="S1014" t="str">
            <v/>
          </cell>
          <cell r="T1014" t="str">
            <v/>
          </cell>
          <cell r="U1014" t="str">
            <v/>
          </cell>
          <cell r="V1014" t="str">
            <v/>
          </cell>
          <cell r="W1014" t="str">
            <v/>
          </cell>
          <cell r="X1014" t="str">
            <v/>
          </cell>
          <cell r="Y1014" t="str">
            <v/>
          </cell>
          <cell r="Z1014" t="str">
            <v/>
          </cell>
          <cell r="AA1014" t="str">
            <v/>
          </cell>
          <cell r="AB1014" t="str">
            <v/>
          </cell>
          <cell r="AC1014" t="str">
            <v/>
          </cell>
          <cell r="AD1014" t="str">
            <v/>
          </cell>
          <cell r="AE1014" t="str">
            <v/>
          </cell>
          <cell r="AF1014" t="str">
            <v/>
          </cell>
          <cell r="AG1014" t="str">
            <v/>
          </cell>
          <cell r="AH1014" t="str">
            <v/>
          </cell>
          <cell r="AI1014" t="str">
            <v>ج</v>
          </cell>
          <cell r="AJ1014" t="str">
            <v/>
          </cell>
          <cell r="AK1014" t="str">
            <v/>
          </cell>
          <cell r="AL1014" t="str">
            <v/>
          </cell>
          <cell r="AM1014" t="str">
            <v/>
          </cell>
          <cell r="AN1014" t="str">
            <v>ج</v>
          </cell>
          <cell r="AO1014" t="str">
            <v>ج</v>
          </cell>
          <cell r="AP1014" t="str">
            <v/>
          </cell>
          <cell r="AQ1014" t="str">
            <v>ج</v>
          </cell>
          <cell r="AR1014" t="str">
            <v/>
          </cell>
          <cell r="AS1014"/>
          <cell r="AT1014" t="str">
            <v>الرابعة</v>
          </cell>
          <cell r="AU1014" t="str">
            <v/>
          </cell>
        </row>
        <row r="1015">
          <cell r="A1015">
            <v>425862</v>
          </cell>
          <cell r="B1015" t="str">
            <v>الرابعة</v>
          </cell>
          <cell r="C1015" t="str">
            <v/>
          </cell>
          <cell r="D1015" t="str">
            <v/>
          </cell>
          <cell r="E1015" t="str">
            <v/>
          </cell>
          <cell r="F1015" t="str">
            <v/>
          </cell>
          <cell r="G1015" t="str">
            <v/>
          </cell>
          <cell r="H1015" t="str">
            <v/>
          </cell>
          <cell r="I1015" t="str">
            <v/>
          </cell>
          <cell r="J1015" t="str">
            <v/>
          </cell>
          <cell r="K1015" t="str">
            <v/>
          </cell>
          <cell r="L1015" t="str">
            <v/>
          </cell>
          <cell r="M1015" t="str">
            <v/>
          </cell>
          <cell r="N1015" t="str">
            <v/>
          </cell>
          <cell r="O1015" t="str">
            <v/>
          </cell>
          <cell r="P1015" t="str">
            <v/>
          </cell>
          <cell r="Q1015" t="str">
            <v/>
          </cell>
          <cell r="R1015" t="str">
            <v/>
          </cell>
          <cell r="S1015" t="str">
            <v/>
          </cell>
          <cell r="T1015" t="str">
            <v/>
          </cell>
          <cell r="U1015" t="str">
            <v/>
          </cell>
          <cell r="V1015" t="str">
            <v>ر2</v>
          </cell>
          <cell r="W1015" t="str">
            <v/>
          </cell>
          <cell r="X1015" t="str">
            <v/>
          </cell>
          <cell r="Y1015" t="str">
            <v/>
          </cell>
          <cell r="Z1015" t="str">
            <v/>
          </cell>
          <cell r="AA1015" t="str">
            <v/>
          </cell>
          <cell r="AB1015" t="str">
            <v/>
          </cell>
          <cell r="AC1015" t="str">
            <v/>
          </cell>
          <cell r="AD1015" t="str">
            <v/>
          </cell>
          <cell r="AE1015" t="str">
            <v/>
          </cell>
          <cell r="AF1015" t="str">
            <v/>
          </cell>
          <cell r="AG1015" t="str">
            <v/>
          </cell>
          <cell r="AH1015" t="str">
            <v/>
          </cell>
          <cell r="AI1015" t="str">
            <v/>
          </cell>
          <cell r="AJ1015" t="str">
            <v/>
          </cell>
          <cell r="AK1015" t="str">
            <v/>
          </cell>
          <cell r="AL1015" t="str">
            <v>ر1</v>
          </cell>
          <cell r="AM1015" t="str">
            <v>ر1</v>
          </cell>
          <cell r="AN1015" t="str">
            <v>ج</v>
          </cell>
          <cell r="AO1015" t="str">
            <v>ج</v>
          </cell>
          <cell r="AP1015" t="str">
            <v>ج</v>
          </cell>
          <cell r="AQ1015" t="str">
            <v>ج</v>
          </cell>
          <cell r="AR1015" t="str">
            <v>ج</v>
          </cell>
          <cell r="AS1015"/>
          <cell r="AT1015" t="str">
            <v>الرابعة</v>
          </cell>
          <cell r="AU1015" t="str">
            <v/>
          </cell>
        </row>
        <row r="1016">
          <cell r="A1016">
            <v>425865</v>
          </cell>
          <cell r="B1016" t="str">
            <v>الرابعة</v>
          </cell>
          <cell r="C1016" t="str">
            <v/>
          </cell>
          <cell r="D1016" t="str">
            <v/>
          </cell>
          <cell r="E1016" t="str">
            <v/>
          </cell>
          <cell r="F1016" t="str">
            <v/>
          </cell>
          <cell r="G1016" t="str">
            <v/>
          </cell>
          <cell r="H1016" t="str">
            <v/>
          </cell>
          <cell r="I1016" t="str">
            <v/>
          </cell>
          <cell r="J1016" t="str">
            <v/>
          </cell>
          <cell r="K1016" t="str">
            <v/>
          </cell>
          <cell r="L1016" t="str">
            <v/>
          </cell>
          <cell r="M1016" t="str">
            <v/>
          </cell>
          <cell r="N1016" t="str">
            <v/>
          </cell>
          <cell r="O1016" t="str">
            <v/>
          </cell>
          <cell r="P1016" t="str">
            <v/>
          </cell>
          <cell r="Q1016" t="str">
            <v/>
          </cell>
          <cell r="R1016" t="str">
            <v/>
          </cell>
          <cell r="S1016" t="str">
            <v/>
          </cell>
          <cell r="T1016" t="str">
            <v/>
          </cell>
          <cell r="U1016" t="str">
            <v/>
          </cell>
          <cell r="V1016" t="str">
            <v/>
          </cell>
          <cell r="W1016" t="str">
            <v/>
          </cell>
          <cell r="X1016" t="str">
            <v/>
          </cell>
          <cell r="Y1016" t="str">
            <v/>
          </cell>
          <cell r="Z1016" t="str">
            <v/>
          </cell>
          <cell r="AA1016" t="str">
            <v/>
          </cell>
          <cell r="AB1016" t="str">
            <v/>
          </cell>
          <cell r="AC1016" t="str">
            <v/>
          </cell>
          <cell r="AD1016" t="str">
            <v/>
          </cell>
          <cell r="AE1016" t="str">
            <v/>
          </cell>
          <cell r="AF1016" t="str">
            <v/>
          </cell>
          <cell r="AG1016" t="str">
            <v/>
          </cell>
          <cell r="AH1016" t="str">
            <v/>
          </cell>
          <cell r="AI1016" t="str">
            <v/>
          </cell>
          <cell r="AJ1016" t="str">
            <v/>
          </cell>
          <cell r="AK1016" t="str">
            <v/>
          </cell>
          <cell r="AL1016" t="str">
            <v/>
          </cell>
          <cell r="AM1016" t="str">
            <v/>
          </cell>
          <cell r="AN1016" t="str">
            <v>ر1</v>
          </cell>
          <cell r="AO1016" t="str">
            <v/>
          </cell>
          <cell r="AP1016" t="str">
            <v/>
          </cell>
          <cell r="AQ1016" t="str">
            <v/>
          </cell>
          <cell r="AR1016" t="str">
            <v/>
          </cell>
          <cell r="AS1016"/>
          <cell r="AT1016" t="str">
            <v>الرابعة</v>
          </cell>
          <cell r="AU1016" t="str">
            <v/>
          </cell>
        </row>
        <row r="1017">
          <cell r="A1017">
            <v>425866</v>
          </cell>
          <cell r="B1017" t="str">
            <v>الرابعة حديث</v>
          </cell>
          <cell r="C1017" t="str">
            <v/>
          </cell>
          <cell r="D1017" t="str">
            <v/>
          </cell>
          <cell r="E1017" t="str">
            <v/>
          </cell>
          <cell r="F1017" t="str">
            <v/>
          </cell>
          <cell r="G1017" t="str">
            <v/>
          </cell>
          <cell r="H1017" t="str">
            <v/>
          </cell>
          <cell r="I1017" t="str">
            <v/>
          </cell>
          <cell r="J1017" t="str">
            <v/>
          </cell>
          <cell r="K1017" t="str">
            <v/>
          </cell>
          <cell r="L1017" t="str">
            <v/>
          </cell>
          <cell r="M1017" t="str">
            <v/>
          </cell>
          <cell r="N1017" t="str">
            <v/>
          </cell>
          <cell r="O1017" t="str">
            <v/>
          </cell>
          <cell r="P1017" t="str">
            <v/>
          </cell>
          <cell r="Q1017" t="str">
            <v/>
          </cell>
          <cell r="R1017" t="str">
            <v/>
          </cell>
          <cell r="S1017" t="str">
            <v/>
          </cell>
          <cell r="T1017" t="str">
            <v>ر2</v>
          </cell>
          <cell r="U1017" t="str">
            <v/>
          </cell>
          <cell r="V1017" t="str">
            <v/>
          </cell>
          <cell r="W1017" t="str">
            <v/>
          </cell>
          <cell r="X1017" t="str">
            <v/>
          </cell>
          <cell r="Y1017" t="str">
            <v/>
          </cell>
          <cell r="Z1017" t="str">
            <v/>
          </cell>
          <cell r="AA1017" t="str">
            <v/>
          </cell>
          <cell r="AB1017" t="str">
            <v/>
          </cell>
          <cell r="AC1017" t="str">
            <v>ر2</v>
          </cell>
          <cell r="AD1017" t="str">
            <v>ر1</v>
          </cell>
          <cell r="AE1017" t="str">
            <v/>
          </cell>
          <cell r="AF1017" t="str">
            <v>ر1</v>
          </cell>
          <cell r="AG1017" t="str">
            <v/>
          </cell>
          <cell r="AH1017" t="str">
            <v/>
          </cell>
          <cell r="AI1017" t="str">
            <v>ج</v>
          </cell>
          <cell r="AJ1017" t="str">
            <v>ج</v>
          </cell>
          <cell r="AK1017" t="str">
            <v>ج</v>
          </cell>
          <cell r="AL1017" t="str">
            <v>ج</v>
          </cell>
          <cell r="AM1017" t="str">
            <v>ج</v>
          </cell>
          <cell r="AN1017" t="str">
            <v/>
          </cell>
          <cell r="AO1017" t="str">
            <v/>
          </cell>
          <cell r="AP1017" t="str">
            <v/>
          </cell>
          <cell r="AQ1017" t="str">
            <v/>
          </cell>
          <cell r="AR1017" t="str">
            <v/>
          </cell>
          <cell r="AS1017"/>
          <cell r="AT1017" t="str">
            <v>الرابعة حديث</v>
          </cell>
          <cell r="AU1017" t="str">
            <v/>
          </cell>
        </row>
        <row r="1018">
          <cell r="A1018">
            <v>425868</v>
          </cell>
          <cell r="B1018" t="str">
            <v>الرابعة</v>
          </cell>
          <cell r="C1018" t="str">
            <v/>
          </cell>
          <cell r="D1018" t="str">
            <v/>
          </cell>
          <cell r="E1018" t="str">
            <v/>
          </cell>
          <cell r="F1018" t="str">
            <v/>
          </cell>
          <cell r="G1018" t="str">
            <v/>
          </cell>
          <cell r="H1018" t="str">
            <v/>
          </cell>
          <cell r="I1018" t="str">
            <v/>
          </cell>
          <cell r="J1018" t="str">
            <v/>
          </cell>
          <cell r="K1018" t="str">
            <v/>
          </cell>
          <cell r="L1018" t="str">
            <v/>
          </cell>
          <cell r="M1018" t="str">
            <v/>
          </cell>
          <cell r="N1018" t="str">
            <v/>
          </cell>
          <cell r="O1018" t="str">
            <v/>
          </cell>
          <cell r="P1018" t="str">
            <v/>
          </cell>
          <cell r="Q1018" t="str">
            <v/>
          </cell>
          <cell r="R1018" t="str">
            <v/>
          </cell>
          <cell r="S1018" t="str">
            <v/>
          </cell>
          <cell r="T1018" t="str">
            <v/>
          </cell>
          <cell r="U1018" t="str">
            <v/>
          </cell>
          <cell r="V1018" t="str">
            <v/>
          </cell>
          <cell r="W1018" t="str">
            <v/>
          </cell>
          <cell r="X1018" t="str">
            <v/>
          </cell>
          <cell r="Y1018" t="str">
            <v/>
          </cell>
          <cell r="Z1018" t="str">
            <v/>
          </cell>
          <cell r="AA1018" t="str">
            <v/>
          </cell>
          <cell r="AB1018" t="str">
            <v/>
          </cell>
          <cell r="AC1018" t="str">
            <v/>
          </cell>
          <cell r="AD1018" t="str">
            <v/>
          </cell>
          <cell r="AE1018" t="str">
            <v/>
          </cell>
          <cell r="AF1018" t="str">
            <v/>
          </cell>
          <cell r="AG1018" t="str">
            <v/>
          </cell>
          <cell r="AH1018" t="str">
            <v/>
          </cell>
          <cell r="AI1018" t="str">
            <v/>
          </cell>
          <cell r="AJ1018" t="str">
            <v/>
          </cell>
          <cell r="AK1018" t="str">
            <v/>
          </cell>
          <cell r="AL1018" t="str">
            <v/>
          </cell>
          <cell r="AM1018" t="str">
            <v/>
          </cell>
          <cell r="AN1018" t="str">
            <v>ج</v>
          </cell>
          <cell r="AO1018" t="str">
            <v>ج</v>
          </cell>
          <cell r="AP1018" t="str">
            <v/>
          </cell>
          <cell r="AQ1018" t="str">
            <v>ج</v>
          </cell>
          <cell r="AR1018" t="str">
            <v/>
          </cell>
          <cell r="AS1018"/>
          <cell r="AT1018" t="str">
            <v>الرابعة</v>
          </cell>
          <cell r="AU1018" t="str">
            <v/>
          </cell>
        </row>
        <row r="1019">
          <cell r="A1019">
            <v>425880</v>
          </cell>
          <cell r="B1019" t="str">
            <v>الرابعة</v>
          </cell>
          <cell r="C1019" t="str">
            <v/>
          </cell>
          <cell r="D1019" t="str">
            <v/>
          </cell>
          <cell r="E1019" t="str">
            <v/>
          </cell>
          <cell r="F1019" t="str">
            <v/>
          </cell>
          <cell r="G1019" t="str">
            <v/>
          </cell>
          <cell r="H1019" t="str">
            <v/>
          </cell>
          <cell r="I1019" t="str">
            <v/>
          </cell>
          <cell r="J1019" t="str">
            <v/>
          </cell>
          <cell r="K1019" t="str">
            <v/>
          </cell>
          <cell r="L1019" t="str">
            <v/>
          </cell>
          <cell r="M1019" t="str">
            <v/>
          </cell>
          <cell r="N1019" t="str">
            <v/>
          </cell>
          <cell r="O1019" t="str">
            <v/>
          </cell>
          <cell r="P1019" t="str">
            <v/>
          </cell>
          <cell r="Q1019" t="str">
            <v/>
          </cell>
          <cell r="R1019" t="str">
            <v/>
          </cell>
          <cell r="S1019" t="str">
            <v/>
          </cell>
          <cell r="T1019" t="str">
            <v/>
          </cell>
          <cell r="U1019" t="str">
            <v/>
          </cell>
          <cell r="V1019" t="str">
            <v/>
          </cell>
          <cell r="W1019" t="str">
            <v/>
          </cell>
          <cell r="X1019" t="str">
            <v/>
          </cell>
          <cell r="Y1019" t="str">
            <v/>
          </cell>
          <cell r="Z1019" t="str">
            <v/>
          </cell>
          <cell r="AA1019" t="str">
            <v/>
          </cell>
          <cell r="AB1019" t="str">
            <v/>
          </cell>
          <cell r="AC1019" t="str">
            <v/>
          </cell>
          <cell r="AD1019" t="str">
            <v/>
          </cell>
          <cell r="AE1019" t="str">
            <v/>
          </cell>
          <cell r="AF1019" t="str">
            <v/>
          </cell>
          <cell r="AG1019" t="str">
            <v/>
          </cell>
          <cell r="AH1019" t="str">
            <v/>
          </cell>
          <cell r="AI1019" t="str">
            <v>ر2</v>
          </cell>
          <cell r="AJ1019" t="str">
            <v/>
          </cell>
          <cell r="AK1019" t="str">
            <v/>
          </cell>
          <cell r="AL1019" t="str">
            <v>ر2</v>
          </cell>
          <cell r="AM1019" t="str">
            <v/>
          </cell>
          <cell r="AN1019" t="str">
            <v/>
          </cell>
          <cell r="AO1019" t="str">
            <v/>
          </cell>
          <cell r="AP1019" t="str">
            <v/>
          </cell>
          <cell r="AQ1019" t="str">
            <v/>
          </cell>
          <cell r="AR1019" t="str">
            <v/>
          </cell>
          <cell r="AS1019"/>
          <cell r="AT1019" t="str">
            <v>الرابعة</v>
          </cell>
          <cell r="AU1019" t="str">
            <v/>
          </cell>
        </row>
        <row r="1020">
          <cell r="A1020">
            <v>425881</v>
          </cell>
          <cell r="B1020" t="str">
            <v>الرابعة</v>
          </cell>
          <cell r="C1020" t="str">
            <v/>
          </cell>
          <cell r="D1020" t="str">
            <v/>
          </cell>
          <cell r="E1020" t="str">
            <v/>
          </cell>
          <cell r="F1020" t="str">
            <v/>
          </cell>
          <cell r="G1020" t="str">
            <v/>
          </cell>
          <cell r="H1020" t="str">
            <v/>
          </cell>
          <cell r="I1020" t="str">
            <v/>
          </cell>
          <cell r="J1020" t="str">
            <v/>
          </cell>
          <cell r="K1020" t="str">
            <v/>
          </cell>
          <cell r="L1020" t="str">
            <v/>
          </cell>
          <cell r="M1020" t="str">
            <v/>
          </cell>
          <cell r="N1020" t="str">
            <v>ر1</v>
          </cell>
          <cell r="O1020" t="str">
            <v/>
          </cell>
          <cell r="P1020" t="str">
            <v>ر2</v>
          </cell>
          <cell r="Q1020" t="str">
            <v/>
          </cell>
          <cell r="R1020" t="str">
            <v/>
          </cell>
          <cell r="S1020" t="str">
            <v/>
          </cell>
          <cell r="T1020" t="str">
            <v/>
          </cell>
          <cell r="U1020" t="str">
            <v/>
          </cell>
          <cell r="V1020" t="str">
            <v/>
          </cell>
          <cell r="W1020" t="str">
            <v/>
          </cell>
          <cell r="X1020" t="str">
            <v/>
          </cell>
          <cell r="Y1020" t="str">
            <v/>
          </cell>
          <cell r="Z1020" t="str">
            <v/>
          </cell>
          <cell r="AA1020" t="str">
            <v/>
          </cell>
          <cell r="AB1020" t="str">
            <v/>
          </cell>
          <cell r="AC1020" t="str">
            <v/>
          </cell>
          <cell r="AD1020" t="str">
            <v>ر1</v>
          </cell>
          <cell r="AE1020" t="str">
            <v/>
          </cell>
          <cell r="AF1020" t="str">
            <v>ج</v>
          </cell>
          <cell r="AG1020" t="str">
            <v/>
          </cell>
          <cell r="AH1020" t="str">
            <v/>
          </cell>
          <cell r="AI1020" t="str">
            <v>ر1</v>
          </cell>
          <cell r="AJ1020" t="str">
            <v/>
          </cell>
          <cell r="AK1020" t="str">
            <v/>
          </cell>
          <cell r="AL1020" t="str">
            <v>ج</v>
          </cell>
          <cell r="AM1020" t="str">
            <v>ر1</v>
          </cell>
          <cell r="AN1020" t="str">
            <v>ج</v>
          </cell>
          <cell r="AO1020" t="str">
            <v>ج</v>
          </cell>
          <cell r="AP1020" t="str">
            <v>ج</v>
          </cell>
          <cell r="AQ1020" t="str">
            <v>ج</v>
          </cell>
          <cell r="AR1020" t="str">
            <v>ج</v>
          </cell>
          <cell r="AS1020"/>
          <cell r="AT1020" t="str">
            <v>الرابعة</v>
          </cell>
          <cell r="AU1020" t="str">
            <v/>
          </cell>
        </row>
        <row r="1021">
          <cell r="A1021">
            <v>425887</v>
          </cell>
          <cell r="B1021" t="str">
            <v>الرابعة</v>
          </cell>
          <cell r="C1021" t="str">
            <v/>
          </cell>
          <cell r="D1021" t="str">
            <v/>
          </cell>
          <cell r="E1021" t="str">
            <v/>
          </cell>
          <cell r="F1021" t="str">
            <v/>
          </cell>
          <cell r="G1021" t="str">
            <v/>
          </cell>
          <cell r="H1021" t="str">
            <v/>
          </cell>
          <cell r="I1021" t="str">
            <v/>
          </cell>
          <cell r="J1021" t="str">
            <v/>
          </cell>
          <cell r="K1021" t="str">
            <v/>
          </cell>
          <cell r="L1021" t="str">
            <v/>
          </cell>
          <cell r="M1021" t="str">
            <v/>
          </cell>
          <cell r="N1021" t="str">
            <v/>
          </cell>
          <cell r="O1021" t="str">
            <v/>
          </cell>
          <cell r="P1021" t="str">
            <v/>
          </cell>
          <cell r="Q1021" t="str">
            <v/>
          </cell>
          <cell r="R1021" t="str">
            <v/>
          </cell>
          <cell r="S1021" t="str">
            <v/>
          </cell>
          <cell r="T1021" t="str">
            <v/>
          </cell>
          <cell r="U1021" t="str">
            <v/>
          </cell>
          <cell r="V1021" t="str">
            <v/>
          </cell>
          <cell r="W1021" t="str">
            <v/>
          </cell>
          <cell r="X1021" t="str">
            <v/>
          </cell>
          <cell r="Y1021" t="str">
            <v/>
          </cell>
          <cell r="Z1021" t="str">
            <v/>
          </cell>
          <cell r="AA1021" t="str">
            <v>ر2</v>
          </cell>
          <cell r="AB1021" t="str">
            <v/>
          </cell>
          <cell r="AC1021" t="str">
            <v/>
          </cell>
          <cell r="AD1021" t="str">
            <v/>
          </cell>
          <cell r="AE1021" t="str">
            <v/>
          </cell>
          <cell r="AF1021" t="str">
            <v/>
          </cell>
          <cell r="AG1021" t="str">
            <v/>
          </cell>
          <cell r="AH1021" t="str">
            <v/>
          </cell>
          <cell r="AI1021" t="str">
            <v/>
          </cell>
          <cell r="AJ1021" t="str">
            <v/>
          </cell>
          <cell r="AK1021" t="str">
            <v/>
          </cell>
          <cell r="AL1021" t="str">
            <v/>
          </cell>
          <cell r="AM1021" t="str">
            <v>ر2</v>
          </cell>
          <cell r="AN1021" t="str">
            <v/>
          </cell>
          <cell r="AO1021" t="str">
            <v/>
          </cell>
          <cell r="AP1021" t="str">
            <v/>
          </cell>
          <cell r="AQ1021" t="str">
            <v/>
          </cell>
          <cell r="AR1021" t="str">
            <v/>
          </cell>
          <cell r="AS1021"/>
          <cell r="AT1021" t="str">
            <v>الرابعة</v>
          </cell>
          <cell r="AU1021" t="str">
            <v/>
          </cell>
        </row>
        <row r="1022">
          <cell r="A1022">
            <v>425891</v>
          </cell>
          <cell r="B1022" t="str">
            <v>الرابعة</v>
          </cell>
          <cell r="C1022" t="str">
            <v/>
          </cell>
          <cell r="D1022" t="str">
            <v/>
          </cell>
          <cell r="E1022" t="str">
            <v/>
          </cell>
          <cell r="F1022" t="str">
            <v/>
          </cell>
          <cell r="G1022" t="str">
            <v/>
          </cell>
          <cell r="H1022" t="str">
            <v/>
          </cell>
          <cell r="I1022" t="str">
            <v/>
          </cell>
          <cell r="J1022" t="str">
            <v/>
          </cell>
          <cell r="K1022" t="str">
            <v/>
          </cell>
          <cell r="L1022" t="str">
            <v/>
          </cell>
          <cell r="M1022" t="str">
            <v/>
          </cell>
          <cell r="N1022" t="str">
            <v/>
          </cell>
          <cell r="O1022" t="str">
            <v/>
          </cell>
          <cell r="P1022" t="str">
            <v>ر2</v>
          </cell>
          <cell r="Q1022" t="str">
            <v/>
          </cell>
          <cell r="R1022" t="str">
            <v/>
          </cell>
          <cell r="S1022" t="str">
            <v/>
          </cell>
          <cell r="T1022" t="str">
            <v/>
          </cell>
          <cell r="U1022" t="str">
            <v/>
          </cell>
          <cell r="V1022" t="str">
            <v/>
          </cell>
          <cell r="W1022" t="str">
            <v/>
          </cell>
          <cell r="X1022" t="str">
            <v/>
          </cell>
          <cell r="Y1022" t="str">
            <v/>
          </cell>
          <cell r="Z1022" t="str">
            <v/>
          </cell>
          <cell r="AA1022" t="str">
            <v/>
          </cell>
          <cell r="AB1022" t="str">
            <v/>
          </cell>
          <cell r="AC1022" t="str">
            <v/>
          </cell>
          <cell r="AD1022" t="str">
            <v/>
          </cell>
          <cell r="AE1022" t="str">
            <v>ر2</v>
          </cell>
          <cell r="AF1022" t="str">
            <v>ر2</v>
          </cell>
          <cell r="AG1022" t="str">
            <v/>
          </cell>
          <cell r="AH1022" t="str">
            <v/>
          </cell>
          <cell r="AI1022" t="str">
            <v>ر1</v>
          </cell>
          <cell r="AJ1022" t="str">
            <v/>
          </cell>
          <cell r="AK1022" t="str">
            <v/>
          </cell>
          <cell r="AL1022" t="str">
            <v>ر1</v>
          </cell>
          <cell r="AM1022" t="str">
            <v>ج</v>
          </cell>
          <cell r="AN1022" t="str">
            <v>ج</v>
          </cell>
          <cell r="AO1022" t="str">
            <v>ج</v>
          </cell>
          <cell r="AP1022" t="str">
            <v>ج</v>
          </cell>
          <cell r="AQ1022" t="str">
            <v>ج</v>
          </cell>
          <cell r="AR1022" t="str">
            <v>ج</v>
          </cell>
          <cell r="AS1022"/>
          <cell r="AT1022" t="str">
            <v>الرابعة</v>
          </cell>
          <cell r="AU1022" t="str">
            <v/>
          </cell>
        </row>
        <row r="1023">
          <cell r="A1023">
            <v>425893</v>
          </cell>
          <cell r="B1023" t="str">
            <v>الرابعة</v>
          </cell>
          <cell r="C1023" t="str">
            <v/>
          </cell>
          <cell r="D1023" t="str">
            <v/>
          </cell>
          <cell r="E1023" t="str">
            <v/>
          </cell>
          <cell r="F1023" t="str">
            <v/>
          </cell>
          <cell r="G1023" t="str">
            <v/>
          </cell>
          <cell r="H1023" t="str">
            <v/>
          </cell>
          <cell r="I1023" t="str">
            <v/>
          </cell>
          <cell r="J1023" t="str">
            <v/>
          </cell>
          <cell r="K1023" t="str">
            <v/>
          </cell>
          <cell r="L1023" t="str">
            <v/>
          </cell>
          <cell r="M1023" t="str">
            <v/>
          </cell>
          <cell r="N1023" t="str">
            <v/>
          </cell>
          <cell r="O1023" t="str">
            <v/>
          </cell>
          <cell r="P1023" t="str">
            <v/>
          </cell>
          <cell r="Q1023" t="str">
            <v/>
          </cell>
          <cell r="R1023" t="str">
            <v/>
          </cell>
          <cell r="S1023" t="str">
            <v>ر2</v>
          </cell>
          <cell r="T1023" t="str">
            <v/>
          </cell>
          <cell r="U1023" t="str">
            <v/>
          </cell>
          <cell r="V1023" t="str">
            <v/>
          </cell>
          <cell r="W1023" t="str">
            <v/>
          </cell>
          <cell r="X1023" t="str">
            <v/>
          </cell>
          <cell r="Y1023" t="str">
            <v/>
          </cell>
          <cell r="Z1023" t="str">
            <v/>
          </cell>
          <cell r="AA1023" t="str">
            <v/>
          </cell>
          <cell r="AB1023" t="str">
            <v/>
          </cell>
          <cell r="AC1023" t="str">
            <v/>
          </cell>
          <cell r="AD1023" t="str">
            <v>ر2</v>
          </cell>
          <cell r="AE1023" t="str">
            <v/>
          </cell>
          <cell r="AF1023" t="str">
            <v>ج</v>
          </cell>
          <cell r="AG1023" t="str">
            <v/>
          </cell>
          <cell r="AH1023" t="str">
            <v/>
          </cell>
          <cell r="AI1023" t="str">
            <v/>
          </cell>
          <cell r="AJ1023" t="str">
            <v/>
          </cell>
          <cell r="AK1023" t="str">
            <v/>
          </cell>
          <cell r="AL1023" t="str">
            <v/>
          </cell>
          <cell r="AM1023" t="str">
            <v>ر1</v>
          </cell>
          <cell r="AN1023" t="str">
            <v>ج</v>
          </cell>
          <cell r="AO1023" t="str">
            <v>ج</v>
          </cell>
          <cell r="AP1023" t="str">
            <v>ج</v>
          </cell>
          <cell r="AQ1023" t="str">
            <v>ج</v>
          </cell>
          <cell r="AR1023" t="str">
            <v>ج</v>
          </cell>
          <cell r="AS1023"/>
          <cell r="AT1023" t="str">
            <v>الرابعة</v>
          </cell>
          <cell r="AU1023" t="str">
            <v/>
          </cell>
        </row>
        <row r="1024">
          <cell r="A1024">
            <v>425897</v>
          </cell>
          <cell r="B1024" t="str">
            <v>الرابعة</v>
          </cell>
          <cell r="C1024" t="str">
            <v/>
          </cell>
          <cell r="D1024" t="str">
            <v/>
          </cell>
          <cell r="E1024" t="str">
            <v/>
          </cell>
          <cell r="F1024" t="str">
            <v/>
          </cell>
          <cell r="G1024" t="str">
            <v/>
          </cell>
          <cell r="H1024" t="str">
            <v/>
          </cell>
          <cell r="I1024" t="str">
            <v/>
          </cell>
          <cell r="J1024" t="str">
            <v/>
          </cell>
          <cell r="K1024" t="str">
            <v/>
          </cell>
          <cell r="L1024" t="str">
            <v/>
          </cell>
          <cell r="M1024" t="str">
            <v/>
          </cell>
          <cell r="N1024" t="str">
            <v/>
          </cell>
          <cell r="O1024" t="str">
            <v/>
          </cell>
          <cell r="P1024" t="str">
            <v/>
          </cell>
          <cell r="Q1024" t="str">
            <v/>
          </cell>
          <cell r="R1024" t="str">
            <v/>
          </cell>
          <cell r="S1024" t="str">
            <v/>
          </cell>
          <cell r="T1024" t="str">
            <v/>
          </cell>
          <cell r="U1024" t="str">
            <v/>
          </cell>
          <cell r="V1024" t="str">
            <v/>
          </cell>
          <cell r="W1024" t="str">
            <v/>
          </cell>
          <cell r="X1024" t="str">
            <v/>
          </cell>
          <cell r="Y1024" t="str">
            <v/>
          </cell>
          <cell r="Z1024" t="str">
            <v/>
          </cell>
          <cell r="AA1024" t="str">
            <v/>
          </cell>
          <cell r="AB1024" t="str">
            <v/>
          </cell>
          <cell r="AC1024" t="str">
            <v>ر2</v>
          </cell>
          <cell r="AD1024" t="str">
            <v/>
          </cell>
          <cell r="AE1024" t="str">
            <v/>
          </cell>
          <cell r="AF1024" t="str">
            <v/>
          </cell>
          <cell r="AG1024" t="str">
            <v/>
          </cell>
          <cell r="AH1024" t="str">
            <v/>
          </cell>
          <cell r="AI1024" t="str">
            <v/>
          </cell>
          <cell r="AJ1024" t="str">
            <v/>
          </cell>
          <cell r="AK1024" t="str">
            <v/>
          </cell>
          <cell r="AL1024" t="str">
            <v/>
          </cell>
          <cell r="AM1024" t="str">
            <v/>
          </cell>
          <cell r="AN1024" t="str">
            <v/>
          </cell>
          <cell r="AO1024" t="str">
            <v>ر1</v>
          </cell>
          <cell r="AP1024" t="str">
            <v>ر1</v>
          </cell>
          <cell r="AQ1024" t="str">
            <v/>
          </cell>
          <cell r="AR1024" t="str">
            <v/>
          </cell>
          <cell r="AS1024"/>
          <cell r="AT1024" t="str">
            <v>الرابعة</v>
          </cell>
          <cell r="AU1024" t="str">
            <v/>
          </cell>
        </row>
        <row r="1025">
          <cell r="A1025">
            <v>425898</v>
          </cell>
          <cell r="B1025" t="str">
            <v>الرابعة</v>
          </cell>
          <cell r="C1025" t="str">
            <v/>
          </cell>
          <cell r="D1025" t="str">
            <v/>
          </cell>
          <cell r="E1025" t="str">
            <v/>
          </cell>
          <cell r="F1025" t="str">
            <v/>
          </cell>
          <cell r="G1025" t="str">
            <v/>
          </cell>
          <cell r="H1025" t="str">
            <v/>
          </cell>
          <cell r="I1025" t="str">
            <v/>
          </cell>
          <cell r="J1025" t="str">
            <v/>
          </cell>
          <cell r="K1025" t="str">
            <v/>
          </cell>
          <cell r="L1025" t="str">
            <v/>
          </cell>
          <cell r="M1025" t="str">
            <v/>
          </cell>
          <cell r="N1025" t="str">
            <v/>
          </cell>
          <cell r="O1025" t="str">
            <v/>
          </cell>
          <cell r="P1025" t="str">
            <v/>
          </cell>
          <cell r="Q1025" t="str">
            <v/>
          </cell>
          <cell r="R1025" t="str">
            <v/>
          </cell>
          <cell r="S1025" t="str">
            <v/>
          </cell>
          <cell r="T1025" t="str">
            <v/>
          </cell>
          <cell r="U1025" t="str">
            <v/>
          </cell>
          <cell r="V1025" t="str">
            <v/>
          </cell>
          <cell r="W1025" t="str">
            <v/>
          </cell>
          <cell r="X1025" t="str">
            <v/>
          </cell>
          <cell r="Y1025" t="str">
            <v/>
          </cell>
          <cell r="Z1025" t="str">
            <v/>
          </cell>
          <cell r="AA1025" t="str">
            <v/>
          </cell>
          <cell r="AB1025" t="str">
            <v/>
          </cell>
          <cell r="AC1025" t="str">
            <v/>
          </cell>
          <cell r="AD1025" t="str">
            <v/>
          </cell>
          <cell r="AE1025" t="str">
            <v/>
          </cell>
          <cell r="AF1025" t="str">
            <v/>
          </cell>
          <cell r="AG1025" t="str">
            <v/>
          </cell>
          <cell r="AH1025" t="str">
            <v/>
          </cell>
          <cell r="AI1025" t="str">
            <v>ر2</v>
          </cell>
          <cell r="AJ1025" t="str">
            <v/>
          </cell>
          <cell r="AK1025" t="str">
            <v/>
          </cell>
          <cell r="AL1025" t="str">
            <v/>
          </cell>
          <cell r="AM1025" t="str">
            <v/>
          </cell>
          <cell r="AN1025" t="str">
            <v/>
          </cell>
          <cell r="AO1025" t="str">
            <v/>
          </cell>
          <cell r="AP1025" t="str">
            <v/>
          </cell>
          <cell r="AQ1025" t="str">
            <v/>
          </cell>
          <cell r="AR1025" t="str">
            <v/>
          </cell>
          <cell r="AS1025"/>
          <cell r="AT1025" t="str">
            <v>الرابعة</v>
          </cell>
          <cell r="AU1025" t="str">
            <v/>
          </cell>
        </row>
        <row r="1026">
          <cell r="A1026">
            <v>425900</v>
          </cell>
          <cell r="B1026" t="str">
            <v>الرابعة</v>
          </cell>
          <cell r="C1026" t="str">
            <v/>
          </cell>
          <cell r="D1026" t="str">
            <v/>
          </cell>
          <cell r="E1026" t="str">
            <v/>
          </cell>
          <cell r="F1026" t="str">
            <v/>
          </cell>
          <cell r="G1026" t="str">
            <v/>
          </cell>
          <cell r="H1026" t="str">
            <v/>
          </cell>
          <cell r="I1026" t="str">
            <v/>
          </cell>
          <cell r="J1026" t="str">
            <v/>
          </cell>
          <cell r="K1026" t="str">
            <v/>
          </cell>
          <cell r="L1026" t="str">
            <v/>
          </cell>
          <cell r="M1026" t="str">
            <v/>
          </cell>
          <cell r="N1026" t="str">
            <v/>
          </cell>
          <cell r="O1026" t="str">
            <v/>
          </cell>
          <cell r="P1026" t="str">
            <v/>
          </cell>
          <cell r="Q1026" t="str">
            <v/>
          </cell>
          <cell r="R1026" t="str">
            <v>ر2</v>
          </cell>
          <cell r="S1026" t="str">
            <v/>
          </cell>
          <cell r="T1026" t="str">
            <v/>
          </cell>
          <cell r="U1026" t="str">
            <v/>
          </cell>
          <cell r="V1026" t="str">
            <v/>
          </cell>
          <cell r="W1026" t="str">
            <v/>
          </cell>
          <cell r="X1026" t="str">
            <v/>
          </cell>
          <cell r="Y1026" t="str">
            <v/>
          </cell>
          <cell r="Z1026" t="str">
            <v/>
          </cell>
          <cell r="AA1026" t="str">
            <v/>
          </cell>
          <cell r="AB1026" t="str">
            <v/>
          </cell>
          <cell r="AC1026" t="str">
            <v/>
          </cell>
          <cell r="AD1026" t="str">
            <v/>
          </cell>
          <cell r="AE1026" t="str">
            <v>ر1</v>
          </cell>
          <cell r="AF1026" t="str">
            <v>ر2</v>
          </cell>
          <cell r="AG1026" t="str">
            <v/>
          </cell>
          <cell r="AH1026" t="str">
            <v/>
          </cell>
          <cell r="AI1026" t="str">
            <v>ر1</v>
          </cell>
          <cell r="AJ1026" t="str">
            <v/>
          </cell>
          <cell r="AK1026" t="str">
            <v>ج</v>
          </cell>
          <cell r="AL1026" t="str">
            <v>ر1</v>
          </cell>
          <cell r="AM1026" t="str">
            <v>ر1</v>
          </cell>
          <cell r="AN1026" t="str">
            <v>ج</v>
          </cell>
          <cell r="AO1026" t="str">
            <v>ج</v>
          </cell>
          <cell r="AP1026" t="str">
            <v>ج</v>
          </cell>
          <cell r="AQ1026" t="str">
            <v>ج</v>
          </cell>
          <cell r="AR1026" t="str">
            <v>ج</v>
          </cell>
          <cell r="AS1026"/>
          <cell r="AT1026" t="str">
            <v>الرابعة</v>
          </cell>
          <cell r="AU1026" t="str">
            <v/>
          </cell>
        </row>
        <row r="1027">
          <cell r="A1027">
            <v>425902</v>
          </cell>
          <cell r="B1027" t="str">
            <v>الرابعة</v>
          </cell>
          <cell r="C1027" t="str">
            <v/>
          </cell>
          <cell r="D1027" t="str">
            <v/>
          </cell>
          <cell r="E1027" t="str">
            <v/>
          </cell>
          <cell r="F1027" t="str">
            <v/>
          </cell>
          <cell r="G1027" t="str">
            <v/>
          </cell>
          <cell r="H1027" t="str">
            <v/>
          </cell>
          <cell r="I1027" t="str">
            <v/>
          </cell>
          <cell r="J1027" t="str">
            <v/>
          </cell>
          <cell r="K1027" t="str">
            <v/>
          </cell>
          <cell r="L1027" t="str">
            <v/>
          </cell>
          <cell r="M1027" t="str">
            <v/>
          </cell>
          <cell r="N1027" t="str">
            <v/>
          </cell>
          <cell r="O1027" t="str">
            <v/>
          </cell>
          <cell r="P1027" t="str">
            <v/>
          </cell>
          <cell r="Q1027" t="str">
            <v/>
          </cell>
          <cell r="R1027" t="str">
            <v/>
          </cell>
          <cell r="S1027" t="str">
            <v/>
          </cell>
          <cell r="T1027" t="str">
            <v/>
          </cell>
          <cell r="U1027" t="str">
            <v/>
          </cell>
          <cell r="V1027" t="str">
            <v/>
          </cell>
          <cell r="W1027" t="str">
            <v/>
          </cell>
          <cell r="X1027" t="str">
            <v/>
          </cell>
          <cell r="Y1027" t="str">
            <v/>
          </cell>
          <cell r="Z1027" t="str">
            <v/>
          </cell>
          <cell r="AA1027" t="str">
            <v/>
          </cell>
          <cell r="AB1027" t="str">
            <v/>
          </cell>
          <cell r="AC1027" t="str">
            <v/>
          </cell>
          <cell r="AD1027" t="str">
            <v/>
          </cell>
          <cell r="AE1027" t="str">
            <v/>
          </cell>
          <cell r="AF1027" t="str">
            <v/>
          </cell>
          <cell r="AG1027" t="str">
            <v/>
          </cell>
          <cell r="AH1027" t="str">
            <v/>
          </cell>
          <cell r="AI1027" t="str">
            <v>ر1</v>
          </cell>
          <cell r="AJ1027" t="str">
            <v/>
          </cell>
          <cell r="AK1027" t="str">
            <v/>
          </cell>
          <cell r="AL1027" t="str">
            <v/>
          </cell>
          <cell r="AM1027" t="str">
            <v>ر1</v>
          </cell>
          <cell r="AN1027" t="str">
            <v>ج</v>
          </cell>
          <cell r="AO1027" t="str">
            <v>ج</v>
          </cell>
          <cell r="AP1027" t="str">
            <v>ج</v>
          </cell>
          <cell r="AQ1027" t="str">
            <v>ج</v>
          </cell>
          <cell r="AR1027" t="str">
            <v>ج</v>
          </cell>
          <cell r="AS1027"/>
          <cell r="AT1027" t="str">
            <v>الرابعة</v>
          </cell>
          <cell r="AU1027" t="str">
            <v/>
          </cell>
        </row>
        <row r="1028">
          <cell r="A1028">
            <v>425907</v>
          </cell>
          <cell r="B1028" t="str">
            <v>الرابعة</v>
          </cell>
          <cell r="C1028" t="str">
            <v/>
          </cell>
          <cell r="D1028" t="str">
            <v/>
          </cell>
          <cell r="E1028" t="str">
            <v/>
          </cell>
          <cell r="F1028" t="str">
            <v/>
          </cell>
          <cell r="G1028" t="str">
            <v/>
          </cell>
          <cell r="H1028" t="str">
            <v/>
          </cell>
          <cell r="I1028" t="str">
            <v/>
          </cell>
          <cell r="J1028" t="str">
            <v/>
          </cell>
          <cell r="K1028" t="str">
            <v/>
          </cell>
          <cell r="L1028" t="str">
            <v/>
          </cell>
          <cell r="M1028" t="str">
            <v/>
          </cell>
          <cell r="N1028" t="str">
            <v/>
          </cell>
          <cell r="O1028" t="str">
            <v/>
          </cell>
          <cell r="P1028" t="str">
            <v/>
          </cell>
          <cell r="Q1028" t="str">
            <v/>
          </cell>
          <cell r="R1028" t="str">
            <v/>
          </cell>
          <cell r="S1028" t="str">
            <v>ر2</v>
          </cell>
          <cell r="T1028" t="str">
            <v/>
          </cell>
          <cell r="U1028" t="str">
            <v/>
          </cell>
          <cell r="V1028" t="str">
            <v/>
          </cell>
          <cell r="W1028" t="str">
            <v/>
          </cell>
          <cell r="X1028" t="str">
            <v/>
          </cell>
          <cell r="Y1028" t="str">
            <v/>
          </cell>
          <cell r="Z1028" t="str">
            <v/>
          </cell>
          <cell r="AA1028" t="str">
            <v>ر2</v>
          </cell>
          <cell r="AB1028" t="str">
            <v/>
          </cell>
          <cell r="AC1028" t="str">
            <v/>
          </cell>
          <cell r="AD1028" t="str">
            <v/>
          </cell>
          <cell r="AE1028" t="str">
            <v>ر2</v>
          </cell>
          <cell r="AF1028" t="str">
            <v/>
          </cell>
          <cell r="AG1028" t="str">
            <v/>
          </cell>
          <cell r="AH1028" t="str">
            <v/>
          </cell>
          <cell r="AI1028" t="str">
            <v/>
          </cell>
          <cell r="AJ1028" t="str">
            <v/>
          </cell>
          <cell r="AK1028" t="str">
            <v/>
          </cell>
          <cell r="AL1028" t="str">
            <v>ر1</v>
          </cell>
          <cell r="AM1028" t="str">
            <v>ر1</v>
          </cell>
          <cell r="AN1028" t="str">
            <v>ج</v>
          </cell>
          <cell r="AO1028" t="str">
            <v>ج</v>
          </cell>
          <cell r="AP1028" t="str">
            <v>ج</v>
          </cell>
          <cell r="AQ1028" t="str">
            <v>ج</v>
          </cell>
          <cell r="AR1028" t="str">
            <v>ج</v>
          </cell>
          <cell r="AS1028"/>
          <cell r="AT1028" t="str">
            <v>الرابعة</v>
          </cell>
          <cell r="AU1028" t="str">
            <v/>
          </cell>
        </row>
        <row r="1029">
          <cell r="A1029">
            <v>425917</v>
          </cell>
          <cell r="B1029" t="str">
            <v>الرابعة حديث</v>
          </cell>
          <cell r="C1029" t="str">
            <v/>
          </cell>
          <cell r="D1029" t="str">
            <v/>
          </cell>
          <cell r="E1029" t="str">
            <v/>
          </cell>
          <cell r="F1029" t="str">
            <v/>
          </cell>
          <cell r="G1029" t="str">
            <v/>
          </cell>
          <cell r="H1029" t="str">
            <v/>
          </cell>
          <cell r="I1029" t="str">
            <v/>
          </cell>
          <cell r="J1029" t="str">
            <v/>
          </cell>
          <cell r="K1029" t="str">
            <v/>
          </cell>
          <cell r="L1029" t="str">
            <v/>
          </cell>
          <cell r="M1029" t="str">
            <v/>
          </cell>
          <cell r="N1029" t="str">
            <v/>
          </cell>
          <cell r="O1029" t="str">
            <v/>
          </cell>
          <cell r="P1029" t="str">
            <v/>
          </cell>
          <cell r="Q1029" t="str">
            <v/>
          </cell>
          <cell r="R1029" t="str">
            <v/>
          </cell>
          <cell r="S1029" t="str">
            <v/>
          </cell>
          <cell r="T1029" t="str">
            <v/>
          </cell>
          <cell r="U1029" t="str">
            <v/>
          </cell>
          <cell r="V1029" t="str">
            <v/>
          </cell>
          <cell r="W1029" t="str">
            <v/>
          </cell>
          <cell r="X1029" t="str">
            <v/>
          </cell>
          <cell r="Y1029" t="str">
            <v/>
          </cell>
          <cell r="Z1029" t="str">
            <v/>
          </cell>
          <cell r="AA1029" t="str">
            <v/>
          </cell>
          <cell r="AB1029" t="str">
            <v/>
          </cell>
          <cell r="AC1029" t="str">
            <v>ر2</v>
          </cell>
          <cell r="AD1029" t="str">
            <v>ر2</v>
          </cell>
          <cell r="AE1029" t="str">
            <v>ر2</v>
          </cell>
          <cell r="AF1029" t="str">
            <v/>
          </cell>
          <cell r="AG1029" t="str">
            <v/>
          </cell>
          <cell r="AH1029" t="str">
            <v/>
          </cell>
          <cell r="AI1029" t="str">
            <v>ج</v>
          </cell>
          <cell r="AJ1029" t="str">
            <v>ج</v>
          </cell>
          <cell r="AK1029" t="str">
            <v>ج</v>
          </cell>
          <cell r="AL1029" t="str">
            <v>ج</v>
          </cell>
          <cell r="AM1029" t="str">
            <v>ج</v>
          </cell>
          <cell r="AN1029" t="str">
            <v/>
          </cell>
          <cell r="AO1029" t="str">
            <v/>
          </cell>
          <cell r="AP1029" t="str">
            <v/>
          </cell>
          <cell r="AQ1029" t="str">
            <v/>
          </cell>
          <cell r="AR1029" t="str">
            <v/>
          </cell>
          <cell r="AS1029"/>
          <cell r="AT1029" t="str">
            <v>الرابعة حديث</v>
          </cell>
          <cell r="AU1029" t="str">
            <v/>
          </cell>
        </row>
        <row r="1030">
          <cell r="A1030">
            <v>425921</v>
          </cell>
          <cell r="B1030" t="str">
            <v>الرابعة</v>
          </cell>
          <cell r="C1030" t="str">
            <v/>
          </cell>
          <cell r="D1030" t="str">
            <v/>
          </cell>
          <cell r="E1030" t="str">
            <v/>
          </cell>
          <cell r="F1030" t="str">
            <v/>
          </cell>
          <cell r="G1030" t="str">
            <v/>
          </cell>
          <cell r="H1030" t="str">
            <v/>
          </cell>
          <cell r="I1030" t="str">
            <v/>
          </cell>
          <cell r="J1030" t="str">
            <v/>
          </cell>
          <cell r="K1030" t="str">
            <v/>
          </cell>
          <cell r="L1030" t="str">
            <v/>
          </cell>
          <cell r="M1030" t="str">
            <v/>
          </cell>
          <cell r="N1030" t="str">
            <v/>
          </cell>
          <cell r="O1030" t="str">
            <v/>
          </cell>
          <cell r="P1030" t="str">
            <v>ر2</v>
          </cell>
          <cell r="Q1030" t="str">
            <v/>
          </cell>
          <cell r="R1030" t="str">
            <v/>
          </cell>
          <cell r="S1030" t="str">
            <v/>
          </cell>
          <cell r="T1030" t="str">
            <v/>
          </cell>
          <cell r="U1030" t="str">
            <v/>
          </cell>
          <cell r="V1030" t="str">
            <v/>
          </cell>
          <cell r="W1030" t="str">
            <v/>
          </cell>
          <cell r="X1030" t="str">
            <v/>
          </cell>
          <cell r="Y1030" t="str">
            <v>ر2</v>
          </cell>
          <cell r="Z1030" t="str">
            <v/>
          </cell>
          <cell r="AA1030" t="str">
            <v/>
          </cell>
          <cell r="AB1030" t="str">
            <v/>
          </cell>
          <cell r="AC1030" t="str">
            <v/>
          </cell>
          <cell r="AD1030" t="str">
            <v/>
          </cell>
          <cell r="AE1030" t="str">
            <v>ج</v>
          </cell>
          <cell r="AF1030" t="str">
            <v>ر1</v>
          </cell>
          <cell r="AG1030" t="str">
            <v>ر1</v>
          </cell>
          <cell r="AH1030" t="str">
            <v/>
          </cell>
          <cell r="AI1030" t="str">
            <v>ج</v>
          </cell>
          <cell r="AJ1030" t="str">
            <v>ج</v>
          </cell>
          <cell r="AK1030" t="str">
            <v>ج</v>
          </cell>
          <cell r="AL1030" t="str">
            <v>ج</v>
          </cell>
          <cell r="AM1030" t="str">
            <v>ج</v>
          </cell>
          <cell r="AN1030" t="str">
            <v>ج</v>
          </cell>
          <cell r="AO1030" t="str">
            <v>ج</v>
          </cell>
          <cell r="AP1030" t="str">
            <v>ج</v>
          </cell>
          <cell r="AQ1030" t="str">
            <v>ج</v>
          </cell>
          <cell r="AR1030" t="str">
            <v>ج</v>
          </cell>
          <cell r="AS1030"/>
          <cell r="AT1030"/>
          <cell r="AU1030"/>
        </row>
        <row r="1031">
          <cell r="A1031">
            <v>425922</v>
          </cell>
          <cell r="B1031" t="str">
            <v>الرابعة</v>
          </cell>
          <cell r="C1031" t="str">
            <v/>
          </cell>
          <cell r="D1031" t="str">
            <v/>
          </cell>
          <cell r="E1031" t="str">
            <v/>
          </cell>
          <cell r="F1031" t="str">
            <v/>
          </cell>
          <cell r="G1031" t="str">
            <v/>
          </cell>
          <cell r="H1031" t="str">
            <v/>
          </cell>
          <cell r="I1031" t="str">
            <v/>
          </cell>
          <cell r="J1031" t="str">
            <v/>
          </cell>
          <cell r="K1031" t="str">
            <v/>
          </cell>
          <cell r="L1031" t="str">
            <v/>
          </cell>
          <cell r="M1031" t="str">
            <v/>
          </cell>
          <cell r="N1031" t="str">
            <v/>
          </cell>
          <cell r="O1031" t="str">
            <v/>
          </cell>
          <cell r="P1031" t="str">
            <v/>
          </cell>
          <cell r="Q1031" t="str">
            <v/>
          </cell>
          <cell r="R1031" t="str">
            <v/>
          </cell>
          <cell r="S1031" t="str">
            <v/>
          </cell>
          <cell r="T1031" t="str">
            <v/>
          </cell>
          <cell r="U1031" t="str">
            <v/>
          </cell>
          <cell r="V1031" t="str">
            <v/>
          </cell>
          <cell r="W1031" t="str">
            <v/>
          </cell>
          <cell r="X1031" t="str">
            <v/>
          </cell>
          <cell r="Y1031" t="str">
            <v/>
          </cell>
          <cell r="Z1031" t="str">
            <v/>
          </cell>
          <cell r="AA1031" t="str">
            <v/>
          </cell>
          <cell r="AB1031" t="str">
            <v/>
          </cell>
          <cell r="AC1031" t="str">
            <v/>
          </cell>
          <cell r="AD1031" t="str">
            <v/>
          </cell>
          <cell r="AE1031" t="str">
            <v>ر2</v>
          </cell>
          <cell r="AF1031" t="str">
            <v>ر2</v>
          </cell>
          <cell r="AG1031" t="str">
            <v/>
          </cell>
          <cell r="AH1031" t="str">
            <v/>
          </cell>
          <cell r="AI1031" t="str">
            <v>ر2</v>
          </cell>
          <cell r="AJ1031" t="str">
            <v/>
          </cell>
          <cell r="AK1031" t="str">
            <v/>
          </cell>
          <cell r="AL1031" t="str">
            <v>ر2</v>
          </cell>
          <cell r="AM1031" t="str">
            <v>ر2</v>
          </cell>
          <cell r="AN1031" t="str">
            <v>ج</v>
          </cell>
          <cell r="AO1031" t="str">
            <v>ج</v>
          </cell>
          <cell r="AP1031" t="str">
            <v>ج</v>
          </cell>
          <cell r="AQ1031" t="str">
            <v>ج</v>
          </cell>
          <cell r="AR1031" t="str">
            <v>ج</v>
          </cell>
          <cell r="AS1031"/>
          <cell r="AT1031" t="str">
            <v>الرابعة</v>
          </cell>
          <cell r="AU1031" t="str">
            <v/>
          </cell>
        </row>
        <row r="1032">
          <cell r="A1032">
            <v>425930</v>
          </cell>
          <cell r="B1032" t="str">
            <v>الرابعة</v>
          </cell>
          <cell r="C1032" t="str">
            <v/>
          </cell>
          <cell r="D1032" t="str">
            <v/>
          </cell>
          <cell r="E1032" t="str">
            <v/>
          </cell>
          <cell r="F1032" t="str">
            <v/>
          </cell>
          <cell r="G1032" t="str">
            <v/>
          </cell>
          <cell r="H1032" t="str">
            <v/>
          </cell>
          <cell r="I1032" t="str">
            <v/>
          </cell>
          <cell r="J1032" t="str">
            <v/>
          </cell>
          <cell r="K1032" t="str">
            <v/>
          </cell>
          <cell r="L1032" t="str">
            <v/>
          </cell>
          <cell r="M1032" t="str">
            <v/>
          </cell>
          <cell r="N1032" t="str">
            <v/>
          </cell>
          <cell r="O1032" t="str">
            <v/>
          </cell>
          <cell r="P1032" t="str">
            <v/>
          </cell>
          <cell r="Q1032" t="str">
            <v/>
          </cell>
          <cell r="R1032" t="str">
            <v/>
          </cell>
          <cell r="S1032" t="str">
            <v/>
          </cell>
          <cell r="T1032" t="str">
            <v/>
          </cell>
          <cell r="U1032" t="str">
            <v/>
          </cell>
          <cell r="V1032" t="str">
            <v/>
          </cell>
          <cell r="W1032" t="str">
            <v/>
          </cell>
          <cell r="X1032" t="str">
            <v/>
          </cell>
          <cell r="Y1032" t="str">
            <v/>
          </cell>
          <cell r="Z1032" t="str">
            <v/>
          </cell>
          <cell r="AA1032" t="str">
            <v>ر2</v>
          </cell>
          <cell r="AB1032" t="str">
            <v/>
          </cell>
          <cell r="AC1032" t="str">
            <v/>
          </cell>
          <cell r="AD1032" t="str">
            <v/>
          </cell>
          <cell r="AE1032" t="str">
            <v/>
          </cell>
          <cell r="AF1032" t="str">
            <v>ر2</v>
          </cell>
          <cell r="AG1032" t="str">
            <v/>
          </cell>
          <cell r="AH1032" t="str">
            <v/>
          </cell>
          <cell r="AI1032" t="str">
            <v/>
          </cell>
          <cell r="AJ1032" t="str">
            <v/>
          </cell>
          <cell r="AK1032" t="str">
            <v/>
          </cell>
          <cell r="AL1032" t="str">
            <v/>
          </cell>
          <cell r="AM1032" t="str">
            <v>ج</v>
          </cell>
          <cell r="AN1032" t="str">
            <v>ج</v>
          </cell>
          <cell r="AO1032" t="str">
            <v>ج</v>
          </cell>
          <cell r="AP1032" t="str">
            <v>ج</v>
          </cell>
          <cell r="AQ1032" t="str">
            <v>ج</v>
          </cell>
          <cell r="AR1032" t="str">
            <v>ج</v>
          </cell>
          <cell r="AS1032"/>
          <cell r="AT1032" t="str">
            <v>الرابعة</v>
          </cell>
          <cell r="AU1032" t="str">
            <v/>
          </cell>
        </row>
        <row r="1033">
          <cell r="A1033">
            <v>425942</v>
          </cell>
          <cell r="B1033" t="str">
            <v>الرابعة</v>
          </cell>
          <cell r="C1033" t="str">
            <v/>
          </cell>
          <cell r="D1033" t="str">
            <v/>
          </cell>
          <cell r="E1033" t="str">
            <v/>
          </cell>
          <cell r="F1033" t="str">
            <v/>
          </cell>
          <cell r="G1033" t="str">
            <v/>
          </cell>
          <cell r="H1033" t="str">
            <v/>
          </cell>
          <cell r="I1033" t="str">
            <v/>
          </cell>
          <cell r="J1033" t="str">
            <v/>
          </cell>
          <cell r="K1033" t="str">
            <v/>
          </cell>
          <cell r="L1033" t="str">
            <v/>
          </cell>
          <cell r="M1033" t="str">
            <v/>
          </cell>
          <cell r="N1033" t="str">
            <v/>
          </cell>
          <cell r="O1033" t="str">
            <v/>
          </cell>
          <cell r="P1033" t="str">
            <v/>
          </cell>
          <cell r="Q1033" t="str">
            <v/>
          </cell>
          <cell r="R1033" t="str">
            <v/>
          </cell>
          <cell r="S1033" t="str">
            <v/>
          </cell>
          <cell r="T1033" t="str">
            <v/>
          </cell>
          <cell r="U1033" t="str">
            <v/>
          </cell>
          <cell r="V1033" t="str">
            <v/>
          </cell>
          <cell r="W1033" t="str">
            <v/>
          </cell>
          <cell r="X1033" t="str">
            <v/>
          </cell>
          <cell r="Y1033" t="str">
            <v/>
          </cell>
          <cell r="Z1033" t="str">
            <v/>
          </cell>
          <cell r="AA1033" t="str">
            <v>ر2</v>
          </cell>
          <cell r="AB1033" t="str">
            <v/>
          </cell>
          <cell r="AC1033" t="str">
            <v/>
          </cell>
          <cell r="AD1033" t="str">
            <v/>
          </cell>
          <cell r="AE1033" t="str">
            <v/>
          </cell>
          <cell r="AF1033" t="str">
            <v>ر1</v>
          </cell>
          <cell r="AG1033" t="str">
            <v/>
          </cell>
          <cell r="AH1033" t="str">
            <v/>
          </cell>
          <cell r="AI1033" t="str">
            <v/>
          </cell>
          <cell r="AJ1033" t="str">
            <v/>
          </cell>
          <cell r="AK1033" t="str">
            <v/>
          </cell>
          <cell r="AL1033" t="str">
            <v>ر1</v>
          </cell>
          <cell r="AM1033" t="str">
            <v/>
          </cell>
          <cell r="AN1033" t="str">
            <v/>
          </cell>
          <cell r="AO1033" t="str">
            <v/>
          </cell>
          <cell r="AP1033" t="str">
            <v>ر1</v>
          </cell>
          <cell r="AQ1033" t="str">
            <v>ر1</v>
          </cell>
          <cell r="AR1033" t="str">
            <v/>
          </cell>
          <cell r="AS1033"/>
          <cell r="AT1033" t="str">
            <v>الرابعة</v>
          </cell>
          <cell r="AU1033" t="str">
            <v/>
          </cell>
        </row>
        <row r="1034">
          <cell r="A1034">
            <v>425950</v>
          </cell>
          <cell r="B1034" t="str">
            <v>الرابعة</v>
          </cell>
          <cell r="C1034" t="str">
            <v/>
          </cell>
          <cell r="D1034" t="str">
            <v/>
          </cell>
          <cell r="E1034" t="str">
            <v/>
          </cell>
          <cell r="F1034" t="str">
            <v/>
          </cell>
          <cell r="G1034" t="str">
            <v/>
          </cell>
          <cell r="H1034" t="str">
            <v/>
          </cell>
          <cell r="I1034" t="str">
            <v/>
          </cell>
          <cell r="J1034" t="str">
            <v/>
          </cell>
          <cell r="K1034" t="str">
            <v/>
          </cell>
          <cell r="L1034" t="str">
            <v/>
          </cell>
          <cell r="M1034" t="str">
            <v/>
          </cell>
          <cell r="N1034" t="str">
            <v/>
          </cell>
          <cell r="O1034" t="str">
            <v/>
          </cell>
          <cell r="P1034" t="str">
            <v/>
          </cell>
          <cell r="Q1034" t="str">
            <v/>
          </cell>
          <cell r="R1034" t="str">
            <v>ر2</v>
          </cell>
          <cell r="S1034" t="str">
            <v/>
          </cell>
          <cell r="T1034" t="str">
            <v/>
          </cell>
          <cell r="U1034" t="str">
            <v/>
          </cell>
          <cell r="V1034" t="str">
            <v>ر2</v>
          </cell>
          <cell r="W1034" t="str">
            <v/>
          </cell>
          <cell r="X1034" t="str">
            <v/>
          </cell>
          <cell r="Y1034" t="str">
            <v/>
          </cell>
          <cell r="Z1034" t="str">
            <v/>
          </cell>
          <cell r="AA1034" t="str">
            <v>ر2</v>
          </cell>
          <cell r="AB1034" t="str">
            <v/>
          </cell>
          <cell r="AC1034" t="str">
            <v/>
          </cell>
          <cell r="AD1034" t="str">
            <v/>
          </cell>
          <cell r="AE1034" t="str">
            <v/>
          </cell>
          <cell r="AF1034" t="str">
            <v/>
          </cell>
          <cell r="AG1034" t="str">
            <v/>
          </cell>
          <cell r="AH1034" t="str">
            <v/>
          </cell>
          <cell r="AI1034" t="str">
            <v>ر1</v>
          </cell>
          <cell r="AJ1034" t="str">
            <v/>
          </cell>
          <cell r="AK1034" t="str">
            <v>ر1</v>
          </cell>
          <cell r="AL1034" t="str">
            <v>ر1</v>
          </cell>
          <cell r="AM1034" t="str">
            <v>ج</v>
          </cell>
          <cell r="AN1034" t="str">
            <v>ج</v>
          </cell>
          <cell r="AO1034" t="str">
            <v>ج</v>
          </cell>
          <cell r="AP1034" t="str">
            <v>ج</v>
          </cell>
          <cell r="AQ1034" t="str">
            <v>ج</v>
          </cell>
          <cell r="AR1034" t="str">
            <v>ج</v>
          </cell>
          <cell r="AS1034"/>
          <cell r="AT1034" t="str">
            <v>الرابعة</v>
          </cell>
          <cell r="AU1034" t="str">
            <v/>
          </cell>
        </row>
        <row r="1035">
          <cell r="A1035">
            <v>425956</v>
          </cell>
          <cell r="B1035" t="str">
            <v>الرابعة</v>
          </cell>
          <cell r="C1035" t="str">
            <v/>
          </cell>
          <cell r="D1035" t="str">
            <v/>
          </cell>
          <cell r="E1035" t="str">
            <v/>
          </cell>
          <cell r="F1035" t="str">
            <v/>
          </cell>
          <cell r="G1035" t="str">
            <v/>
          </cell>
          <cell r="H1035" t="str">
            <v/>
          </cell>
          <cell r="I1035" t="str">
            <v/>
          </cell>
          <cell r="J1035" t="str">
            <v/>
          </cell>
          <cell r="K1035" t="str">
            <v/>
          </cell>
          <cell r="L1035" t="str">
            <v/>
          </cell>
          <cell r="M1035" t="str">
            <v/>
          </cell>
          <cell r="N1035" t="str">
            <v/>
          </cell>
          <cell r="O1035" t="str">
            <v/>
          </cell>
          <cell r="P1035" t="str">
            <v/>
          </cell>
          <cell r="Q1035" t="str">
            <v/>
          </cell>
          <cell r="R1035" t="str">
            <v/>
          </cell>
          <cell r="S1035" t="str">
            <v/>
          </cell>
          <cell r="T1035" t="str">
            <v/>
          </cell>
          <cell r="U1035" t="str">
            <v/>
          </cell>
          <cell r="V1035" t="str">
            <v>ر2</v>
          </cell>
          <cell r="W1035" t="str">
            <v/>
          </cell>
          <cell r="X1035" t="str">
            <v/>
          </cell>
          <cell r="Y1035" t="str">
            <v/>
          </cell>
          <cell r="Z1035" t="str">
            <v>ر1</v>
          </cell>
          <cell r="AA1035" t="str">
            <v/>
          </cell>
          <cell r="AB1035" t="str">
            <v/>
          </cell>
          <cell r="AC1035" t="str">
            <v/>
          </cell>
          <cell r="AD1035" t="str">
            <v/>
          </cell>
          <cell r="AE1035" t="str">
            <v/>
          </cell>
          <cell r="AF1035" t="str">
            <v>ر2</v>
          </cell>
          <cell r="AG1035" t="str">
            <v/>
          </cell>
          <cell r="AH1035" t="str">
            <v/>
          </cell>
          <cell r="AI1035" t="str">
            <v/>
          </cell>
          <cell r="AJ1035" t="str">
            <v/>
          </cell>
          <cell r="AK1035" t="str">
            <v>ر1</v>
          </cell>
          <cell r="AL1035" t="str">
            <v>ر1</v>
          </cell>
          <cell r="AM1035" t="str">
            <v>ر1</v>
          </cell>
          <cell r="AN1035" t="str">
            <v>ج</v>
          </cell>
          <cell r="AO1035" t="str">
            <v>ج</v>
          </cell>
          <cell r="AP1035" t="str">
            <v>ج</v>
          </cell>
          <cell r="AQ1035" t="str">
            <v>ج</v>
          </cell>
          <cell r="AR1035" t="str">
            <v>ج</v>
          </cell>
          <cell r="AS1035"/>
          <cell r="AT1035" t="str">
            <v>الرابعة</v>
          </cell>
          <cell r="AU1035" t="str">
            <v/>
          </cell>
        </row>
        <row r="1036">
          <cell r="A1036">
            <v>425958</v>
          </cell>
          <cell r="B1036" t="str">
            <v>الرابعة</v>
          </cell>
          <cell r="C1036" t="str">
            <v/>
          </cell>
          <cell r="D1036" t="str">
            <v/>
          </cell>
          <cell r="E1036" t="str">
            <v/>
          </cell>
          <cell r="F1036" t="str">
            <v/>
          </cell>
          <cell r="G1036" t="str">
            <v/>
          </cell>
          <cell r="H1036" t="str">
            <v/>
          </cell>
          <cell r="I1036" t="str">
            <v/>
          </cell>
          <cell r="J1036" t="str">
            <v/>
          </cell>
          <cell r="K1036" t="str">
            <v/>
          </cell>
          <cell r="L1036" t="str">
            <v/>
          </cell>
          <cell r="M1036" t="str">
            <v/>
          </cell>
          <cell r="N1036" t="str">
            <v/>
          </cell>
          <cell r="O1036" t="str">
            <v/>
          </cell>
          <cell r="P1036" t="str">
            <v/>
          </cell>
          <cell r="Q1036" t="str">
            <v/>
          </cell>
          <cell r="R1036" t="str">
            <v/>
          </cell>
          <cell r="S1036" t="str">
            <v/>
          </cell>
          <cell r="T1036" t="str">
            <v/>
          </cell>
          <cell r="U1036" t="str">
            <v/>
          </cell>
          <cell r="V1036" t="str">
            <v/>
          </cell>
          <cell r="W1036" t="str">
            <v/>
          </cell>
          <cell r="X1036" t="str">
            <v/>
          </cell>
          <cell r="Y1036" t="str">
            <v/>
          </cell>
          <cell r="Z1036" t="str">
            <v/>
          </cell>
          <cell r="AA1036" t="str">
            <v/>
          </cell>
          <cell r="AB1036" t="str">
            <v>ر2</v>
          </cell>
          <cell r="AC1036" t="str">
            <v/>
          </cell>
          <cell r="AD1036" t="str">
            <v/>
          </cell>
          <cell r="AE1036" t="str">
            <v/>
          </cell>
          <cell r="AF1036" t="str">
            <v>ر1</v>
          </cell>
          <cell r="AG1036" t="str">
            <v/>
          </cell>
          <cell r="AH1036" t="str">
            <v/>
          </cell>
          <cell r="AI1036" t="str">
            <v/>
          </cell>
          <cell r="AJ1036" t="str">
            <v/>
          </cell>
          <cell r="AK1036" t="str">
            <v/>
          </cell>
          <cell r="AL1036" t="str">
            <v/>
          </cell>
          <cell r="AM1036" t="str">
            <v>ج</v>
          </cell>
          <cell r="AN1036" t="str">
            <v>ج</v>
          </cell>
          <cell r="AO1036" t="str">
            <v>ج</v>
          </cell>
          <cell r="AP1036" t="str">
            <v>ج</v>
          </cell>
          <cell r="AQ1036" t="str">
            <v>ج</v>
          </cell>
          <cell r="AR1036" t="str">
            <v>ج</v>
          </cell>
          <cell r="AS1036"/>
          <cell r="AT1036" t="str">
            <v>الرابعة</v>
          </cell>
          <cell r="AU1036" t="str">
            <v/>
          </cell>
        </row>
        <row r="1037">
          <cell r="A1037">
            <v>425959</v>
          </cell>
          <cell r="B1037" t="str">
            <v>الرابعة</v>
          </cell>
          <cell r="C1037" t="str">
            <v/>
          </cell>
          <cell r="D1037" t="str">
            <v/>
          </cell>
          <cell r="E1037" t="str">
            <v/>
          </cell>
          <cell r="F1037" t="str">
            <v/>
          </cell>
          <cell r="G1037" t="str">
            <v/>
          </cell>
          <cell r="H1037" t="str">
            <v/>
          </cell>
          <cell r="I1037" t="str">
            <v/>
          </cell>
          <cell r="J1037" t="str">
            <v/>
          </cell>
          <cell r="K1037" t="str">
            <v/>
          </cell>
          <cell r="L1037" t="str">
            <v/>
          </cell>
          <cell r="M1037" t="str">
            <v/>
          </cell>
          <cell r="N1037" t="str">
            <v/>
          </cell>
          <cell r="O1037" t="str">
            <v/>
          </cell>
          <cell r="P1037" t="str">
            <v/>
          </cell>
          <cell r="Q1037" t="str">
            <v/>
          </cell>
          <cell r="R1037" t="str">
            <v/>
          </cell>
          <cell r="S1037" t="str">
            <v/>
          </cell>
          <cell r="T1037" t="str">
            <v/>
          </cell>
          <cell r="U1037" t="str">
            <v/>
          </cell>
          <cell r="V1037" t="str">
            <v/>
          </cell>
          <cell r="W1037" t="str">
            <v/>
          </cell>
          <cell r="X1037" t="str">
            <v/>
          </cell>
          <cell r="Y1037" t="str">
            <v/>
          </cell>
          <cell r="Z1037" t="str">
            <v/>
          </cell>
          <cell r="AA1037" t="str">
            <v>ر2</v>
          </cell>
          <cell r="AB1037" t="str">
            <v/>
          </cell>
          <cell r="AC1037" t="str">
            <v/>
          </cell>
          <cell r="AD1037" t="str">
            <v/>
          </cell>
          <cell r="AE1037" t="str">
            <v/>
          </cell>
          <cell r="AF1037" t="str">
            <v/>
          </cell>
          <cell r="AG1037" t="str">
            <v/>
          </cell>
          <cell r="AH1037" t="str">
            <v>ر2</v>
          </cell>
          <cell r="AI1037" t="str">
            <v/>
          </cell>
          <cell r="AJ1037" t="str">
            <v/>
          </cell>
          <cell r="AK1037" t="str">
            <v/>
          </cell>
          <cell r="AL1037" t="str">
            <v>ر1</v>
          </cell>
          <cell r="AM1037" t="str">
            <v>ر1</v>
          </cell>
          <cell r="AN1037" t="str">
            <v>ر1</v>
          </cell>
          <cell r="AO1037" t="str">
            <v>ر1</v>
          </cell>
          <cell r="AP1037" t="str">
            <v>ج</v>
          </cell>
          <cell r="AQ1037" t="str">
            <v>ر1</v>
          </cell>
          <cell r="AR1037" t="str">
            <v/>
          </cell>
          <cell r="AS1037"/>
          <cell r="AT1037" t="str">
            <v>الرابعة</v>
          </cell>
          <cell r="AU1037" t="str">
            <v/>
          </cell>
        </row>
        <row r="1038">
          <cell r="A1038">
            <v>425961</v>
          </cell>
          <cell r="B1038" t="str">
            <v>الرابعة</v>
          </cell>
          <cell r="C1038" t="str">
            <v/>
          </cell>
          <cell r="D1038" t="str">
            <v/>
          </cell>
          <cell r="E1038" t="str">
            <v/>
          </cell>
          <cell r="F1038" t="str">
            <v/>
          </cell>
          <cell r="G1038" t="str">
            <v/>
          </cell>
          <cell r="H1038" t="str">
            <v/>
          </cell>
          <cell r="I1038" t="str">
            <v/>
          </cell>
          <cell r="J1038" t="str">
            <v/>
          </cell>
          <cell r="K1038" t="str">
            <v/>
          </cell>
          <cell r="L1038" t="str">
            <v/>
          </cell>
          <cell r="M1038" t="str">
            <v/>
          </cell>
          <cell r="N1038" t="str">
            <v/>
          </cell>
          <cell r="O1038" t="str">
            <v/>
          </cell>
          <cell r="P1038" t="str">
            <v/>
          </cell>
          <cell r="Q1038" t="str">
            <v/>
          </cell>
          <cell r="R1038" t="str">
            <v/>
          </cell>
          <cell r="S1038" t="str">
            <v/>
          </cell>
          <cell r="T1038" t="str">
            <v/>
          </cell>
          <cell r="U1038" t="str">
            <v/>
          </cell>
          <cell r="V1038" t="str">
            <v/>
          </cell>
          <cell r="W1038" t="str">
            <v/>
          </cell>
          <cell r="X1038" t="str">
            <v/>
          </cell>
          <cell r="Y1038" t="str">
            <v/>
          </cell>
          <cell r="Z1038" t="str">
            <v/>
          </cell>
          <cell r="AA1038" t="str">
            <v/>
          </cell>
          <cell r="AB1038" t="str">
            <v/>
          </cell>
          <cell r="AC1038" t="str">
            <v/>
          </cell>
          <cell r="AD1038" t="str">
            <v/>
          </cell>
          <cell r="AE1038" t="str">
            <v/>
          </cell>
          <cell r="AF1038" t="str">
            <v/>
          </cell>
          <cell r="AG1038" t="str">
            <v/>
          </cell>
          <cell r="AH1038" t="str">
            <v/>
          </cell>
          <cell r="AI1038" t="str">
            <v/>
          </cell>
          <cell r="AJ1038" t="str">
            <v/>
          </cell>
          <cell r="AK1038" t="str">
            <v/>
          </cell>
          <cell r="AL1038" t="str">
            <v>ر1</v>
          </cell>
          <cell r="AM1038" t="str">
            <v>ر1</v>
          </cell>
          <cell r="AN1038" t="str">
            <v>ج</v>
          </cell>
          <cell r="AO1038" t="str">
            <v>ج</v>
          </cell>
          <cell r="AP1038" t="str">
            <v>ج</v>
          </cell>
          <cell r="AQ1038" t="str">
            <v>ج</v>
          </cell>
          <cell r="AR1038" t="str">
            <v>ج</v>
          </cell>
          <cell r="AS1038"/>
          <cell r="AT1038" t="str">
            <v>الرابعة</v>
          </cell>
          <cell r="AU1038" t="str">
            <v/>
          </cell>
        </row>
        <row r="1039">
          <cell r="A1039">
            <v>425963</v>
          </cell>
          <cell r="B1039" t="str">
            <v>الرابعة</v>
          </cell>
          <cell r="C1039" t="str">
            <v/>
          </cell>
          <cell r="D1039" t="str">
            <v/>
          </cell>
          <cell r="E1039" t="str">
            <v/>
          </cell>
          <cell r="F1039" t="str">
            <v/>
          </cell>
          <cell r="G1039" t="str">
            <v/>
          </cell>
          <cell r="H1039" t="str">
            <v/>
          </cell>
          <cell r="I1039" t="str">
            <v/>
          </cell>
          <cell r="J1039" t="str">
            <v/>
          </cell>
          <cell r="K1039" t="str">
            <v/>
          </cell>
          <cell r="L1039" t="str">
            <v/>
          </cell>
          <cell r="M1039" t="str">
            <v/>
          </cell>
          <cell r="N1039" t="str">
            <v/>
          </cell>
          <cell r="O1039" t="str">
            <v/>
          </cell>
          <cell r="P1039" t="str">
            <v/>
          </cell>
          <cell r="Q1039" t="str">
            <v/>
          </cell>
          <cell r="R1039" t="str">
            <v/>
          </cell>
          <cell r="S1039" t="str">
            <v/>
          </cell>
          <cell r="T1039" t="str">
            <v/>
          </cell>
          <cell r="U1039" t="str">
            <v/>
          </cell>
          <cell r="V1039" t="str">
            <v/>
          </cell>
          <cell r="W1039" t="str">
            <v/>
          </cell>
          <cell r="X1039" t="str">
            <v/>
          </cell>
          <cell r="Y1039" t="str">
            <v/>
          </cell>
          <cell r="Z1039" t="str">
            <v/>
          </cell>
          <cell r="AA1039" t="str">
            <v/>
          </cell>
          <cell r="AB1039" t="str">
            <v/>
          </cell>
          <cell r="AC1039" t="str">
            <v/>
          </cell>
          <cell r="AD1039" t="str">
            <v/>
          </cell>
          <cell r="AE1039" t="str">
            <v>ر1</v>
          </cell>
          <cell r="AF1039" t="str">
            <v/>
          </cell>
          <cell r="AG1039" t="str">
            <v/>
          </cell>
          <cell r="AH1039" t="str">
            <v/>
          </cell>
          <cell r="AI1039" t="str">
            <v>ج</v>
          </cell>
          <cell r="AJ1039" t="str">
            <v/>
          </cell>
          <cell r="AK1039" t="str">
            <v>ج</v>
          </cell>
          <cell r="AL1039" t="str">
            <v>ج</v>
          </cell>
          <cell r="AM1039" t="str">
            <v>ج</v>
          </cell>
          <cell r="AN1039" t="str">
            <v>ج</v>
          </cell>
          <cell r="AO1039" t="str">
            <v>ج</v>
          </cell>
          <cell r="AP1039" t="str">
            <v>ج</v>
          </cell>
          <cell r="AQ1039" t="str">
            <v>ج</v>
          </cell>
          <cell r="AR1039" t="str">
            <v>ج</v>
          </cell>
          <cell r="AS1039"/>
          <cell r="AT1039" t="str">
            <v>الرابعة</v>
          </cell>
          <cell r="AU1039" t="str">
            <v/>
          </cell>
        </row>
        <row r="1040">
          <cell r="A1040">
            <v>425964</v>
          </cell>
          <cell r="B1040" t="str">
            <v>الرابعة</v>
          </cell>
          <cell r="C1040" t="str">
            <v/>
          </cell>
          <cell r="D1040" t="str">
            <v>ر2</v>
          </cell>
          <cell r="E1040" t="str">
            <v/>
          </cell>
          <cell r="F1040" t="str">
            <v/>
          </cell>
          <cell r="G1040" t="str">
            <v/>
          </cell>
          <cell r="H1040" t="str">
            <v/>
          </cell>
          <cell r="I1040" t="str">
            <v/>
          </cell>
          <cell r="J1040" t="str">
            <v/>
          </cell>
          <cell r="K1040" t="str">
            <v/>
          </cell>
          <cell r="L1040" t="str">
            <v/>
          </cell>
          <cell r="M1040" t="str">
            <v/>
          </cell>
          <cell r="N1040" t="str">
            <v/>
          </cell>
          <cell r="O1040" t="str">
            <v/>
          </cell>
          <cell r="P1040" t="str">
            <v/>
          </cell>
          <cell r="Q1040" t="str">
            <v/>
          </cell>
          <cell r="R1040" t="str">
            <v/>
          </cell>
          <cell r="S1040" t="str">
            <v/>
          </cell>
          <cell r="T1040" t="str">
            <v/>
          </cell>
          <cell r="U1040" t="str">
            <v/>
          </cell>
          <cell r="V1040" t="str">
            <v/>
          </cell>
          <cell r="W1040" t="str">
            <v/>
          </cell>
          <cell r="X1040" t="str">
            <v/>
          </cell>
          <cell r="Y1040" t="str">
            <v/>
          </cell>
          <cell r="Z1040" t="str">
            <v/>
          </cell>
          <cell r="AA1040" t="str">
            <v/>
          </cell>
          <cell r="AB1040" t="str">
            <v/>
          </cell>
          <cell r="AC1040" t="str">
            <v/>
          </cell>
          <cell r="AD1040" t="str">
            <v/>
          </cell>
          <cell r="AE1040" t="str">
            <v/>
          </cell>
          <cell r="AF1040" t="str">
            <v/>
          </cell>
          <cell r="AG1040" t="str">
            <v/>
          </cell>
          <cell r="AH1040" t="str">
            <v/>
          </cell>
          <cell r="AI1040" t="str">
            <v/>
          </cell>
          <cell r="AJ1040" t="str">
            <v/>
          </cell>
          <cell r="AK1040" t="str">
            <v>ج</v>
          </cell>
          <cell r="AL1040" t="str">
            <v>ج</v>
          </cell>
          <cell r="AM1040" t="str">
            <v/>
          </cell>
          <cell r="AN1040" t="str">
            <v>ج</v>
          </cell>
          <cell r="AO1040" t="str">
            <v>ج</v>
          </cell>
          <cell r="AP1040" t="str">
            <v>ج</v>
          </cell>
          <cell r="AQ1040" t="str">
            <v>ج</v>
          </cell>
          <cell r="AR1040" t="str">
            <v>ج</v>
          </cell>
          <cell r="AS1040"/>
          <cell r="AT1040" t="str">
            <v>الرابعة</v>
          </cell>
          <cell r="AU1040" t="str">
            <v/>
          </cell>
        </row>
        <row r="1041">
          <cell r="A1041">
            <v>425969</v>
          </cell>
          <cell r="B1041" t="str">
            <v>الرابعة</v>
          </cell>
          <cell r="C1041" t="str">
            <v/>
          </cell>
          <cell r="D1041" t="str">
            <v/>
          </cell>
          <cell r="E1041" t="str">
            <v/>
          </cell>
          <cell r="F1041" t="str">
            <v/>
          </cell>
          <cell r="G1041" t="str">
            <v/>
          </cell>
          <cell r="H1041" t="str">
            <v/>
          </cell>
          <cell r="I1041" t="str">
            <v/>
          </cell>
          <cell r="J1041" t="str">
            <v/>
          </cell>
          <cell r="K1041" t="str">
            <v/>
          </cell>
          <cell r="L1041" t="str">
            <v/>
          </cell>
          <cell r="M1041" t="str">
            <v/>
          </cell>
          <cell r="N1041" t="str">
            <v/>
          </cell>
          <cell r="O1041" t="str">
            <v/>
          </cell>
          <cell r="P1041" t="str">
            <v/>
          </cell>
          <cell r="Q1041" t="str">
            <v/>
          </cell>
          <cell r="R1041" t="str">
            <v/>
          </cell>
          <cell r="S1041" t="str">
            <v/>
          </cell>
          <cell r="T1041" t="str">
            <v/>
          </cell>
          <cell r="U1041" t="str">
            <v/>
          </cell>
          <cell r="V1041" t="str">
            <v/>
          </cell>
          <cell r="W1041" t="str">
            <v/>
          </cell>
          <cell r="X1041" t="str">
            <v/>
          </cell>
          <cell r="Y1041" t="str">
            <v/>
          </cell>
          <cell r="Z1041" t="str">
            <v/>
          </cell>
          <cell r="AA1041" t="str">
            <v>ر2</v>
          </cell>
          <cell r="AB1041" t="str">
            <v>ر2</v>
          </cell>
          <cell r="AC1041" t="str">
            <v/>
          </cell>
          <cell r="AD1041" t="str">
            <v/>
          </cell>
          <cell r="AE1041" t="str">
            <v/>
          </cell>
          <cell r="AF1041" t="str">
            <v/>
          </cell>
          <cell r="AG1041" t="str">
            <v/>
          </cell>
          <cell r="AH1041" t="str">
            <v/>
          </cell>
          <cell r="AI1041" t="str">
            <v>ر2</v>
          </cell>
          <cell r="AJ1041" t="str">
            <v>ر2</v>
          </cell>
          <cell r="AK1041" t="str">
            <v/>
          </cell>
          <cell r="AL1041" t="str">
            <v>ر2</v>
          </cell>
          <cell r="AM1041" t="str">
            <v>ر2</v>
          </cell>
          <cell r="AN1041" t="str">
            <v>ر1</v>
          </cell>
          <cell r="AO1041" t="str">
            <v>ر1</v>
          </cell>
          <cell r="AP1041" t="str">
            <v>ر1</v>
          </cell>
          <cell r="AQ1041" t="str">
            <v>ج</v>
          </cell>
          <cell r="AR1041" t="str">
            <v>ج</v>
          </cell>
          <cell r="AS1041"/>
          <cell r="AT1041" t="str">
            <v>الرابعة</v>
          </cell>
          <cell r="AU1041" t="str">
            <v/>
          </cell>
        </row>
        <row r="1042">
          <cell r="A1042">
            <v>425971</v>
          </cell>
          <cell r="B1042" t="str">
            <v>الرابعة</v>
          </cell>
          <cell r="C1042" t="str">
            <v/>
          </cell>
          <cell r="D1042" t="str">
            <v/>
          </cell>
          <cell r="E1042" t="str">
            <v>ر2</v>
          </cell>
          <cell r="F1042" t="str">
            <v/>
          </cell>
          <cell r="G1042" t="str">
            <v/>
          </cell>
          <cell r="H1042" t="str">
            <v/>
          </cell>
          <cell r="I1042" t="str">
            <v/>
          </cell>
          <cell r="J1042" t="str">
            <v/>
          </cell>
          <cell r="K1042" t="str">
            <v/>
          </cell>
          <cell r="L1042" t="str">
            <v/>
          </cell>
          <cell r="M1042" t="str">
            <v/>
          </cell>
          <cell r="N1042" t="str">
            <v/>
          </cell>
          <cell r="O1042" t="str">
            <v/>
          </cell>
          <cell r="P1042" t="str">
            <v/>
          </cell>
          <cell r="Q1042" t="str">
            <v/>
          </cell>
          <cell r="R1042" t="str">
            <v/>
          </cell>
          <cell r="S1042" t="str">
            <v/>
          </cell>
          <cell r="T1042" t="str">
            <v/>
          </cell>
          <cell r="U1042" t="str">
            <v/>
          </cell>
          <cell r="V1042" t="str">
            <v/>
          </cell>
          <cell r="W1042" t="str">
            <v/>
          </cell>
          <cell r="X1042" t="str">
            <v/>
          </cell>
          <cell r="Y1042" t="str">
            <v/>
          </cell>
          <cell r="Z1042" t="str">
            <v>ر1</v>
          </cell>
          <cell r="AA1042" t="str">
            <v/>
          </cell>
          <cell r="AB1042" t="str">
            <v/>
          </cell>
          <cell r="AC1042" t="str">
            <v/>
          </cell>
          <cell r="AD1042" t="str">
            <v/>
          </cell>
          <cell r="AE1042" t="str">
            <v/>
          </cell>
          <cell r="AF1042" t="str">
            <v>ر2</v>
          </cell>
          <cell r="AG1042" t="str">
            <v/>
          </cell>
          <cell r="AH1042" t="str">
            <v/>
          </cell>
          <cell r="AI1042" t="str">
            <v>ر1</v>
          </cell>
          <cell r="AJ1042" t="str">
            <v/>
          </cell>
          <cell r="AK1042" t="str">
            <v>ر1</v>
          </cell>
          <cell r="AL1042" t="str">
            <v>ر1</v>
          </cell>
          <cell r="AM1042" t="str">
            <v>ر1</v>
          </cell>
          <cell r="AN1042" t="str">
            <v>ج</v>
          </cell>
          <cell r="AO1042" t="str">
            <v>ج</v>
          </cell>
          <cell r="AP1042" t="str">
            <v>ج</v>
          </cell>
          <cell r="AQ1042" t="str">
            <v>ج</v>
          </cell>
          <cell r="AR1042" t="str">
            <v>ج</v>
          </cell>
          <cell r="AS1042"/>
          <cell r="AT1042" t="str">
            <v>الرابعة</v>
          </cell>
          <cell r="AU1042" t="str">
            <v/>
          </cell>
        </row>
        <row r="1043">
          <cell r="A1043">
            <v>425977</v>
          </cell>
          <cell r="B1043" t="str">
            <v>الرابعة</v>
          </cell>
          <cell r="C1043" t="str">
            <v/>
          </cell>
          <cell r="D1043" t="str">
            <v/>
          </cell>
          <cell r="E1043" t="str">
            <v/>
          </cell>
          <cell r="F1043" t="str">
            <v/>
          </cell>
          <cell r="G1043" t="str">
            <v/>
          </cell>
          <cell r="H1043" t="str">
            <v/>
          </cell>
          <cell r="I1043" t="str">
            <v/>
          </cell>
          <cell r="J1043" t="str">
            <v/>
          </cell>
          <cell r="K1043" t="str">
            <v/>
          </cell>
          <cell r="L1043" t="str">
            <v/>
          </cell>
          <cell r="M1043" t="str">
            <v/>
          </cell>
          <cell r="N1043" t="str">
            <v/>
          </cell>
          <cell r="O1043" t="str">
            <v/>
          </cell>
          <cell r="P1043" t="str">
            <v/>
          </cell>
          <cell r="Q1043" t="str">
            <v>ر2</v>
          </cell>
          <cell r="R1043" t="str">
            <v/>
          </cell>
          <cell r="S1043" t="str">
            <v/>
          </cell>
          <cell r="T1043" t="str">
            <v/>
          </cell>
          <cell r="U1043" t="str">
            <v/>
          </cell>
          <cell r="V1043" t="str">
            <v/>
          </cell>
          <cell r="W1043" t="str">
            <v/>
          </cell>
          <cell r="X1043" t="str">
            <v/>
          </cell>
          <cell r="Y1043" t="str">
            <v/>
          </cell>
          <cell r="Z1043" t="str">
            <v/>
          </cell>
          <cell r="AA1043" t="str">
            <v/>
          </cell>
          <cell r="AB1043" t="str">
            <v/>
          </cell>
          <cell r="AC1043" t="str">
            <v/>
          </cell>
          <cell r="AD1043" t="str">
            <v/>
          </cell>
          <cell r="AE1043" t="str">
            <v/>
          </cell>
          <cell r="AF1043" t="str">
            <v/>
          </cell>
          <cell r="AG1043" t="str">
            <v/>
          </cell>
          <cell r="AH1043" t="str">
            <v/>
          </cell>
          <cell r="AI1043" t="str">
            <v>ر1</v>
          </cell>
          <cell r="AJ1043" t="str">
            <v>ر1</v>
          </cell>
          <cell r="AK1043" t="str">
            <v>ر1</v>
          </cell>
          <cell r="AL1043" t="str">
            <v>ر1</v>
          </cell>
          <cell r="AM1043" t="str">
            <v>ر1</v>
          </cell>
          <cell r="AN1043" t="str">
            <v>ج</v>
          </cell>
          <cell r="AO1043" t="str">
            <v>ج</v>
          </cell>
          <cell r="AP1043" t="str">
            <v>ج</v>
          </cell>
          <cell r="AQ1043" t="str">
            <v>ج</v>
          </cell>
          <cell r="AR1043" t="str">
            <v>ج</v>
          </cell>
          <cell r="AS1043"/>
          <cell r="AT1043" t="str">
            <v>الرابعة</v>
          </cell>
          <cell r="AU1043" t="str">
            <v/>
          </cell>
        </row>
        <row r="1044">
          <cell r="A1044">
            <v>425980</v>
          </cell>
          <cell r="B1044" t="str">
            <v>الرابعة</v>
          </cell>
          <cell r="C1044" t="str">
            <v/>
          </cell>
          <cell r="D1044" t="str">
            <v/>
          </cell>
          <cell r="E1044" t="str">
            <v/>
          </cell>
          <cell r="F1044" t="str">
            <v/>
          </cell>
          <cell r="G1044" t="str">
            <v/>
          </cell>
          <cell r="H1044" t="str">
            <v/>
          </cell>
          <cell r="I1044" t="str">
            <v/>
          </cell>
          <cell r="J1044" t="str">
            <v/>
          </cell>
          <cell r="K1044" t="str">
            <v/>
          </cell>
          <cell r="L1044" t="str">
            <v/>
          </cell>
          <cell r="M1044" t="str">
            <v/>
          </cell>
          <cell r="N1044" t="str">
            <v/>
          </cell>
          <cell r="O1044" t="str">
            <v/>
          </cell>
          <cell r="P1044" t="str">
            <v/>
          </cell>
          <cell r="Q1044" t="str">
            <v/>
          </cell>
          <cell r="R1044" t="str">
            <v/>
          </cell>
          <cell r="S1044" t="str">
            <v/>
          </cell>
          <cell r="T1044" t="str">
            <v/>
          </cell>
          <cell r="U1044" t="str">
            <v/>
          </cell>
          <cell r="V1044" t="str">
            <v/>
          </cell>
          <cell r="W1044" t="str">
            <v/>
          </cell>
          <cell r="X1044" t="str">
            <v/>
          </cell>
          <cell r="Y1044" t="str">
            <v/>
          </cell>
          <cell r="Z1044" t="str">
            <v/>
          </cell>
          <cell r="AA1044" t="str">
            <v/>
          </cell>
          <cell r="AB1044" t="str">
            <v/>
          </cell>
          <cell r="AC1044" t="str">
            <v/>
          </cell>
          <cell r="AD1044" t="str">
            <v>ر2</v>
          </cell>
          <cell r="AE1044" t="str">
            <v/>
          </cell>
          <cell r="AF1044" t="str">
            <v/>
          </cell>
          <cell r="AG1044" t="str">
            <v/>
          </cell>
          <cell r="AH1044" t="str">
            <v/>
          </cell>
          <cell r="AI1044" t="str">
            <v/>
          </cell>
          <cell r="AJ1044" t="str">
            <v/>
          </cell>
          <cell r="AK1044" t="str">
            <v/>
          </cell>
          <cell r="AL1044" t="str">
            <v>ر2</v>
          </cell>
          <cell r="AM1044" t="str">
            <v>ر1</v>
          </cell>
          <cell r="AN1044" t="str">
            <v>ج</v>
          </cell>
          <cell r="AO1044" t="str">
            <v/>
          </cell>
          <cell r="AP1044" t="str">
            <v/>
          </cell>
          <cell r="AQ1044" t="str">
            <v/>
          </cell>
          <cell r="AR1044" t="str">
            <v>ج</v>
          </cell>
          <cell r="AS1044"/>
          <cell r="AT1044" t="str">
            <v>الرابعة</v>
          </cell>
          <cell r="AU1044" t="str">
            <v/>
          </cell>
        </row>
        <row r="1045">
          <cell r="A1045">
            <v>425984</v>
          </cell>
          <cell r="B1045" t="str">
            <v>الرابعة</v>
          </cell>
          <cell r="C1045" t="str">
            <v/>
          </cell>
          <cell r="D1045" t="str">
            <v/>
          </cell>
          <cell r="E1045" t="str">
            <v/>
          </cell>
          <cell r="F1045" t="str">
            <v/>
          </cell>
          <cell r="G1045" t="str">
            <v/>
          </cell>
          <cell r="H1045" t="str">
            <v/>
          </cell>
          <cell r="I1045" t="str">
            <v/>
          </cell>
          <cell r="J1045" t="str">
            <v/>
          </cell>
          <cell r="K1045" t="str">
            <v/>
          </cell>
          <cell r="L1045" t="str">
            <v/>
          </cell>
          <cell r="M1045" t="str">
            <v/>
          </cell>
          <cell r="N1045" t="str">
            <v/>
          </cell>
          <cell r="O1045" t="str">
            <v/>
          </cell>
          <cell r="P1045" t="str">
            <v/>
          </cell>
          <cell r="Q1045" t="str">
            <v/>
          </cell>
          <cell r="R1045" t="str">
            <v/>
          </cell>
          <cell r="S1045" t="str">
            <v>ر2</v>
          </cell>
          <cell r="T1045" t="str">
            <v/>
          </cell>
          <cell r="U1045" t="str">
            <v/>
          </cell>
          <cell r="V1045" t="str">
            <v/>
          </cell>
          <cell r="W1045" t="str">
            <v/>
          </cell>
          <cell r="X1045" t="str">
            <v/>
          </cell>
          <cell r="Y1045" t="str">
            <v/>
          </cell>
          <cell r="Z1045" t="str">
            <v/>
          </cell>
          <cell r="AA1045" t="str">
            <v>ج</v>
          </cell>
          <cell r="AB1045" t="str">
            <v>ر2</v>
          </cell>
          <cell r="AC1045" t="str">
            <v/>
          </cell>
          <cell r="AD1045" t="str">
            <v>ر2</v>
          </cell>
          <cell r="AE1045" t="str">
            <v/>
          </cell>
          <cell r="AF1045" t="str">
            <v/>
          </cell>
          <cell r="AG1045" t="str">
            <v/>
          </cell>
          <cell r="AH1045" t="str">
            <v/>
          </cell>
          <cell r="AI1045" t="str">
            <v>ر1</v>
          </cell>
          <cell r="AJ1045" t="str">
            <v/>
          </cell>
          <cell r="AK1045" t="str">
            <v>ج</v>
          </cell>
          <cell r="AL1045" t="str">
            <v>ج</v>
          </cell>
          <cell r="AM1045" t="str">
            <v>ج</v>
          </cell>
          <cell r="AN1045" t="str">
            <v>ج</v>
          </cell>
          <cell r="AO1045" t="str">
            <v>ج</v>
          </cell>
          <cell r="AP1045" t="str">
            <v>ج</v>
          </cell>
          <cell r="AQ1045" t="str">
            <v>ج</v>
          </cell>
          <cell r="AR1045" t="str">
            <v>ج</v>
          </cell>
          <cell r="AS1045"/>
          <cell r="AT1045" t="str">
            <v>الرابعة</v>
          </cell>
          <cell r="AU1045" t="str">
            <v/>
          </cell>
        </row>
        <row r="1046">
          <cell r="A1046">
            <v>425988</v>
          </cell>
          <cell r="B1046" t="str">
            <v>الرابعة</v>
          </cell>
          <cell r="C1046" t="str">
            <v/>
          </cell>
          <cell r="D1046" t="str">
            <v>ر2</v>
          </cell>
          <cell r="E1046" t="str">
            <v/>
          </cell>
          <cell r="F1046" t="str">
            <v/>
          </cell>
          <cell r="G1046" t="str">
            <v/>
          </cell>
          <cell r="H1046" t="str">
            <v/>
          </cell>
          <cell r="I1046" t="str">
            <v/>
          </cell>
          <cell r="J1046" t="str">
            <v>ر1</v>
          </cell>
          <cell r="K1046" t="str">
            <v/>
          </cell>
          <cell r="L1046" t="str">
            <v/>
          </cell>
          <cell r="M1046" t="str">
            <v/>
          </cell>
          <cell r="N1046" t="str">
            <v/>
          </cell>
          <cell r="O1046" t="str">
            <v/>
          </cell>
          <cell r="P1046" t="str">
            <v/>
          </cell>
          <cell r="Q1046" t="str">
            <v/>
          </cell>
          <cell r="R1046" t="str">
            <v/>
          </cell>
          <cell r="S1046" t="str">
            <v/>
          </cell>
          <cell r="T1046" t="str">
            <v/>
          </cell>
          <cell r="U1046" t="str">
            <v/>
          </cell>
          <cell r="V1046" t="str">
            <v/>
          </cell>
          <cell r="W1046" t="str">
            <v/>
          </cell>
          <cell r="X1046" t="str">
            <v/>
          </cell>
          <cell r="Y1046" t="str">
            <v/>
          </cell>
          <cell r="Z1046" t="str">
            <v/>
          </cell>
          <cell r="AA1046" t="str">
            <v/>
          </cell>
          <cell r="AB1046" t="str">
            <v/>
          </cell>
          <cell r="AC1046" t="str">
            <v/>
          </cell>
          <cell r="AD1046" t="str">
            <v>ر1</v>
          </cell>
          <cell r="AE1046" t="str">
            <v/>
          </cell>
          <cell r="AF1046" t="str">
            <v/>
          </cell>
          <cell r="AG1046" t="str">
            <v/>
          </cell>
          <cell r="AH1046" t="str">
            <v/>
          </cell>
          <cell r="AI1046" t="str">
            <v/>
          </cell>
          <cell r="AJ1046" t="str">
            <v/>
          </cell>
          <cell r="AK1046" t="str">
            <v/>
          </cell>
          <cell r="AL1046" t="str">
            <v>ر2</v>
          </cell>
          <cell r="AM1046" t="str">
            <v>ر1</v>
          </cell>
          <cell r="AN1046" t="str">
            <v/>
          </cell>
          <cell r="AO1046" t="str">
            <v>ر1</v>
          </cell>
          <cell r="AP1046" t="str">
            <v/>
          </cell>
          <cell r="AQ1046" t="str">
            <v/>
          </cell>
          <cell r="AR1046" t="str">
            <v/>
          </cell>
          <cell r="AS1046"/>
          <cell r="AT1046" t="str">
            <v>الرابعة</v>
          </cell>
          <cell r="AU1046" t="str">
            <v/>
          </cell>
        </row>
        <row r="1047">
          <cell r="A1047">
            <v>425992</v>
          </cell>
          <cell r="B1047" t="str">
            <v>الرابعة</v>
          </cell>
          <cell r="C1047" t="str">
            <v/>
          </cell>
          <cell r="D1047" t="str">
            <v/>
          </cell>
          <cell r="E1047" t="str">
            <v/>
          </cell>
          <cell r="F1047" t="str">
            <v/>
          </cell>
          <cell r="G1047" t="str">
            <v/>
          </cell>
          <cell r="H1047" t="str">
            <v/>
          </cell>
          <cell r="I1047" t="str">
            <v/>
          </cell>
          <cell r="J1047" t="str">
            <v/>
          </cell>
          <cell r="K1047" t="str">
            <v/>
          </cell>
          <cell r="L1047" t="str">
            <v/>
          </cell>
          <cell r="M1047" t="str">
            <v/>
          </cell>
          <cell r="N1047" t="str">
            <v/>
          </cell>
          <cell r="O1047" t="str">
            <v/>
          </cell>
          <cell r="P1047" t="str">
            <v/>
          </cell>
          <cell r="Q1047" t="str">
            <v/>
          </cell>
          <cell r="R1047" t="str">
            <v/>
          </cell>
          <cell r="S1047" t="str">
            <v/>
          </cell>
          <cell r="T1047" t="str">
            <v/>
          </cell>
          <cell r="U1047" t="str">
            <v/>
          </cell>
          <cell r="V1047" t="str">
            <v/>
          </cell>
          <cell r="W1047" t="str">
            <v/>
          </cell>
          <cell r="X1047" t="str">
            <v/>
          </cell>
          <cell r="Y1047" t="str">
            <v/>
          </cell>
          <cell r="Z1047" t="str">
            <v/>
          </cell>
          <cell r="AA1047" t="str">
            <v/>
          </cell>
          <cell r="AB1047" t="str">
            <v/>
          </cell>
          <cell r="AC1047" t="str">
            <v/>
          </cell>
          <cell r="AD1047" t="str">
            <v/>
          </cell>
          <cell r="AE1047" t="str">
            <v>ج</v>
          </cell>
          <cell r="AF1047" t="str">
            <v/>
          </cell>
          <cell r="AG1047" t="str">
            <v/>
          </cell>
          <cell r="AH1047" t="str">
            <v/>
          </cell>
          <cell r="AI1047" t="str">
            <v>ج</v>
          </cell>
          <cell r="AJ1047" t="str">
            <v/>
          </cell>
          <cell r="AK1047" t="str">
            <v/>
          </cell>
          <cell r="AL1047" t="str">
            <v>ج</v>
          </cell>
          <cell r="AM1047" t="str">
            <v>ر2</v>
          </cell>
          <cell r="AN1047" t="str">
            <v>ج</v>
          </cell>
          <cell r="AO1047" t="str">
            <v>ج</v>
          </cell>
          <cell r="AP1047" t="str">
            <v>ج</v>
          </cell>
          <cell r="AQ1047" t="str">
            <v>ج</v>
          </cell>
          <cell r="AR1047" t="str">
            <v>ج</v>
          </cell>
          <cell r="AS1047"/>
          <cell r="AT1047" t="str">
            <v>الرابعة</v>
          </cell>
          <cell r="AU1047" t="str">
            <v/>
          </cell>
        </row>
        <row r="1048">
          <cell r="A1048">
            <v>425995</v>
          </cell>
          <cell r="B1048" t="str">
            <v>الرابعة</v>
          </cell>
          <cell r="C1048" t="str">
            <v/>
          </cell>
          <cell r="D1048" t="str">
            <v/>
          </cell>
          <cell r="E1048" t="str">
            <v/>
          </cell>
          <cell r="F1048" t="str">
            <v/>
          </cell>
          <cell r="G1048" t="str">
            <v/>
          </cell>
          <cell r="H1048" t="str">
            <v/>
          </cell>
          <cell r="I1048" t="str">
            <v/>
          </cell>
          <cell r="J1048" t="str">
            <v/>
          </cell>
          <cell r="K1048" t="str">
            <v/>
          </cell>
          <cell r="L1048" t="str">
            <v/>
          </cell>
          <cell r="M1048" t="str">
            <v/>
          </cell>
          <cell r="N1048" t="str">
            <v/>
          </cell>
          <cell r="O1048" t="str">
            <v/>
          </cell>
          <cell r="P1048" t="str">
            <v/>
          </cell>
          <cell r="Q1048" t="str">
            <v/>
          </cell>
          <cell r="R1048" t="str">
            <v/>
          </cell>
          <cell r="S1048" t="str">
            <v/>
          </cell>
          <cell r="T1048" t="str">
            <v/>
          </cell>
          <cell r="U1048" t="str">
            <v/>
          </cell>
          <cell r="V1048" t="str">
            <v>ر2</v>
          </cell>
          <cell r="W1048" t="str">
            <v/>
          </cell>
          <cell r="X1048" t="str">
            <v/>
          </cell>
          <cell r="Y1048" t="str">
            <v/>
          </cell>
          <cell r="Z1048" t="str">
            <v/>
          </cell>
          <cell r="AA1048" t="str">
            <v/>
          </cell>
          <cell r="AB1048" t="str">
            <v/>
          </cell>
          <cell r="AC1048" t="str">
            <v/>
          </cell>
          <cell r="AD1048" t="str">
            <v/>
          </cell>
          <cell r="AE1048" t="str">
            <v/>
          </cell>
          <cell r="AF1048" t="str">
            <v/>
          </cell>
          <cell r="AG1048" t="str">
            <v/>
          </cell>
          <cell r="AH1048" t="str">
            <v/>
          </cell>
          <cell r="AI1048" t="str">
            <v/>
          </cell>
          <cell r="AJ1048" t="str">
            <v/>
          </cell>
          <cell r="AK1048" t="str">
            <v/>
          </cell>
          <cell r="AL1048" t="str">
            <v/>
          </cell>
          <cell r="AM1048" t="str">
            <v/>
          </cell>
          <cell r="AN1048" t="str">
            <v>ج</v>
          </cell>
          <cell r="AO1048" t="str">
            <v/>
          </cell>
          <cell r="AP1048" t="str">
            <v/>
          </cell>
          <cell r="AQ1048" t="str">
            <v/>
          </cell>
          <cell r="AR1048" t="str">
            <v/>
          </cell>
          <cell r="AS1048"/>
          <cell r="AT1048" t="str">
            <v>الرابعة</v>
          </cell>
          <cell r="AU1048" t="str">
            <v/>
          </cell>
        </row>
        <row r="1049">
          <cell r="A1049">
            <v>426015</v>
          </cell>
          <cell r="B1049" t="str">
            <v>الرابعة حديث</v>
          </cell>
          <cell r="C1049" t="str">
            <v/>
          </cell>
          <cell r="D1049" t="str">
            <v/>
          </cell>
          <cell r="E1049" t="str">
            <v/>
          </cell>
          <cell r="F1049" t="str">
            <v/>
          </cell>
          <cell r="G1049" t="str">
            <v/>
          </cell>
          <cell r="H1049" t="str">
            <v/>
          </cell>
          <cell r="I1049" t="str">
            <v/>
          </cell>
          <cell r="J1049" t="str">
            <v/>
          </cell>
          <cell r="K1049" t="str">
            <v/>
          </cell>
          <cell r="L1049" t="str">
            <v>ر1</v>
          </cell>
          <cell r="M1049" t="str">
            <v/>
          </cell>
          <cell r="N1049" t="str">
            <v/>
          </cell>
          <cell r="O1049" t="str">
            <v/>
          </cell>
          <cell r="P1049" t="str">
            <v/>
          </cell>
          <cell r="Q1049" t="str">
            <v/>
          </cell>
          <cell r="R1049" t="str">
            <v>ج</v>
          </cell>
          <cell r="S1049" t="str">
            <v>ر2</v>
          </cell>
          <cell r="T1049" t="str">
            <v/>
          </cell>
          <cell r="U1049" t="str">
            <v/>
          </cell>
          <cell r="V1049" t="str">
            <v/>
          </cell>
          <cell r="W1049" t="str">
            <v/>
          </cell>
          <cell r="X1049" t="str">
            <v/>
          </cell>
          <cell r="Y1049" t="str">
            <v/>
          </cell>
          <cell r="Z1049" t="str">
            <v/>
          </cell>
          <cell r="AA1049" t="str">
            <v/>
          </cell>
          <cell r="AB1049" t="str">
            <v/>
          </cell>
          <cell r="AC1049" t="str">
            <v/>
          </cell>
          <cell r="AD1049" t="str">
            <v/>
          </cell>
          <cell r="AE1049" t="str">
            <v>ج</v>
          </cell>
          <cell r="AF1049" t="str">
            <v/>
          </cell>
          <cell r="AG1049" t="str">
            <v/>
          </cell>
          <cell r="AH1049" t="str">
            <v/>
          </cell>
          <cell r="AI1049" t="str">
            <v>ج</v>
          </cell>
          <cell r="AJ1049" t="str">
            <v>ج</v>
          </cell>
          <cell r="AK1049" t="str">
            <v>ج</v>
          </cell>
          <cell r="AL1049" t="str">
            <v>ج</v>
          </cell>
          <cell r="AM1049" t="str">
            <v>ج</v>
          </cell>
          <cell r="AN1049" t="str">
            <v/>
          </cell>
          <cell r="AO1049" t="str">
            <v/>
          </cell>
          <cell r="AP1049" t="str">
            <v/>
          </cell>
          <cell r="AQ1049" t="str">
            <v/>
          </cell>
          <cell r="AR1049" t="str">
            <v/>
          </cell>
          <cell r="AS1049"/>
          <cell r="AT1049" t="str">
            <v>الرابعة حديث</v>
          </cell>
          <cell r="AU1049" t="str">
            <v/>
          </cell>
        </row>
        <row r="1050">
          <cell r="A1050">
            <v>426016</v>
          </cell>
          <cell r="B1050" t="str">
            <v>الرابعة</v>
          </cell>
          <cell r="C1050" t="str">
            <v/>
          </cell>
          <cell r="D1050" t="str">
            <v/>
          </cell>
          <cell r="E1050" t="str">
            <v/>
          </cell>
          <cell r="F1050" t="str">
            <v/>
          </cell>
          <cell r="G1050" t="str">
            <v/>
          </cell>
          <cell r="H1050" t="str">
            <v/>
          </cell>
          <cell r="I1050" t="str">
            <v/>
          </cell>
          <cell r="J1050" t="str">
            <v/>
          </cell>
          <cell r="K1050" t="str">
            <v/>
          </cell>
          <cell r="L1050" t="str">
            <v/>
          </cell>
          <cell r="M1050" t="str">
            <v/>
          </cell>
          <cell r="N1050" t="str">
            <v/>
          </cell>
          <cell r="O1050" t="str">
            <v/>
          </cell>
          <cell r="P1050" t="str">
            <v/>
          </cell>
          <cell r="Q1050" t="str">
            <v/>
          </cell>
          <cell r="R1050" t="str">
            <v/>
          </cell>
          <cell r="S1050" t="str">
            <v/>
          </cell>
          <cell r="T1050" t="str">
            <v/>
          </cell>
          <cell r="U1050" t="str">
            <v/>
          </cell>
          <cell r="V1050" t="str">
            <v/>
          </cell>
          <cell r="W1050" t="str">
            <v/>
          </cell>
          <cell r="X1050" t="str">
            <v/>
          </cell>
          <cell r="Y1050" t="str">
            <v/>
          </cell>
          <cell r="Z1050" t="str">
            <v/>
          </cell>
          <cell r="AA1050" t="str">
            <v/>
          </cell>
          <cell r="AB1050" t="str">
            <v/>
          </cell>
          <cell r="AC1050" t="str">
            <v/>
          </cell>
          <cell r="AD1050" t="str">
            <v/>
          </cell>
          <cell r="AE1050" t="str">
            <v/>
          </cell>
          <cell r="AF1050" t="str">
            <v/>
          </cell>
          <cell r="AG1050" t="str">
            <v/>
          </cell>
          <cell r="AH1050" t="str">
            <v/>
          </cell>
          <cell r="AI1050" t="str">
            <v/>
          </cell>
          <cell r="AJ1050" t="str">
            <v/>
          </cell>
          <cell r="AK1050" t="str">
            <v/>
          </cell>
          <cell r="AL1050" t="str">
            <v/>
          </cell>
          <cell r="AM1050" t="str">
            <v/>
          </cell>
          <cell r="AN1050" t="str">
            <v>ر1</v>
          </cell>
          <cell r="AO1050" t="str">
            <v>ر1</v>
          </cell>
          <cell r="AP1050" t="str">
            <v/>
          </cell>
          <cell r="AQ1050" t="str">
            <v>ر1</v>
          </cell>
          <cell r="AR1050" t="str">
            <v/>
          </cell>
          <cell r="AS1050"/>
          <cell r="AT1050" t="str">
            <v>الرابعة</v>
          </cell>
          <cell r="AU1050" t="str">
            <v/>
          </cell>
        </row>
        <row r="1051">
          <cell r="A1051">
            <v>426017</v>
          </cell>
          <cell r="B1051" t="str">
            <v>الرابعة</v>
          </cell>
          <cell r="C1051" t="str">
            <v/>
          </cell>
          <cell r="D1051" t="str">
            <v/>
          </cell>
          <cell r="E1051" t="str">
            <v/>
          </cell>
          <cell r="F1051" t="str">
            <v/>
          </cell>
          <cell r="G1051" t="str">
            <v/>
          </cell>
          <cell r="H1051" t="str">
            <v/>
          </cell>
          <cell r="I1051" t="str">
            <v/>
          </cell>
          <cell r="J1051" t="str">
            <v/>
          </cell>
          <cell r="K1051" t="str">
            <v/>
          </cell>
          <cell r="L1051" t="str">
            <v/>
          </cell>
          <cell r="M1051" t="str">
            <v/>
          </cell>
          <cell r="N1051" t="str">
            <v/>
          </cell>
          <cell r="O1051" t="str">
            <v/>
          </cell>
          <cell r="P1051" t="str">
            <v/>
          </cell>
          <cell r="Q1051" t="str">
            <v/>
          </cell>
          <cell r="R1051" t="str">
            <v/>
          </cell>
          <cell r="S1051" t="str">
            <v/>
          </cell>
          <cell r="T1051" t="str">
            <v/>
          </cell>
          <cell r="U1051" t="str">
            <v/>
          </cell>
          <cell r="V1051" t="str">
            <v/>
          </cell>
          <cell r="W1051" t="str">
            <v/>
          </cell>
          <cell r="X1051" t="str">
            <v/>
          </cell>
          <cell r="Y1051" t="str">
            <v/>
          </cell>
          <cell r="Z1051" t="str">
            <v/>
          </cell>
          <cell r="AA1051" t="str">
            <v/>
          </cell>
          <cell r="AB1051" t="str">
            <v/>
          </cell>
          <cell r="AC1051" t="str">
            <v/>
          </cell>
          <cell r="AD1051" t="str">
            <v/>
          </cell>
          <cell r="AE1051" t="str">
            <v/>
          </cell>
          <cell r="AF1051" t="str">
            <v/>
          </cell>
          <cell r="AG1051" t="str">
            <v/>
          </cell>
          <cell r="AH1051" t="str">
            <v/>
          </cell>
          <cell r="AI1051" t="str">
            <v>ر2</v>
          </cell>
          <cell r="AJ1051" t="str">
            <v/>
          </cell>
          <cell r="AK1051" t="str">
            <v/>
          </cell>
          <cell r="AL1051" t="str">
            <v/>
          </cell>
          <cell r="AM1051" t="str">
            <v/>
          </cell>
          <cell r="AN1051" t="str">
            <v>ج</v>
          </cell>
          <cell r="AO1051" t="str">
            <v>ج</v>
          </cell>
          <cell r="AP1051" t="str">
            <v>ج</v>
          </cell>
          <cell r="AQ1051" t="str">
            <v>ج</v>
          </cell>
          <cell r="AR1051" t="str">
            <v>ج</v>
          </cell>
          <cell r="AS1051"/>
          <cell r="AT1051" t="str">
            <v>الرابعة</v>
          </cell>
          <cell r="AU1051" t="str">
            <v/>
          </cell>
        </row>
        <row r="1052">
          <cell r="A1052">
            <v>426022</v>
          </cell>
          <cell r="B1052" t="str">
            <v>الرابعة</v>
          </cell>
          <cell r="C1052" t="str">
            <v/>
          </cell>
          <cell r="D1052" t="str">
            <v/>
          </cell>
          <cell r="E1052" t="str">
            <v/>
          </cell>
          <cell r="F1052" t="str">
            <v/>
          </cell>
          <cell r="G1052" t="str">
            <v/>
          </cell>
          <cell r="H1052" t="str">
            <v/>
          </cell>
          <cell r="I1052" t="str">
            <v/>
          </cell>
          <cell r="J1052" t="str">
            <v/>
          </cell>
          <cell r="K1052" t="str">
            <v/>
          </cell>
          <cell r="L1052" t="str">
            <v/>
          </cell>
          <cell r="M1052" t="str">
            <v/>
          </cell>
          <cell r="N1052" t="str">
            <v/>
          </cell>
          <cell r="O1052" t="str">
            <v/>
          </cell>
          <cell r="P1052" t="str">
            <v/>
          </cell>
          <cell r="Q1052" t="str">
            <v/>
          </cell>
          <cell r="R1052" t="str">
            <v/>
          </cell>
          <cell r="S1052" t="str">
            <v/>
          </cell>
          <cell r="T1052" t="str">
            <v>ر2</v>
          </cell>
          <cell r="U1052" t="str">
            <v/>
          </cell>
          <cell r="V1052" t="str">
            <v/>
          </cell>
          <cell r="W1052" t="str">
            <v/>
          </cell>
          <cell r="X1052" t="str">
            <v/>
          </cell>
          <cell r="Y1052" t="str">
            <v>ر2</v>
          </cell>
          <cell r="Z1052" t="str">
            <v>ر1</v>
          </cell>
          <cell r="AA1052" t="str">
            <v/>
          </cell>
          <cell r="AB1052" t="str">
            <v/>
          </cell>
          <cell r="AC1052" t="str">
            <v/>
          </cell>
          <cell r="AD1052" t="str">
            <v/>
          </cell>
          <cell r="AE1052" t="str">
            <v>ر2</v>
          </cell>
          <cell r="AF1052" t="str">
            <v/>
          </cell>
          <cell r="AG1052" t="str">
            <v/>
          </cell>
          <cell r="AH1052" t="str">
            <v/>
          </cell>
          <cell r="AI1052" t="str">
            <v/>
          </cell>
          <cell r="AJ1052" t="str">
            <v/>
          </cell>
          <cell r="AK1052" t="str">
            <v/>
          </cell>
          <cell r="AL1052" t="str">
            <v>ر1</v>
          </cell>
          <cell r="AM1052" t="str">
            <v/>
          </cell>
          <cell r="AN1052" t="str">
            <v>ج</v>
          </cell>
          <cell r="AO1052" t="str">
            <v>ج</v>
          </cell>
          <cell r="AP1052" t="str">
            <v>ج</v>
          </cell>
          <cell r="AQ1052" t="str">
            <v>ج</v>
          </cell>
          <cell r="AR1052" t="str">
            <v>ج</v>
          </cell>
          <cell r="AS1052"/>
          <cell r="AT1052" t="str">
            <v>الرابعة</v>
          </cell>
          <cell r="AU1052" t="str">
            <v/>
          </cell>
        </row>
        <row r="1053">
          <cell r="A1053">
            <v>426023</v>
          </cell>
          <cell r="B1053" t="str">
            <v>الرابعة</v>
          </cell>
          <cell r="C1053" t="str">
            <v/>
          </cell>
          <cell r="D1053" t="str">
            <v/>
          </cell>
          <cell r="E1053" t="str">
            <v/>
          </cell>
          <cell r="F1053" t="str">
            <v/>
          </cell>
          <cell r="G1053" t="str">
            <v/>
          </cell>
          <cell r="H1053" t="str">
            <v/>
          </cell>
          <cell r="I1053" t="str">
            <v/>
          </cell>
          <cell r="J1053" t="str">
            <v>ر2</v>
          </cell>
          <cell r="K1053" t="str">
            <v/>
          </cell>
          <cell r="L1053" t="str">
            <v/>
          </cell>
          <cell r="M1053" t="str">
            <v/>
          </cell>
          <cell r="N1053" t="str">
            <v/>
          </cell>
          <cell r="O1053" t="str">
            <v/>
          </cell>
          <cell r="P1053" t="str">
            <v/>
          </cell>
          <cell r="Q1053" t="str">
            <v/>
          </cell>
          <cell r="R1053" t="str">
            <v/>
          </cell>
          <cell r="S1053" t="str">
            <v/>
          </cell>
          <cell r="T1053" t="str">
            <v/>
          </cell>
          <cell r="U1053" t="str">
            <v/>
          </cell>
          <cell r="V1053" t="str">
            <v/>
          </cell>
          <cell r="W1053" t="str">
            <v/>
          </cell>
          <cell r="X1053" t="str">
            <v/>
          </cell>
          <cell r="Y1053" t="str">
            <v/>
          </cell>
          <cell r="Z1053" t="str">
            <v/>
          </cell>
          <cell r="AA1053" t="str">
            <v/>
          </cell>
          <cell r="AB1053" t="str">
            <v/>
          </cell>
          <cell r="AC1053" t="str">
            <v/>
          </cell>
          <cell r="AD1053" t="str">
            <v/>
          </cell>
          <cell r="AE1053" t="str">
            <v/>
          </cell>
          <cell r="AF1053" t="str">
            <v>ر2</v>
          </cell>
          <cell r="AG1053" t="str">
            <v/>
          </cell>
          <cell r="AH1053" t="str">
            <v/>
          </cell>
          <cell r="AI1053" t="str">
            <v/>
          </cell>
          <cell r="AJ1053" t="str">
            <v/>
          </cell>
          <cell r="AK1053" t="str">
            <v>ر2</v>
          </cell>
          <cell r="AL1053" t="str">
            <v>ر1</v>
          </cell>
          <cell r="AM1053" t="str">
            <v>ر2</v>
          </cell>
          <cell r="AN1053" t="str">
            <v>ج</v>
          </cell>
          <cell r="AO1053" t="str">
            <v>ج</v>
          </cell>
          <cell r="AP1053" t="str">
            <v>ج</v>
          </cell>
          <cell r="AQ1053" t="str">
            <v>ج</v>
          </cell>
          <cell r="AR1053" t="str">
            <v>ج</v>
          </cell>
          <cell r="AS1053"/>
          <cell r="AT1053" t="str">
            <v>الرابعة</v>
          </cell>
          <cell r="AU1053" t="str">
            <v/>
          </cell>
        </row>
        <row r="1054">
          <cell r="A1054">
            <v>426030</v>
          </cell>
          <cell r="B1054" t="str">
            <v>الرابعة</v>
          </cell>
          <cell r="C1054" t="str">
            <v/>
          </cell>
          <cell r="D1054" t="str">
            <v/>
          </cell>
          <cell r="E1054" t="str">
            <v/>
          </cell>
          <cell r="F1054" t="str">
            <v/>
          </cell>
          <cell r="G1054" t="str">
            <v/>
          </cell>
          <cell r="H1054" t="str">
            <v/>
          </cell>
          <cell r="I1054" t="str">
            <v/>
          </cell>
          <cell r="J1054" t="str">
            <v/>
          </cell>
          <cell r="K1054" t="str">
            <v/>
          </cell>
          <cell r="L1054" t="str">
            <v/>
          </cell>
          <cell r="M1054" t="str">
            <v/>
          </cell>
          <cell r="N1054" t="str">
            <v/>
          </cell>
          <cell r="O1054" t="str">
            <v/>
          </cell>
          <cell r="P1054" t="str">
            <v/>
          </cell>
          <cell r="Q1054" t="str">
            <v/>
          </cell>
          <cell r="R1054" t="str">
            <v/>
          </cell>
          <cell r="S1054" t="str">
            <v/>
          </cell>
          <cell r="T1054" t="str">
            <v/>
          </cell>
          <cell r="U1054" t="str">
            <v/>
          </cell>
          <cell r="V1054" t="str">
            <v/>
          </cell>
          <cell r="W1054" t="str">
            <v/>
          </cell>
          <cell r="X1054" t="str">
            <v/>
          </cell>
          <cell r="Y1054" t="str">
            <v/>
          </cell>
          <cell r="Z1054" t="str">
            <v/>
          </cell>
          <cell r="AA1054" t="str">
            <v/>
          </cell>
          <cell r="AB1054" t="str">
            <v/>
          </cell>
          <cell r="AC1054" t="str">
            <v/>
          </cell>
          <cell r="AD1054" t="str">
            <v/>
          </cell>
          <cell r="AE1054" t="str">
            <v/>
          </cell>
          <cell r="AF1054" t="str">
            <v>ر2</v>
          </cell>
          <cell r="AG1054" t="str">
            <v/>
          </cell>
          <cell r="AH1054" t="str">
            <v/>
          </cell>
          <cell r="AI1054" t="str">
            <v/>
          </cell>
          <cell r="AJ1054" t="str">
            <v/>
          </cell>
          <cell r="AK1054" t="str">
            <v/>
          </cell>
          <cell r="AL1054" t="str">
            <v>ر1</v>
          </cell>
          <cell r="AM1054" t="str">
            <v>ر1</v>
          </cell>
          <cell r="AN1054" t="str">
            <v>ج</v>
          </cell>
          <cell r="AO1054" t="str">
            <v>ج</v>
          </cell>
          <cell r="AP1054" t="str">
            <v>ج</v>
          </cell>
          <cell r="AQ1054" t="str">
            <v>ج</v>
          </cell>
          <cell r="AR1054" t="str">
            <v>ج</v>
          </cell>
          <cell r="AS1054"/>
          <cell r="AT1054" t="str">
            <v>الرابعة</v>
          </cell>
          <cell r="AU1054" t="str">
            <v/>
          </cell>
        </row>
        <row r="1055">
          <cell r="A1055">
            <v>426035</v>
          </cell>
          <cell r="B1055" t="str">
            <v>الرابعة</v>
          </cell>
          <cell r="C1055" t="str">
            <v/>
          </cell>
          <cell r="D1055" t="str">
            <v/>
          </cell>
          <cell r="E1055" t="str">
            <v/>
          </cell>
          <cell r="F1055" t="str">
            <v/>
          </cell>
          <cell r="G1055" t="str">
            <v/>
          </cell>
          <cell r="H1055" t="str">
            <v/>
          </cell>
          <cell r="I1055" t="str">
            <v/>
          </cell>
          <cell r="J1055" t="str">
            <v/>
          </cell>
          <cell r="K1055" t="str">
            <v/>
          </cell>
          <cell r="L1055" t="str">
            <v/>
          </cell>
          <cell r="M1055" t="str">
            <v/>
          </cell>
          <cell r="N1055" t="str">
            <v/>
          </cell>
          <cell r="O1055" t="str">
            <v/>
          </cell>
          <cell r="P1055" t="str">
            <v/>
          </cell>
          <cell r="Q1055" t="str">
            <v/>
          </cell>
          <cell r="R1055" t="str">
            <v/>
          </cell>
          <cell r="S1055" t="str">
            <v/>
          </cell>
          <cell r="T1055" t="str">
            <v/>
          </cell>
          <cell r="U1055" t="str">
            <v/>
          </cell>
          <cell r="V1055" t="str">
            <v/>
          </cell>
          <cell r="W1055" t="str">
            <v/>
          </cell>
          <cell r="X1055" t="str">
            <v/>
          </cell>
          <cell r="Y1055" t="str">
            <v/>
          </cell>
          <cell r="Z1055" t="str">
            <v/>
          </cell>
          <cell r="AA1055" t="str">
            <v>ر2</v>
          </cell>
          <cell r="AB1055" t="str">
            <v/>
          </cell>
          <cell r="AC1055" t="str">
            <v/>
          </cell>
          <cell r="AD1055" t="str">
            <v/>
          </cell>
          <cell r="AE1055" t="str">
            <v/>
          </cell>
          <cell r="AF1055" t="str">
            <v/>
          </cell>
          <cell r="AG1055" t="str">
            <v/>
          </cell>
          <cell r="AH1055" t="str">
            <v/>
          </cell>
          <cell r="AI1055" t="str">
            <v/>
          </cell>
          <cell r="AJ1055" t="str">
            <v/>
          </cell>
          <cell r="AK1055" t="str">
            <v/>
          </cell>
          <cell r="AL1055" t="str">
            <v>ر2</v>
          </cell>
          <cell r="AM1055" t="str">
            <v>ر2</v>
          </cell>
          <cell r="AN1055" t="str">
            <v/>
          </cell>
          <cell r="AO1055" t="str">
            <v>ر2</v>
          </cell>
          <cell r="AP1055" t="str">
            <v>ر2</v>
          </cell>
          <cell r="AQ1055" t="str">
            <v>ر2</v>
          </cell>
          <cell r="AR1055" t="str">
            <v/>
          </cell>
          <cell r="AS1055"/>
          <cell r="AT1055" t="str">
            <v>الرابعة</v>
          </cell>
          <cell r="AU1055" t="str">
            <v/>
          </cell>
        </row>
        <row r="1056">
          <cell r="A1056">
            <v>426066</v>
          </cell>
          <cell r="B1056" t="str">
            <v>الرابعة</v>
          </cell>
          <cell r="C1056" t="str">
            <v/>
          </cell>
          <cell r="D1056" t="str">
            <v/>
          </cell>
          <cell r="E1056" t="str">
            <v/>
          </cell>
          <cell r="F1056" t="str">
            <v/>
          </cell>
          <cell r="G1056" t="str">
            <v/>
          </cell>
          <cell r="H1056" t="str">
            <v/>
          </cell>
          <cell r="I1056" t="str">
            <v/>
          </cell>
          <cell r="J1056" t="str">
            <v/>
          </cell>
          <cell r="K1056" t="str">
            <v/>
          </cell>
          <cell r="L1056" t="str">
            <v/>
          </cell>
          <cell r="M1056" t="str">
            <v/>
          </cell>
          <cell r="N1056" t="str">
            <v/>
          </cell>
          <cell r="O1056" t="str">
            <v/>
          </cell>
          <cell r="P1056" t="str">
            <v/>
          </cell>
          <cell r="Q1056" t="str">
            <v/>
          </cell>
          <cell r="R1056" t="str">
            <v/>
          </cell>
          <cell r="S1056" t="str">
            <v/>
          </cell>
          <cell r="T1056" t="str">
            <v/>
          </cell>
          <cell r="U1056" t="str">
            <v/>
          </cell>
          <cell r="V1056" t="str">
            <v/>
          </cell>
          <cell r="W1056" t="str">
            <v/>
          </cell>
          <cell r="X1056" t="str">
            <v/>
          </cell>
          <cell r="Y1056" t="str">
            <v/>
          </cell>
          <cell r="Z1056" t="str">
            <v/>
          </cell>
          <cell r="AA1056" t="str">
            <v/>
          </cell>
          <cell r="AB1056" t="str">
            <v/>
          </cell>
          <cell r="AC1056" t="str">
            <v/>
          </cell>
          <cell r="AD1056" t="str">
            <v/>
          </cell>
          <cell r="AE1056" t="str">
            <v/>
          </cell>
          <cell r="AF1056" t="str">
            <v/>
          </cell>
          <cell r="AG1056" t="str">
            <v/>
          </cell>
          <cell r="AH1056" t="str">
            <v/>
          </cell>
          <cell r="AI1056" t="str">
            <v/>
          </cell>
          <cell r="AJ1056" t="str">
            <v/>
          </cell>
          <cell r="AK1056" t="str">
            <v/>
          </cell>
          <cell r="AL1056" t="str">
            <v/>
          </cell>
          <cell r="AM1056" t="str">
            <v/>
          </cell>
          <cell r="AN1056" t="str">
            <v>ج</v>
          </cell>
          <cell r="AO1056" t="str">
            <v>ج</v>
          </cell>
          <cell r="AP1056" t="str">
            <v>ج</v>
          </cell>
          <cell r="AQ1056" t="str">
            <v>ج</v>
          </cell>
          <cell r="AR1056" t="str">
            <v>ج</v>
          </cell>
          <cell r="AS1056"/>
          <cell r="AT1056" t="str">
            <v>الرابعة</v>
          </cell>
          <cell r="AU1056" t="str">
            <v/>
          </cell>
        </row>
        <row r="1057">
          <cell r="A1057">
            <v>426071</v>
          </cell>
          <cell r="B1057" t="str">
            <v>الرابعة</v>
          </cell>
          <cell r="C1057" t="str">
            <v/>
          </cell>
          <cell r="D1057" t="str">
            <v/>
          </cell>
          <cell r="E1057" t="str">
            <v/>
          </cell>
          <cell r="F1057" t="str">
            <v/>
          </cell>
          <cell r="G1057" t="str">
            <v/>
          </cell>
          <cell r="H1057" t="str">
            <v/>
          </cell>
          <cell r="I1057" t="str">
            <v/>
          </cell>
          <cell r="J1057" t="str">
            <v/>
          </cell>
          <cell r="K1057" t="str">
            <v/>
          </cell>
          <cell r="L1057" t="str">
            <v/>
          </cell>
          <cell r="M1057" t="str">
            <v/>
          </cell>
          <cell r="N1057" t="str">
            <v/>
          </cell>
          <cell r="O1057" t="str">
            <v/>
          </cell>
          <cell r="P1057" t="str">
            <v/>
          </cell>
          <cell r="Q1057" t="str">
            <v/>
          </cell>
          <cell r="R1057" t="str">
            <v/>
          </cell>
          <cell r="S1057" t="str">
            <v/>
          </cell>
          <cell r="T1057" t="str">
            <v/>
          </cell>
          <cell r="U1057" t="str">
            <v/>
          </cell>
          <cell r="V1057" t="str">
            <v/>
          </cell>
          <cell r="W1057" t="str">
            <v/>
          </cell>
          <cell r="X1057" t="str">
            <v/>
          </cell>
          <cell r="Y1057" t="str">
            <v/>
          </cell>
          <cell r="Z1057" t="str">
            <v/>
          </cell>
          <cell r="AA1057" t="str">
            <v/>
          </cell>
          <cell r="AB1057" t="str">
            <v/>
          </cell>
          <cell r="AC1057" t="str">
            <v/>
          </cell>
          <cell r="AD1057" t="str">
            <v/>
          </cell>
          <cell r="AE1057" t="str">
            <v/>
          </cell>
          <cell r="AF1057" t="str">
            <v/>
          </cell>
          <cell r="AG1057" t="str">
            <v/>
          </cell>
          <cell r="AH1057" t="str">
            <v/>
          </cell>
          <cell r="AI1057" t="str">
            <v>ج</v>
          </cell>
          <cell r="AJ1057" t="str">
            <v>ج</v>
          </cell>
          <cell r="AK1057" t="str">
            <v>ج</v>
          </cell>
          <cell r="AL1057" t="str">
            <v>ج</v>
          </cell>
          <cell r="AM1057" t="str">
            <v>ج</v>
          </cell>
          <cell r="AN1057" t="str">
            <v>ج</v>
          </cell>
          <cell r="AO1057" t="str">
            <v>ج</v>
          </cell>
          <cell r="AP1057" t="str">
            <v>ج</v>
          </cell>
          <cell r="AQ1057" t="str">
            <v>ج</v>
          </cell>
          <cell r="AR1057" t="str">
            <v>ج</v>
          </cell>
          <cell r="AS1057"/>
          <cell r="AT1057" t="str">
            <v>الرابعة</v>
          </cell>
          <cell r="AU1057" t="str">
            <v/>
          </cell>
        </row>
        <row r="1058">
          <cell r="A1058">
            <v>426074</v>
          </cell>
          <cell r="B1058" t="str">
            <v>الرابعة</v>
          </cell>
          <cell r="C1058" t="str">
            <v/>
          </cell>
          <cell r="D1058" t="str">
            <v/>
          </cell>
          <cell r="E1058" t="str">
            <v/>
          </cell>
          <cell r="F1058" t="str">
            <v/>
          </cell>
          <cell r="G1058" t="str">
            <v/>
          </cell>
          <cell r="H1058" t="str">
            <v/>
          </cell>
          <cell r="I1058" t="str">
            <v/>
          </cell>
          <cell r="J1058" t="str">
            <v/>
          </cell>
          <cell r="K1058" t="str">
            <v/>
          </cell>
          <cell r="L1058" t="str">
            <v/>
          </cell>
          <cell r="M1058" t="str">
            <v/>
          </cell>
          <cell r="N1058" t="str">
            <v/>
          </cell>
          <cell r="O1058" t="str">
            <v/>
          </cell>
          <cell r="P1058" t="str">
            <v/>
          </cell>
          <cell r="Q1058" t="str">
            <v/>
          </cell>
          <cell r="R1058" t="str">
            <v/>
          </cell>
          <cell r="S1058" t="str">
            <v/>
          </cell>
          <cell r="T1058" t="str">
            <v/>
          </cell>
          <cell r="U1058" t="str">
            <v/>
          </cell>
          <cell r="V1058" t="str">
            <v/>
          </cell>
          <cell r="W1058" t="str">
            <v/>
          </cell>
          <cell r="X1058" t="str">
            <v/>
          </cell>
          <cell r="Y1058" t="str">
            <v/>
          </cell>
          <cell r="Z1058" t="str">
            <v/>
          </cell>
          <cell r="AA1058" t="str">
            <v/>
          </cell>
          <cell r="AB1058" t="str">
            <v/>
          </cell>
          <cell r="AC1058" t="str">
            <v/>
          </cell>
          <cell r="AD1058" t="str">
            <v/>
          </cell>
          <cell r="AE1058" t="str">
            <v/>
          </cell>
          <cell r="AF1058" t="str">
            <v/>
          </cell>
          <cell r="AG1058" t="str">
            <v/>
          </cell>
          <cell r="AH1058" t="str">
            <v/>
          </cell>
          <cell r="AI1058" t="str">
            <v/>
          </cell>
          <cell r="AJ1058" t="str">
            <v/>
          </cell>
          <cell r="AK1058" t="str">
            <v/>
          </cell>
          <cell r="AL1058" t="str">
            <v/>
          </cell>
          <cell r="AM1058" t="str">
            <v>ر2</v>
          </cell>
          <cell r="AN1058" t="str">
            <v/>
          </cell>
          <cell r="AO1058" t="str">
            <v>ر1</v>
          </cell>
          <cell r="AP1058" t="str">
            <v/>
          </cell>
          <cell r="AQ1058" t="str">
            <v/>
          </cell>
          <cell r="AR1058" t="str">
            <v/>
          </cell>
          <cell r="AS1058"/>
          <cell r="AT1058" t="str">
            <v>الرابعة</v>
          </cell>
          <cell r="AU1058" t="str">
            <v/>
          </cell>
        </row>
        <row r="1059">
          <cell r="A1059">
            <v>426080</v>
          </cell>
          <cell r="B1059" t="str">
            <v>الرابعة</v>
          </cell>
          <cell r="C1059" t="str">
            <v/>
          </cell>
          <cell r="D1059" t="str">
            <v/>
          </cell>
          <cell r="E1059" t="str">
            <v/>
          </cell>
          <cell r="F1059" t="str">
            <v/>
          </cell>
          <cell r="G1059" t="str">
            <v/>
          </cell>
          <cell r="H1059" t="str">
            <v/>
          </cell>
          <cell r="I1059" t="str">
            <v/>
          </cell>
          <cell r="J1059" t="str">
            <v/>
          </cell>
          <cell r="K1059" t="str">
            <v/>
          </cell>
          <cell r="L1059" t="str">
            <v/>
          </cell>
          <cell r="M1059" t="str">
            <v/>
          </cell>
          <cell r="N1059" t="str">
            <v/>
          </cell>
          <cell r="O1059" t="str">
            <v/>
          </cell>
          <cell r="P1059" t="str">
            <v/>
          </cell>
          <cell r="Q1059" t="str">
            <v/>
          </cell>
          <cell r="R1059" t="str">
            <v/>
          </cell>
          <cell r="S1059" t="str">
            <v/>
          </cell>
          <cell r="T1059" t="str">
            <v/>
          </cell>
          <cell r="U1059" t="str">
            <v/>
          </cell>
          <cell r="V1059" t="str">
            <v/>
          </cell>
          <cell r="W1059" t="str">
            <v>ر2</v>
          </cell>
          <cell r="X1059" t="str">
            <v/>
          </cell>
          <cell r="Y1059" t="str">
            <v/>
          </cell>
          <cell r="Z1059" t="str">
            <v>ر1</v>
          </cell>
          <cell r="AA1059" t="str">
            <v>ر2</v>
          </cell>
          <cell r="AB1059" t="str">
            <v/>
          </cell>
          <cell r="AC1059" t="str">
            <v>ر2</v>
          </cell>
          <cell r="AD1059" t="str">
            <v/>
          </cell>
          <cell r="AE1059" t="str">
            <v/>
          </cell>
          <cell r="AF1059" t="str">
            <v/>
          </cell>
          <cell r="AG1059" t="str">
            <v/>
          </cell>
          <cell r="AH1059" t="str">
            <v/>
          </cell>
          <cell r="AI1059" t="str">
            <v>ر1</v>
          </cell>
          <cell r="AJ1059" t="str">
            <v/>
          </cell>
          <cell r="AK1059" t="str">
            <v/>
          </cell>
          <cell r="AL1059" t="str">
            <v/>
          </cell>
          <cell r="AM1059" t="str">
            <v>ر1</v>
          </cell>
          <cell r="AN1059" t="str">
            <v>ج</v>
          </cell>
          <cell r="AO1059" t="str">
            <v>ج</v>
          </cell>
          <cell r="AP1059" t="str">
            <v>ج</v>
          </cell>
          <cell r="AQ1059" t="str">
            <v>ج</v>
          </cell>
          <cell r="AR1059" t="str">
            <v>ج</v>
          </cell>
          <cell r="AS1059"/>
          <cell r="AT1059" t="str">
            <v>الرابعة</v>
          </cell>
          <cell r="AU1059" t="str">
            <v/>
          </cell>
        </row>
        <row r="1060">
          <cell r="A1060">
            <v>426098</v>
          </cell>
          <cell r="B1060" t="str">
            <v>الرابعة</v>
          </cell>
          <cell r="C1060" t="str">
            <v/>
          </cell>
          <cell r="D1060" t="str">
            <v/>
          </cell>
          <cell r="E1060" t="str">
            <v/>
          </cell>
          <cell r="F1060" t="str">
            <v/>
          </cell>
          <cell r="G1060" t="str">
            <v/>
          </cell>
          <cell r="H1060" t="str">
            <v/>
          </cell>
          <cell r="I1060" t="str">
            <v/>
          </cell>
          <cell r="J1060" t="str">
            <v/>
          </cell>
          <cell r="K1060" t="str">
            <v/>
          </cell>
          <cell r="L1060" t="str">
            <v>ر1</v>
          </cell>
          <cell r="M1060" t="str">
            <v/>
          </cell>
          <cell r="N1060" t="str">
            <v/>
          </cell>
          <cell r="O1060" t="str">
            <v/>
          </cell>
          <cell r="P1060" t="str">
            <v/>
          </cell>
          <cell r="Q1060" t="str">
            <v/>
          </cell>
          <cell r="R1060" t="str">
            <v/>
          </cell>
          <cell r="S1060" t="str">
            <v/>
          </cell>
          <cell r="T1060" t="str">
            <v/>
          </cell>
          <cell r="U1060" t="str">
            <v/>
          </cell>
          <cell r="V1060" t="str">
            <v/>
          </cell>
          <cell r="W1060" t="str">
            <v/>
          </cell>
          <cell r="X1060" t="str">
            <v/>
          </cell>
          <cell r="Y1060" t="str">
            <v/>
          </cell>
          <cell r="Z1060" t="str">
            <v/>
          </cell>
          <cell r="AA1060" t="str">
            <v/>
          </cell>
          <cell r="AB1060" t="str">
            <v/>
          </cell>
          <cell r="AC1060" t="str">
            <v/>
          </cell>
          <cell r="AD1060" t="str">
            <v/>
          </cell>
          <cell r="AE1060" t="str">
            <v/>
          </cell>
          <cell r="AF1060" t="str">
            <v>ر1</v>
          </cell>
          <cell r="AG1060" t="str">
            <v/>
          </cell>
          <cell r="AH1060" t="str">
            <v/>
          </cell>
          <cell r="AI1060" t="str">
            <v/>
          </cell>
          <cell r="AJ1060" t="str">
            <v/>
          </cell>
          <cell r="AK1060" t="str">
            <v/>
          </cell>
          <cell r="AL1060" t="str">
            <v/>
          </cell>
          <cell r="AM1060" t="str">
            <v>ج</v>
          </cell>
          <cell r="AN1060" t="str">
            <v>ج</v>
          </cell>
          <cell r="AO1060" t="str">
            <v>ج</v>
          </cell>
          <cell r="AP1060" t="str">
            <v>ج</v>
          </cell>
          <cell r="AQ1060" t="str">
            <v>ج</v>
          </cell>
          <cell r="AR1060" t="str">
            <v>ج</v>
          </cell>
          <cell r="AS1060"/>
          <cell r="AT1060" t="str">
            <v>الرابعة</v>
          </cell>
          <cell r="AU1060" t="str">
            <v/>
          </cell>
        </row>
        <row r="1061">
          <cell r="A1061">
            <v>426099</v>
          </cell>
          <cell r="B1061" t="str">
            <v>الرابعة</v>
          </cell>
          <cell r="C1061" t="str">
            <v/>
          </cell>
          <cell r="D1061" t="str">
            <v/>
          </cell>
          <cell r="E1061" t="str">
            <v/>
          </cell>
          <cell r="F1061" t="str">
            <v/>
          </cell>
          <cell r="G1061" t="str">
            <v/>
          </cell>
          <cell r="H1061" t="str">
            <v/>
          </cell>
          <cell r="I1061" t="str">
            <v/>
          </cell>
          <cell r="J1061" t="str">
            <v/>
          </cell>
          <cell r="K1061" t="str">
            <v/>
          </cell>
          <cell r="L1061" t="str">
            <v/>
          </cell>
          <cell r="M1061" t="str">
            <v/>
          </cell>
          <cell r="N1061" t="str">
            <v/>
          </cell>
          <cell r="O1061" t="str">
            <v/>
          </cell>
          <cell r="P1061" t="str">
            <v/>
          </cell>
          <cell r="Q1061" t="str">
            <v/>
          </cell>
          <cell r="R1061" t="str">
            <v/>
          </cell>
          <cell r="S1061" t="str">
            <v/>
          </cell>
          <cell r="T1061" t="str">
            <v/>
          </cell>
          <cell r="U1061" t="str">
            <v/>
          </cell>
          <cell r="V1061" t="str">
            <v/>
          </cell>
          <cell r="W1061" t="str">
            <v/>
          </cell>
          <cell r="X1061" t="str">
            <v/>
          </cell>
          <cell r="Y1061" t="str">
            <v/>
          </cell>
          <cell r="Z1061" t="str">
            <v/>
          </cell>
          <cell r="AA1061" t="str">
            <v/>
          </cell>
          <cell r="AB1061" t="str">
            <v/>
          </cell>
          <cell r="AC1061" t="str">
            <v/>
          </cell>
          <cell r="AD1061" t="str">
            <v/>
          </cell>
          <cell r="AE1061" t="str">
            <v/>
          </cell>
          <cell r="AF1061" t="str">
            <v/>
          </cell>
          <cell r="AG1061" t="str">
            <v/>
          </cell>
          <cell r="AH1061" t="str">
            <v/>
          </cell>
          <cell r="AI1061" t="str">
            <v/>
          </cell>
          <cell r="AJ1061" t="str">
            <v/>
          </cell>
          <cell r="AK1061" t="str">
            <v/>
          </cell>
          <cell r="AL1061" t="str">
            <v/>
          </cell>
          <cell r="AM1061" t="str">
            <v/>
          </cell>
          <cell r="AN1061" t="str">
            <v>ر1</v>
          </cell>
          <cell r="AO1061" t="str">
            <v/>
          </cell>
          <cell r="AP1061" t="str">
            <v>ر2</v>
          </cell>
          <cell r="AQ1061" t="str">
            <v/>
          </cell>
          <cell r="AR1061" t="str">
            <v/>
          </cell>
          <cell r="AS1061"/>
          <cell r="AT1061" t="str">
            <v>الرابعة</v>
          </cell>
          <cell r="AU1061" t="str">
            <v/>
          </cell>
        </row>
        <row r="1062">
          <cell r="A1062">
            <v>426103</v>
          </cell>
          <cell r="B1062" t="str">
            <v>الرابعة</v>
          </cell>
          <cell r="C1062" t="str">
            <v/>
          </cell>
          <cell r="D1062" t="str">
            <v/>
          </cell>
          <cell r="E1062" t="str">
            <v/>
          </cell>
          <cell r="F1062" t="str">
            <v/>
          </cell>
          <cell r="G1062" t="str">
            <v/>
          </cell>
          <cell r="H1062" t="str">
            <v/>
          </cell>
          <cell r="I1062" t="str">
            <v/>
          </cell>
          <cell r="J1062" t="str">
            <v/>
          </cell>
          <cell r="K1062" t="str">
            <v/>
          </cell>
          <cell r="L1062" t="str">
            <v/>
          </cell>
          <cell r="M1062" t="str">
            <v/>
          </cell>
          <cell r="N1062" t="str">
            <v/>
          </cell>
          <cell r="O1062" t="str">
            <v/>
          </cell>
          <cell r="P1062" t="str">
            <v>ر2</v>
          </cell>
          <cell r="Q1062" t="str">
            <v/>
          </cell>
          <cell r="R1062" t="str">
            <v/>
          </cell>
          <cell r="S1062" t="str">
            <v/>
          </cell>
          <cell r="T1062" t="str">
            <v/>
          </cell>
          <cell r="U1062" t="str">
            <v/>
          </cell>
          <cell r="V1062" t="str">
            <v/>
          </cell>
          <cell r="W1062" t="str">
            <v/>
          </cell>
          <cell r="X1062" t="str">
            <v/>
          </cell>
          <cell r="Y1062" t="str">
            <v/>
          </cell>
          <cell r="Z1062" t="str">
            <v/>
          </cell>
          <cell r="AA1062" t="str">
            <v/>
          </cell>
          <cell r="AB1062" t="str">
            <v/>
          </cell>
          <cell r="AC1062" t="str">
            <v/>
          </cell>
          <cell r="AD1062" t="str">
            <v/>
          </cell>
          <cell r="AE1062" t="str">
            <v>ر2</v>
          </cell>
          <cell r="AF1062" t="str">
            <v>ر2</v>
          </cell>
          <cell r="AG1062" t="str">
            <v/>
          </cell>
          <cell r="AH1062" t="str">
            <v/>
          </cell>
          <cell r="AI1062" t="str">
            <v/>
          </cell>
          <cell r="AJ1062" t="str">
            <v/>
          </cell>
          <cell r="AK1062" t="str">
            <v/>
          </cell>
          <cell r="AL1062" t="str">
            <v/>
          </cell>
          <cell r="AM1062" t="str">
            <v>ر1</v>
          </cell>
          <cell r="AN1062" t="str">
            <v>ج</v>
          </cell>
          <cell r="AO1062" t="str">
            <v>ج</v>
          </cell>
          <cell r="AP1062" t="str">
            <v>ج</v>
          </cell>
          <cell r="AQ1062" t="str">
            <v>ج</v>
          </cell>
          <cell r="AR1062" t="str">
            <v>ج</v>
          </cell>
          <cell r="AS1062"/>
          <cell r="AT1062" t="str">
            <v>الرابعة</v>
          </cell>
          <cell r="AU1062" t="str">
            <v/>
          </cell>
        </row>
        <row r="1063">
          <cell r="A1063">
            <v>426107</v>
          </cell>
          <cell r="B1063" t="str">
            <v>الرابعة</v>
          </cell>
          <cell r="C1063" t="str">
            <v/>
          </cell>
          <cell r="D1063" t="str">
            <v/>
          </cell>
          <cell r="E1063" t="str">
            <v/>
          </cell>
          <cell r="F1063" t="str">
            <v/>
          </cell>
          <cell r="G1063" t="str">
            <v/>
          </cell>
          <cell r="H1063" t="str">
            <v>ر2</v>
          </cell>
          <cell r="I1063" t="str">
            <v/>
          </cell>
          <cell r="J1063" t="str">
            <v/>
          </cell>
          <cell r="K1063" t="str">
            <v/>
          </cell>
          <cell r="L1063" t="str">
            <v/>
          </cell>
          <cell r="M1063" t="str">
            <v/>
          </cell>
          <cell r="N1063" t="str">
            <v/>
          </cell>
          <cell r="O1063" t="str">
            <v/>
          </cell>
          <cell r="P1063" t="str">
            <v>ر2</v>
          </cell>
          <cell r="Q1063" t="str">
            <v/>
          </cell>
          <cell r="R1063" t="str">
            <v/>
          </cell>
          <cell r="S1063" t="str">
            <v/>
          </cell>
          <cell r="T1063" t="str">
            <v/>
          </cell>
          <cell r="U1063" t="str">
            <v/>
          </cell>
          <cell r="V1063" t="str">
            <v/>
          </cell>
          <cell r="W1063" t="str">
            <v/>
          </cell>
          <cell r="X1063" t="str">
            <v/>
          </cell>
          <cell r="Y1063" t="str">
            <v/>
          </cell>
          <cell r="Z1063" t="str">
            <v/>
          </cell>
          <cell r="AA1063" t="str">
            <v/>
          </cell>
          <cell r="AB1063" t="str">
            <v/>
          </cell>
          <cell r="AC1063" t="str">
            <v/>
          </cell>
          <cell r="AD1063" t="str">
            <v/>
          </cell>
          <cell r="AE1063" t="str">
            <v>ج</v>
          </cell>
          <cell r="AF1063" t="str">
            <v/>
          </cell>
          <cell r="AG1063" t="str">
            <v/>
          </cell>
          <cell r="AH1063" t="str">
            <v/>
          </cell>
          <cell r="AI1063" t="str">
            <v>ر1</v>
          </cell>
          <cell r="AJ1063" t="str">
            <v/>
          </cell>
          <cell r="AK1063" t="str">
            <v>ج</v>
          </cell>
          <cell r="AL1063" t="str">
            <v>ر1</v>
          </cell>
          <cell r="AM1063" t="str">
            <v>ر1</v>
          </cell>
          <cell r="AN1063" t="str">
            <v>ج</v>
          </cell>
          <cell r="AO1063" t="str">
            <v>ج</v>
          </cell>
          <cell r="AP1063" t="str">
            <v>ج</v>
          </cell>
          <cell r="AQ1063" t="str">
            <v>ج</v>
          </cell>
          <cell r="AR1063" t="str">
            <v>ج</v>
          </cell>
          <cell r="AS1063"/>
          <cell r="AT1063" t="str">
            <v>الرابعة</v>
          </cell>
          <cell r="AU1063" t="str">
            <v/>
          </cell>
        </row>
        <row r="1064">
          <cell r="A1064">
            <v>426110</v>
          </cell>
          <cell r="B1064" t="str">
            <v>الرابعة</v>
          </cell>
          <cell r="C1064" t="str">
            <v/>
          </cell>
          <cell r="D1064" t="str">
            <v/>
          </cell>
          <cell r="E1064" t="str">
            <v/>
          </cell>
          <cell r="F1064" t="str">
            <v/>
          </cell>
          <cell r="G1064" t="str">
            <v/>
          </cell>
          <cell r="H1064" t="str">
            <v/>
          </cell>
          <cell r="I1064" t="str">
            <v/>
          </cell>
          <cell r="J1064" t="str">
            <v/>
          </cell>
          <cell r="K1064" t="str">
            <v/>
          </cell>
          <cell r="L1064" t="str">
            <v/>
          </cell>
          <cell r="M1064" t="str">
            <v/>
          </cell>
          <cell r="N1064" t="str">
            <v/>
          </cell>
          <cell r="O1064" t="str">
            <v/>
          </cell>
          <cell r="P1064" t="str">
            <v/>
          </cell>
          <cell r="Q1064" t="str">
            <v/>
          </cell>
          <cell r="R1064" t="str">
            <v/>
          </cell>
          <cell r="S1064" t="str">
            <v/>
          </cell>
          <cell r="T1064" t="str">
            <v/>
          </cell>
          <cell r="U1064" t="str">
            <v/>
          </cell>
          <cell r="V1064" t="str">
            <v/>
          </cell>
          <cell r="W1064" t="str">
            <v/>
          </cell>
          <cell r="X1064" t="str">
            <v/>
          </cell>
          <cell r="Y1064" t="str">
            <v/>
          </cell>
          <cell r="Z1064" t="str">
            <v/>
          </cell>
          <cell r="AA1064" t="str">
            <v>ج</v>
          </cell>
          <cell r="AB1064" t="str">
            <v/>
          </cell>
          <cell r="AC1064" t="str">
            <v/>
          </cell>
          <cell r="AD1064" t="str">
            <v/>
          </cell>
          <cell r="AE1064" t="str">
            <v/>
          </cell>
          <cell r="AF1064" t="str">
            <v/>
          </cell>
          <cell r="AG1064" t="str">
            <v/>
          </cell>
          <cell r="AH1064" t="str">
            <v/>
          </cell>
          <cell r="AI1064" t="str">
            <v/>
          </cell>
          <cell r="AJ1064" t="str">
            <v/>
          </cell>
          <cell r="AK1064" t="str">
            <v/>
          </cell>
          <cell r="AL1064" t="str">
            <v/>
          </cell>
          <cell r="AM1064" t="str">
            <v/>
          </cell>
          <cell r="AN1064" t="str">
            <v>ج</v>
          </cell>
          <cell r="AO1064" t="str">
            <v>ج</v>
          </cell>
          <cell r="AP1064" t="str">
            <v>ج</v>
          </cell>
          <cell r="AQ1064" t="str">
            <v>ج</v>
          </cell>
          <cell r="AR1064" t="str">
            <v>ج</v>
          </cell>
          <cell r="AS1064"/>
          <cell r="AT1064" t="str">
            <v>الرابعة</v>
          </cell>
          <cell r="AU1064" t="str">
            <v/>
          </cell>
        </row>
        <row r="1065">
          <cell r="A1065">
            <v>426131</v>
          </cell>
          <cell r="B1065" t="str">
            <v>الرابعة</v>
          </cell>
          <cell r="C1065" t="str">
            <v/>
          </cell>
          <cell r="D1065" t="str">
            <v/>
          </cell>
          <cell r="E1065" t="str">
            <v/>
          </cell>
          <cell r="F1065" t="str">
            <v/>
          </cell>
          <cell r="G1065" t="str">
            <v/>
          </cell>
          <cell r="H1065" t="str">
            <v/>
          </cell>
          <cell r="I1065" t="str">
            <v/>
          </cell>
          <cell r="J1065" t="str">
            <v/>
          </cell>
          <cell r="K1065" t="str">
            <v/>
          </cell>
          <cell r="L1065" t="str">
            <v/>
          </cell>
          <cell r="M1065" t="str">
            <v/>
          </cell>
          <cell r="N1065" t="str">
            <v/>
          </cell>
          <cell r="O1065" t="str">
            <v/>
          </cell>
          <cell r="P1065" t="str">
            <v/>
          </cell>
          <cell r="Q1065" t="str">
            <v/>
          </cell>
          <cell r="R1065" t="str">
            <v/>
          </cell>
          <cell r="S1065" t="str">
            <v/>
          </cell>
          <cell r="T1065" t="str">
            <v/>
          </cell>
          <cell r="U1065" t="str">
            <v/>
          </cell>
          <cell r="V1065" t="str">
            <v>ر2</v>
          </cell>
          <cell r="W1065" t="str">
            <v/>
          </cell>
          <cell r="X1065" t="str">
            <v/>
          </cell>
          <cell r="Y1065" t="str">
            <v/>
          </cell>
          <cell r="Z1065" t="str">
            <v/>
          </cell>
          <cell r="AA1065" t="str">
            <v>ر2</v>
          </cell>
          <cell r="AB1065" t="str">
            <v/>
          </cell>
          <cell r="AC1065" t="str">
            <v/>
          </cell>
          <cell r="AD1065" t="str">
            <v/>
          </cell>
          <cell r="AE1065" t="str">
            <v/>
          </cell>
          <cell r="AF1065" t="str">
            <v/>
          </cell>
          <cell r="AG1065" t="str">
            <v/>
          </cell>
          <cell r="AH1065" t="str">
            <v>ر2</v>
          </cell>
          <cell r="AI1065" t="str">
            <v>ر1</v>
          </cell>
          <cell r="AJ1065" t="str">
            <v/>
          </cell>
          <cell r="AK1065" t="str">
            <v>ر1</v>
          </cell>
          <cell r="AL1065" t="str">
            <v>ر1</v>
          </cell>
          <cell r="AM1065" t="str">
            <v>ج</v>
          </cell>
          <cell r="AN1065" t="str">
            <v>ج</v>
          </cell>
          <cell r="AO1065" t="str">
            <v>ج</v>
          </cell>
          <cell r="AP1065" t="str">
            <v>ج</v>
          </cell>
          <cell r="AQ1065" t="str">
            <v>ج</v>
          </cell>
          <cell r="AR1065" t="str">
            <v>ج</v>
          </cell>
          <cell r="AS1065"/>
          <cell r="AT1065" t="str">
            <v>الرابعة</v>
          </cell>
          <cell r="AU1065" t="str">
            <v/>
          </cell>
        </row>
        <row r="1066">
          <cell r="A1066">
            <v>426141</v>
          </cell>
          <cell r="B1066" t="str">
            <v>الرابعة</v>
          </cell>
          <cell r="C1066" t="str">
            <v/>
          </cell>
          <cell r="D1066" t="str">
            <v/>
          </cell>
          <cell r="E1066" t="str">
            <v/>
          </cell>
          <cell r="F1066" t="str">
            <v/>
          </cell>
          <cell r="G1066" t="str">
            <v/>
          </cell>
          <cell r="H1066" t="str">
            <v/>
          </cell>
          <cell r="I1066" t="str">
            <v/>
          </cell>
          <cell r="J1066" t="str">
            <v/>
          </cell>
          <cell r="K1066" t="str">
            <v/>
          </cell>
          <cell r="L1066" t="str">
            <v/>
          </cell>
          <cell r="M1066" t="str">
            <v/>
          </cell>
          <cell r="N1066" t="str">
            <v/>
          </cell>
          <cell r="O1066" t="str">
            <v/>
          </cell>
          <cell r="P1066" t="str">
            <v/>
          </cell>
          <cell r="Q1066" t="str">
            <v/>
          </cell>
          <cell r="R1066" t="str">
            <v/>
          </cell>
          <cell r="S1066" t="str">
            <v/>
          </cell>
          <cell r="T1066" t="str">
            <v/>
          </cell>
          <cell r="U1066" t="str">
            <v/>
          </cell>
          <cell r="V1066" t="str">
            <v/>
          </cell>
          <cell r="W1066" t="str">
            <v/>
          </cell>
          <cell r="X1066" t="str">
            <v/>
          </cell>
          <cell r="Y1066" t="str">
            <v/>
          </cell>
          <cell r="Z1066" t="str">
            <v/>
          </cell>
          <cell r="AA1066" t="str">
            <v/>
          </cell>
          <cell r="AB1066" t="str">
            <v/>
          </cell>
          <cell r="AC1066" t="str">
            <v/>
          </cell>
          <cell r="AD1066" t="str">
            <v/>
          </cell>
          <cell r="AE1066" t="str">
            <v>ر2</v>
          </cell>
          <cell r="AF1066" t="str">
            <v/>
          </cell>
          <cell r="AG1066" t="str">
            <v/>
          </cell>
          <cell r="AH1066" t="str">
            <v/>
          </cell>
          <cell r="AI1066" t="str">
            <v>ر2</v>
          </cell>
          <cell r="AJ1066" t="str">
            <v/>
          </cell>
          <cell r="AK1066" t="str">
            <v>ر1</v>
          </cell>
          <cell r="AL1066" t="str">
            <v>ج</v>
          </cell>
          <cell r="AM1066" t="str">
            <v>ر2</v>
          </cell>
          <cell r="AN1066" t="str">
            <v>ج</v>
          </cell>
          <cell r="AO1066" t="str">
            <v>ج</v>
          </cell>
          <cell r="AP1066" t="str">
            <v>ج</v>
          </cell>
          <cell r="AQ1066" t="str">
            <v>ج</v>
          </cell>
          <cell r="AR1066" t="str">
            <v>ج</v>
          </cell>
          <cell r="AS1066"/>
          <cell r="AT1066" t="str">
            <v>الرابعة</v>
          </cell>
          <cell r="AU1066" t="str">
            <v/>
          </cell>
        </row>
        <row r="1067">
          <cell r="A1067">
            <v>426145</v>
          </cell>
          <cell r="B1067" t="str">
            <v>الرابعة</v>
          </cell>
          <cell r="C1067" t="str">
            <v/>
          </cell>
          <cell r="D1067" t="str">
            <v/>
          </cell>
          <cell r="E1067" t="str">
            <v/>
          </cell>
          <cell r="F1067" t="str">
            <v/>
          </cell>
          <cell r="G1067" t="str">
            <v/>
          </cell>
          <cell r="H1067" t="str">
            <v/>
          </cell>
          <cell r="I1067" t="str">
            <v/>
          </cell>
          <cell r="J1067" t="str">
            <v/>
          </cell>
          <cell r="K1067" t="str">
            <v/>
          </cell>
          <cell r="L1067" t="str">
            <v/>
          </cell>
          <cell r="M1067" t="str">
            <v/>
          </cell>
          <cell r="N1067" t="str">
            <v/>
          </cell>
          <cell r="O1067" t="str">
            <v/>
          </cell>
          <cell r="P1067" t="str">
            <v/>
          </cell>
          <cell r="Q1067" t="str">
            <v/>
          </cell>
          <cell r="R1067" t="str">
            <v/>
          </cell>
          <cell r="S1067" t="str">
            <v/>
          </cell>
          <cell r="T1067" t="str">
            <v/>
          </cell>
          <cell r="U1067" t="str">
            <v/>
          </cell>
          <cell r="V1067" t="str">
            <v/>
          </cell>
          <cell r="W1067" t="str">
            <v/>
          </cell>
          <cell r="X1067" t="str">
            <v/>
          </cell>
          <cell r="Y1067" t="str">
            <v/>
          </cell>
          <cell r="Z1067" t="str">
            <v/>
          </cell>
          <cell r="AA1067" t="str">
            <v/>
          </cell>
          <cell r="AB1067" t="str">
            <v/>
          </cell>
          <cell r="AC1067" t="str">
            <v/>
          </cell>
          <cell r="AD1067" t="str">
            <v/>
          </cell>
          <cell r="AE1067" t="str">
            <v/>
          </cell>
          <cell r="AF1067" t="str">
            <v/>
          </cell>
          <cell r="AG1067" t="str">
            <v/>
          </cell>
          <cell r="AH1067" t="str">
            <v/>
          </cell>
          <cell r="AI1067" t="str">
            <v/>
          </cell>
          <cell r="AJ1067" t="str">
            <v/>
          </cell>
          <cell r="AK1067" t="str">
            <v>ر1</v>
          </cell>
          <cell r="AL1067" t="str">
            <v/>
          </cell>
          <cell r="AM1067" t="str">
            <v/>
          </cell>
          <cell r="AN1067" t="str">
            <v>ج</v>
          </cell>
          <cell r="AO1067" t="str">
            <v>ج</v>
          </cell>
          <cell r="AP1067" t="str">
            <v/>
          </cell>
          <cell r="AQ1067" t="str">
            <v>ج</v>
          </cell>
          <cell r="AR1067" t="str">
            <v>ج</v>
          </cell>
          <cell r="AS1067"/>
          <cell r="AT1067" t="str">
            <v>الرابعة</v>
          </cell>
          <cell r="AU1067" t="str">
            <v/>
          </cell>
        </row>
        <row r="1068">
          <cell r="A1068">
            <v>426149</v>
          </cell>
          <cell r="B1068" t="str">
            <v>الرابعة</v>
          </cell>
          <cell r="C1068" t="str">
            <v/>
          </cell>
          <cell r="D1068" t="str">
            <v/>
          </cell>
          <cell r="E1068" t="str">
            <v/>
          </cell>
          <cell r="F1068" t="str">
            <v/>
          </cell>
          <cell r="G1068" t="str">
            <v/>
          </cell>
          <cell r="H1068" t="str">
            <v/>
          </cell>
          <cell r="I1068" t="str">
            <v/>
          </cell>
          <cell r="J1068" t="str">
            <v/>
          </cell>
          <cell r="K1068" t="str">
            <v/>
          </cell>
          <cell r="L1068" t="str">
            <v/>
          </cell>
          <cell r="M1068" t="str">
            <v/>
          </cell>
          <cell r="N1068" t="str">
            <v/>
          </cell>
          <cell r="O1068" t="str">
            <v/>
          </cell>
          <cell r="P1068" t="str">
            <v/>
          </cell>
          <cell r="Q1068" t="str">
            <v/>
          </cell>
          <cell r="R1068" t="str">
            <v/>
          </cell>
          <cell r="S1068" t="str">
            <v/>
          </cell>
          <cell r="T1068" t="str">
            <v/>
          </cell>
          <cell r="U1068" t="str">
            <v/>
          </cell>
          <cell r="V1068" t="str">
            <v/>
          </cell>
          <cell r="W1068" t="str">
            <v/>
          </cell>
          <cell r="X1068" t="str">
            <v/>
          </cell>
          <cell r="Y1068" t="str">
            <v/>
          </cell>
          <cell r="Z1068" t="str">
            <v>ر1</v>
          </cell>
          <cell r="AA1068" t="str">
            <v>ر2</v>
          </cell>
          <cell r="AB1068" t="str">
            <v/>
          </cell>
          <cell r="AC1068" t="str">
            <v/>
          </cell>
          <cell r="AD1068" t="str">
            <v/>
          </cell>
          <cell r="AE1068" t="str">
            <v>ر1</v>
          </cell>
          <cell r="AF1068" t="str">
            <v>ر1</v>
          </cell>
          <cell r="AG1068" t="str">
            <v>ر1</v>
          </cell>
          <cell r="AH1068" t="str">
            <v/>
          </cell>
          <cell r="AI1068" t="str">
            <v>ر1</v>
          </cell>
          <cell r="AJ1068" t="str">
            <v/>
          </cell>
          <cell r="AK1068" t="str">
            <v/>
          </cell>
          <cell r="AL1068" t="str">
            <v/>
          </cell>
          <cell r="AM1068" t="str">
            <v>ر1</v>
          </cell>
          <cell r="AN1068" t="str">
            <v>ج</v>
          </cell>
          <cell r="AO1068" t="str">
            <v>ج</v>
          </cell>
          <cell r="AP1068" t="str">
            <v>ج</v>
          </cell>
          <cell r="AQ1068" t="str">
            <v>ج</v>
          </cell>
          <cell r="AR1068" t="str">
            <v>ج</v>
          </cell>
          <cell r="AS1068"/>
          <cell r="AT1068" t="str">
            <v>الرابعة</v>
          </cell>
          <cell r="AU1068" t="str">
            <v/>
          </cell>
        </row>
        <row r="1069">
          <cell r="A1069">
            <v>426168</v>
          </cell>
          <cell r="B1069" t="str">
            <v>الرابعة</v>
          </cell>
          <cell r="C1069" t="str">
            <v/>
          </cell>
          <cell r="D1069" t="str">
            <v/>
          </cell>
          <cell r="E1069" t="str">
            <v/>
          </cell>
          <cell r="F1069" t="str">
            <v/>
          </cell>
          <cell r="G1069" t="str">
            <v/>
          </cell>
          <cell r="H1069" t="str">
            <v/>
          </cell>
          <cell r="I1069" t="str">
            <v/>
          </cell>
          <cell r="J1069" t="str">
            <v/>
          </cell>
          <cell r="K1069" t="str">
            <v/>
          </cell>
          <cell r="L1069" t="str">
            <v/>
          </cell>
          <cell r="M1069" t="str">
            <v/>
          </cell>
          <cell r="N1069" t="str">
            <v/>
          </cell>
          <cell r="O1069" t="str">
            <v/>
          </cell>
          <cell r="P1069" t="str">
            <v/>
          </cell>
          <cell r="Q1069" t="str">
            <v/>
          </cell>
          <cell r="R1069" t="str">
            <v/>
          </cell>
          <cell r="S1069" t="str">
            <v/>
          </cell>
          <cell r="T1069" t="str">
            <v/>
          </cell>
          <cell r="U1069" t="str">
            <v/>
          </cell>
          <cell r="V1069" t="str">
            <v/>
          </cell>
          <cell r="W1069" t="str">
            <v/>
          </cell>
          <cell r="X1069" t="str">
            <v/>
          </cell>
          <cell r="Y1069" t="str">
            <v/>
          </cell>
          <cell r="Z1069" t="str">
            <v/>
          </cell>
          <cell r="AA1069" t="str">
            <v>ر2</v>
          </cell>
          <cell r="AB1069" t="str">
            <v>ر2</v>
          </cell>
          <cell r="AC1069" t="str">
            <v>ر2</v>
          </cell>
          <cell r="AD1069" t="str">
            <v>ر2</v>
          </cell>
          <cell r="AE1069" t="str">
            <v/>
          </cell>
          <cell r="AF1069" t="str">
            <v/>
          </cell>
          <cell r="AG1069" t="str">
            <v/>
          </cell>
          <cell r="AH1069" t="str">
            <v/>
          </cell>
          <cell r="AI1069" t="str">
            <v>ر1</v>
          </cell>
          <cell r="AJ1069" t="str">
            <v/>
          </cell>
          <cell r="AK1069" t="str">
            <v/>
          </cell>
          <cell r="AL1069" t="str">
            <v/>
          </cell>
          <cell r="AM1069" t="str">
            <v>ج</v>
          </cell>
          <cell r="AN1069" t="str">
            <v>ج</v>
          </cell>
          <cell r="AO1069" t="str">
            <v>ج</v>
          </cell>
          <cell r="AP1069" t="str">
            <v>ج</v>
          </cell>
          <cell r="AQ1069" t="str">
            <v>ج</v>
          </cell>
          <cell r="AR1069" t="str">
            <v>ج</v>
          </cell>
          <cell r="AS1069"/>
          <cell r="AT1069" t="str">
            <v>الرابعة</v>
          </cell>
          <cell r="AU1069" t="str">
            <v/>
          </cell>
        </row>
        <row r="1070">
          <cell r="A1070">
            <v>426176</v>
          </cell>
          <cell r="B1070" t="str">
            <v>الرابعة</v>
          </cell>
          <cell r="C1070" t="str">
            <v/>
          </cell>
          <cell r="D1070" t="str">
            <v/>
          </cell>
          <cell r="E1070" t="str">
            <v/>
          </cell>
          <cell r="F1070" t="str">
            <v/>
          </cell>
          <cell r="G1070" t="str">
            <v/>
          </cell>
          <cell r="H1070" t="str">
            <v/>
          </cell>
          <cell r="I1070" t="str">
            <v/>
          </cell>
          <cell r="J1070" t="str">
            <v/>
          </cell>
          <cell r="K1070" t="str">
            <v/>
          </cell>
          <cell r="L1070" t="str">
            <v/>
          </cell>
          <cell r="M1070" t="str">
            <v/>
          </cell>
          <cell r="N1070" t="str">
            <v/>
          </cell>
          <cell r="O1070" t="str">
            <v/>
          </cell>
          <cell r="P1070" t="str">
            <v/>
          </cell>
          <cell r="Q1070" t="str">
            <v/>
          </cell>
          <cell r="R1070" t="str">
            <v/>
          </cell>
          <cell r="S1070" t="str">
            <v/>
          </cell>
          <cell r="T1070" t="str">
            <v>ر2</v>
          </cell>
          <cell r="U1070" t="str">
            <v/>
          </cell>
          <cell r="V1070" t="str">
            <v/>
          </cell>
          <cell r="W1070" t="str">
            <v/>
          </cell>
          <cell r="X1070" t="str">
            <v/>
          </cell>
          <cell r="Y1070" t="str">
            <v/>
          </cell>
          <cell r="Z1070" t="str">
            <v>ر1</v>
          </cell>
          <cell r="AA1070" t="str">
            <v>ر1</v>
          </cell>
          <cell r="AB1070" t="str">
            <v>ر2</v>
          </cell>
          <cell r="AC1070" t="str">
            <v>ر1</v>
          </cell>
          <cell r="AD1070" t="str">
            <v/>
          </cell>
          <cell r="AE1070" t="str">
            <v/>
          </cell>
          <cell r="AF1070" t="str">
            <v>ر2</v>
          </cell>
          <cell r="AG1070" t="str">
            <v/>
          </cell>
          <cell r="AH1070" t="str">
            <v/>
          </cell>
          <cell r="AI1070" t="str">
            <v>ر1</v>
          </cell>
          <cell r="AJ1070" t="str">
            <v/>
          </cell>
          <cell r="AK1070" t="str">
            <v>ر1</v>
          </cell>
          <cell r="AL1070" t="str">
            <v/>
          </cell>
          <cell r="AM1070" t="str">
            <v>ج</v>
          </cell>
          <cell r="AN1070" t="str">
            <v>ج</v>
          </cell>
          <cell r="AO1070" t="str">
            <v>ج</v>
          </cell>
          <cell r="AP1070" t="str">
            <v>ج</v>
          </cell>
          <cell r="AQ1070" t="str">
            <v>ج</v>
          </cell>
          <cell r="AR1070" t="str">
            <v>ج</v>
          </cell>
          <cell r="AS1070"/>
          <cell r="AT1070" t="str">
            <v>الرابعة</v>
          </cell>
          <cell r="AU1070" t="str">
            <v/>
          </cell>
        </row>
        <row r="1071">
          <cell r="A1071">
            <v>426178</v>
          </cell>
          <cell r="B1071" t="str">
            <v>الرابعة</v>
          </cell>
          <cell r="C1071" t="str">
            <v/>
          </cell>
          <cell r="D1071" t="str">
            <v/>
          </cell>
          <cell r="E1071" t="str">
            <v/>
          </cell>
          <cell r="F1071" t="str">
            <v/>
          </cell>
          <cell r="G1071" t="str">
            <v/>
          </cell>
          <cell r="H1071" t="str">
            <v/>
          </cell>
          <cell r="I1071" t="str">
            <v/>
          </cell>
          <cell r="J1071" t="str">
            <v/>
          </cell>
          <cell r="K1071" t="str">
            <v/>
          </cell>
          <cell r="L1071" t="str">
            <v/>
          </cell>
          <cell r="M1071" t="str">
            <v/>
          </cell>
          <cell r="N1071" t="str">
            <v/>
          </cell>
          <cell r="O1071" t="str">
            <v/>
          </cell>
          <cell r="P1071" t="str">
            <v/>
          </cell>
          <cell r="Q1071" t="str">
            <v/>
          </cell>
          <cell r="R1071" t="str">
            <v/>
          </cell>
          <cell r="S1071" t="str">
            <v/>
          </cell>
          <cell r="T1071" t="str">
            <v/>
          </cell>
          <cell r="U1071" t="str">
            <v/>
          </cell>
          <cell r="V1071" t="str">
            <v/>
          </cell>
          <cell r="W1071" t="str">
            <v/>
          </cell>
          <cell r="X1071" t="str">
            <v/>
          </cell>
          <cell r="Y1071" t="str">
            <v/>
          </cell>
          <cell r="Z1071" t="str">
            <v/>
          </cell>
          <cell r="AA1071" t="str">
            <v/>
          </cell>
          <cell r="AB1071" t="str">
            <v/>
          </cell>
          <cell r="AC1071" t="str">
            <v/>
          </cell>
          <cell r="AD1071" t="str">
            <v/>
          </cell>
          <cell r="AE1071" t="str">
            <v/>
          </cell>
          <cell r="AF1071" t="str">
            <v/>
          </cell>
          <cell r="AG1071" t="str">
            <v/>
          </cell>
          <cell r="AH1071" t="str">
            <v/>
          </cell>
          <cell r="AI1071" t="str">
            <v/>
          </cell>
          <cell r="AJ1071" t="str">
            <v/>
          </cell>
          <cell r="AK1071" t="str">
            <v/>
          </cell>
          <cell r="AL1071" t="str">
            <v/>
          </cell>
          <cell r="AM1071" t="str">
            <v>ر1</v>
          </cell>
          <cell r="AN1071" t="str">
            <v>ج</v>
          </cell>
          <cell r="AO1071" t="str">
            <v>ج</v>
          </cell>
          <cell r="AP1071" t="str">
            <v>ج</v>
          </cell>
          <cell r="AQ1071" t="str">
            <v>ج</v>
          </cell>
          <cell r="AR1071" t="str">
            <v>ج</v>
          </cell>
          <cell r="AS1071"/>
          <cell r="AT1071" t="str">
            <v>الرابعة</v>
          </cell>
          <cell r="AU1071" t="str">
            <v/>
          </cell>
        </row>
        <row r="1072">
          <cell r="A1072">
            <v>426179</v>
          </cell>
          <cell r="B1072" t="str">
            <v>الرابعة</v>
          </cell>
          <cell r="C1072" t="str">
            <v/>
          </cell>
          <cell r="D1072" t="str">
            <v/>
          </cell>
          <cell r="E1072" t="str">
            <v/>
          </cell>
          <cell r="F1072" t="str">
            <v/>
          </cell>
          <cell r="G1072" t="str">
            <v/>
          </cell>
          <cell r="H1072" t="str">
            <v/>
          </cell>
          <cell r="I1072" t="str">
            <v/>
          </cell>
          <cell r="J1072" t="str">
            <v/>
          </cell>
          <cell r="K1072" t="str">
            <v/>
          </cell>
          <cell r="L1072" t="str">
            <v/>
          </cell>
          <cell r="M1072" t="str">
            <v/>
          </cell>
          <cell r="N1072" t="str">
            <v/>
          </cell>
          <cell r="O1072" t="str">
            <v/>
          </cell>
          <cell r="P1072" t="str">
            <v/>
          </cell>
          <cell r="Q1072" t="str">
            <v/>
          </cell>
          <cell r="R1072" t="str">
            <v/>
          </cell>
          <cell r="S1072" t="str">
            <v/>
          </cell>
          <cell r="T1072" t="str">
            <v/>
          </cell>
          <cell r="U1072" t="str">
            <v/>
          </cell>
          <cell r="V1072" t="str">
            <v/>
          </cell>
          <cell r="W1072" t="str">
            <v/>
          </cell>
          <cell r="X1072" t="str">
            <v/>
          </cell>
          <cell r="Y1072" t="str">
            <v/>
          </cell>
          <cell r="Z1072" t="str">
            <v/>
          </cell>
          <cell r="AA1072" t="str">
            <v/>
          </cell>
          <cell r="AB1072" t="str">
            <v/>
          </cell>
          <cell r="AC1072" t="str">
            <v/>
          </cell>
          <cell r="AD1072" t="str">
            <v/>
          </cell>
          <cell r="AE1072" t="str">
            <v/>
          </cell>
          <cell r="AF1072" t="str">
            <v/>
          </cell>
          <cell r="AG1072" t="str">
            <v/>
          </cell>
          <cell r="AH1072" t="str">
            <v/>
          </cell>
          <cell r="AI1072" t="str">
            <v/>
          </cell>
          <cell r="AJ1072" t="str">
            <v>ج</v>
          </cell>
          <cell r="AK1072" t="str">
            <v>ج</v>
          </cell>
          <cell r="AL1072" t="str">
            <v>ج</v>
          </cell>
          <cell r="AM1072" t="str">
            <v>ج</v>
          </cell>
          <cell r="AN1072" t="str">
            <v>ج</v>
          </cell>
          <cell r="AO1072" t="str">
            <v>ج</v>
          </cell>
          <cell r="AP1072" t="str">
            <v>ج</v>
          </cell>
          <cell r="AQ1072" t="str">
            <v>ج</v>
          </cell>
          <cell r="AR1072" t="str">
            <v>ج</v>
          </cell>
          <cell r="AS1072"/>
          <cell r="AT1072" t="str">
            <v>الرابعة</v>
          </cell>
          <cell r="AU1072" t="str">
            <v/>
          </cell>
        </row>
        <row r="1073">
          <cell r="A1073">
            <v>426180</v>
          </cell>
          <cell r="B1073" t="str">
            <v>الرابعة</v>
          </cell>
          <cell r="C1073" t="str">
            <v/>
          </cell>
          <cell r="D1073" t="str">
            <v/>
          </cell>
          <cell r="E1073" t="str">
            <v/>
          </cell>
          <cell r="F1073" t="str">
            <v/>
          </cell>
          <cell r="G1073" t="str">
            <v/>
          </cell>
          <cell r="H1073" t="str">
            <v/>
          </cell>
          <cell r="I1073" t="str">
            <v/>
          </cell>
          <cell r="J1073" t="str">
            <v/>
          </cell>
          <cell r="K1073" t="str">
            <v/>
          </cell>
          <cell r="L1073" t="str">
            <v/>
          </cell>
          <cell r="M1073" t="str">
            <v/>
          </cell>
          <cell r="N1073" t="str">
            <v/>
          </cell>
          <cell r="O1073" t="str">
            <v/>
          </cell>
          <cell r="P1073" t="str">
            <v/>
          </cell>
          <cell r="Q1073" t="str">
            <v/>
          </cell>
          <cell r="R1073" t="str">
            <v/>
          </cell>
          <cell r="S1073" t="str">
            <v/>
          </cell>
          <cell r="T1073" t="str">
            <v/>
          </cell>
          <cell r="U1073" t="str">
            <v/>
          </cell>
          <cell r="V1073" t="str">
            <v/>
          </cell>
          <cell r="W1073" t="str">
            <v/>
          </cell>
          <cell r="X1073" t="str">
            <v/>
          </cell>
          <cell r="Y1073" t="str">
            <v/>
          </cell>
          <cell r="Z1073" t="str">
            <v>ر1</v>
          </cell>
          <cell r="AA1073" t="str">
            <v/>
          </cell>
          <cell r="AB1073" t="str">
            <v/>
          </cell>
          <cell r="AC1073" t="str">
            <v/>
          </cell>
          <cell r="AD1073" t="str">
            <v/>
          </cell>
          <cell r="AE1073" t="str">
            <v/>
          </cell>
          <cell r="AF1073" t="str">
            <v/>
          </cell>
          <cell r="AG1073" t="str">
            <v/>
          </cell>
          <cell r="AH1073" t="str">
            <v/>
          </cell>
          <cell r="AI1073" t="str">
            <v/>
          </cell>
          <cell r="AJ1073" t="str">
            <v/>
          </cell>
          <cell r="AK1073" t="str">
            <v/>
          </cell>
          <cell r="AL1073" t="str">
            <v/>
          </cell>
          <cell r="AM1073" t="str">
            <v/>
          </cell>
          <cell r="AN1073" t="str">
            <v>ج</v>
          </cell>
          <cell r="AO1073" t="str">
            <v>ج</v>
          </cell>
          <cell r="AP1073" t="str">
            <v>ج</v>
          </cell>
          <cell r="AQ1073" t="str">
            <v>ج</v>
          </cell>
          <cell r="AR1073" t="str">
            <v>ج</v>
          </cell>
          <cell r="AS1073"/>
          <cell r="AT1073" t="str">
            <v>الرابعة</v>
          </cell>
          <cell r="AU1073" t="str">
            <v/>
          </cell>
        </row>
        <row r="1074">
          <cell r="A1074">
            <v>426188</v>
          </cell>
          <cell r="B1074" t="str">
            <v>الرابعة</v>
          </cell>
          <cell r="C1074" t="str">
            <v/>
          </cell>
          <cell r="D1074" t="str">
            <v/>
          </cell>
          <cell r="E1074" t="str">
            <v/>
          </cell>
          <cell r="F1074" t="str">
            <v/>
          </cell>
          <cell r="G1074" t="str">
            <v/>
          </cell>
          <cell r="H1074" t="str">
            <v/>
          </cell>
          <cell r="I1074" t="str">
            <v/>
          </cell>
          <cell r="J1074" t="str">
            <v/>
          </cell>
          <cell r="K1074" t="str">
            <v/>
          </cell>
          <cell r="L1074" t="str">
            <v/>
          </cell>
          <cell r="M1074" t="str">
            <v/>
          </cell>
          <cell r="N1074" t="str">
            <v/>
          </cell>
          <cell r="O1074" t="str">
            <v/>
          </cell>
          <cell r="P1074" t="str">
            <v/>
          </cell>
          <cell r="Q1074" t="str">
            <v/>
          </cell>
          <cell r="R1074" t="str">
            <v/>
          </cell>
          <cell r="S1074" t="str">
            <v/>
          </cell>
          <cell r="T1074" t="str">
            <v/>
          </cell>
          <cell r="U1074" t="str">
            <v/>
          </cell>
          <cell r="V1074" t="str">
            <v/>
          </cell>
          <cell r="W1074" t="str">
            <v/>
          </cell>
          <cell r="X1074" t="str">
            <v/>
          </cell>
          <cell r="Y1074" t="str">
            <v/>
          </cell>
          <cell r="Z1074" t="str">
            <v/>
          </cell>
          <cell r="AA1074" t="str">
            <v/>
          </cell>
          <cell r="AB1074" t="str">
            <v/>
          </cell>
          <cell r="AC1074" t="str">
            <v/>
          </cell>
          <cell r="AD1074" t="str">
            <v/>
          </cell>
          <cell r="AE1074" t="str">
            <v/>
          </cell>
          <cell r="AF1074" t="str">
            <v/>
          </cell>
          <cell r="AG1074" t="str">
            <v/>
          </cell>
          <cell r="AH1074" t="str">
            <v/>
          </cell>
          <cell r="AI1074" t="str">
            <v>ج</v>
          </cell>
          <cell r="AJ1074" t="str">
            <v/>
          </cell>
          <cell r="AK1074" t="str">
            <v/>
          </cell>
          <cell r="AL1074" t="str">
            <v/>
          </cell>
          <cell r="AM1074" t="str">
            <v>ج</v>
          </cell>
          <cell r="AN1074" t="str">
            <v>ج</v>
          </cell>
          <cell r="AO1074" t="str">
            <v/>
          </cell>
          <cell r="AP1074" t="str">
            <v>ج</v>
          </cell>
          <cell r="AQ1074" t="str">
            <v/>
          </cell>
          <cell r="AR1074" t="str">
            <v/>
          </cell>
          <cell r="AS1074"/>
          <cell r="AT1074" t="str">
            <v>الرابعة</v>
          </cell>
          <cell r="AU1074" t="str">
            <v/>
          </cell>
        </row>
        <row r="1075">
          <cell r="A1075">
            <v>426213</v>
          </cell>
          <cell r="B1075" t="str">
            <v>الرابعة</v>
          </cell>
          <cell r="C1075" t="str">
            <v/>
          </cell>
          <cell r="D1075" t="str">
            <v/>
          </cell>
          <cell r="E1075" t="str">
            <v/>
          </cell>
          <cell r="F1075" t="str">
            <v/>
          </cell>
          <cell r="G1075" t="str">
            <v>ر2</v>
          </cell>
          <cell r="H1075" t="str">
            <v/>
          </cell>
          <cell r="I1075" t="str">
            <v/>
          </cell>
          <cell r="J1075" t="str">
            <v/>
          </cell>
          <cell r="K1075" t="str">
            <v/>
          </cell>
          <cell r="L1075" t="str">
            <v/>
          </cell>
          <cell r="M1075" t="str">
            <v/>
          </cell>
          <cell r="N1075" t="str">
            <v/>
          </cell>
          <cell r="O1075" t="str">
            <v/>
          </cell>
          <cell r="P1075" t="str">
            <v/>
          </cell>
          <cell r="Q1075" t="str">
            <v/>
          </cell>
          <cell r="R1075" t="str">
            <v/>
          </cell>
          <cell r="S1075" t="str">
            <v/>
          </cell>
          <cell r="T1075" t="str">
            <v/>
          </cell>
          <cell r="U1075" t="str">
            <v/>
          </cell>
          <cell r="V1075" t="str">
            <v/>
          </cell>
          <cell r="W1075" t="str">
            <v/>
          </cell>
          <cell r="X1075" t="str">
            <v/>
          </cell>
          <cell r="Y1075" t="str">
            <v/>
          </cell>
          <cell r="Z1075" t="str">
            <v>ر1</v>
          </cell>
          <cell r="AA1075" t="str">
            <v/>
          </cell>
          <cell r="AB1075" t="str">
            <v/>
          </cell>
          <cell r="AC1075" t="str">
            <v/>
          </cell>
          <cell r="AD1075" t="str">
            <v/>
          </cell>
          <cell r="AE1075" t="str">
            <v/>
          </cell>
          <cell r="AF1075" t="str">
            <v>ر2</v>
          </cell>
          <cell r="AG1075" t="str">
            <v/>
          </cell>
          <cell r="AH1075" t="str">
            <v/>
          </cell>
          <cell r="AI1075" t="str">
            <v>ر1</v>
          </cell>
          <cell r="AJ1075" t="str">
            <v>ر1</v>
          </cell>
          <cell r="AK1075" t="str">
            <v>ر1</v>
          </cell>
          <cell r="AL1075" t="str">
            <v>ر1</v>
          </cell>
          <cell r="AM1075" t="str">
            <v>ر1</v>
          </cell>
          <cell r="AN1075" t="str">
            <v>ج</v>
          </cell>
          <cell r="AO1075" t="str">
            <v>ج</v>
          </cell>
          <cell r="AP1075" t="str">
            <v>ج</v>
          </cell>
          <cell r="AQ1075" t="str">
            <v>ج</v>
          </cell>
          <cell r="AR1075" t="str">
            <v>ج</v>
          </cell>
          <cell r="AS1075"/>
          <cell r="AT1075" t="str">
            <v>الرابعة</v>
          </cell>
          <cell r="AU1075" t="str">
            <v/>
          </cell>
        </row>
        <row r="1076">
          <cell r="A1076">
            <v>426217</v>
          </cell>
          <cell r="B1076" t="str">
            <v>الرابعة</v>
          </cell>
          <cell r="C1076" t="str">
            <v/>
          </cell>
          <cell r="D1076" t="str">
            <v/>
          </cell>
          <cell r="E1076" t="str">
            <v/>
          </cell>
          <cell r="F1076" t="str">
            <v/>
          </cell>
          <cell r="G1076" t="str">
            <v/>
          </cell>
          <cell r="H1076" t="str">
            <v/>
          </cell>
          <cell r="I1076" t="str">
            <v/>
          </cell>
          <cell r="J1076" t="str">
            <v/>
          </cell>
          <cell r="K1076" t="str">
            <v/>
          </cell>
          <cell r="L1076" t="str">
            <v/>
          </cell>
          <cell r="M1076" t="str">
            <v/>
          </cell>
          <cell r="N1076" t="str">
            <v/>
          </cell>
          <cell r="O1076" t="str">
            <v/>
          </cell>
          <cell r="P1076" t="str">
            <v/>
          </cell>
          <cell r="Q1076" t="str">
            <v/>
          </cell>
          <cell r="R1076" t="str">
            <v/>
          </cell>
          <cell r="S1076" t="str">
            <v/>
          </cell>
          <cell r="T1076" t="str">
            <v/>
          </cell>
          <cell r="U1076" t="str">
            <v/>
          </cell>
          <cell r="V1076" t="str">
            <v/>
          </cell>
          <cell r="W1076" t="str">
            <v/>
          </cell>
          <cell r="X1076" t="str">
            <v/>
          </cell>
          <cell r="Y1076" t="str">
            <v/>
          </cell>
          <cell r="Z1076" t="str">
            <v/>
          </cell>
          <cell r="AA1076" t="str">
            <v/>
          </cell>
          <cell r="AB1076" t="str">
            <v/>
          </cell>
          <cell r="AC1076" t="str">
            <v/>
          </cell>
          <cell r="AD1076" t="str">
            <v/>
          </cell>
          <cell r="AE1076" t="str">
            <v>ر2</v>
          </cell>
          <cell r="AF1076" t="str">
            <v/>
          </cell>
          <cell r="AG1076" t="str">
            <v/>
          </cell>
          <cell r="AH1076" t="str">
            <v/>
          </cell>
          <cell r="AI1076" t="str">
            <v>ر1</v>
          </cell>
          <cell r="AJ1076" t="str">
            <v/>
          </cell>
          <cell r="AK1076" t="str">
            <v/>
          </cell>
          <cell r="AL1076" t="str">
            <v>ر1</v>
          </cell>
          <cell r="AM1076" t="str">
            <v>ر1</v>
          </cell>
          <cell r="AN1076" t="str">
            <v>ج</v>
          </cell>
          <cell r="AO1076" t="str">
            <v>ج</v>
          </cell>
          <cell r="AP1076" t="str">
            <v>ج</v>
          </cell>
          <cell r="AQ1076" t="str">
            <v>ج</v>
          </cell>
          <cell r="AR1076" t="str">
            <v>ج</v>
          </cell>
          <cell r="AS1076"/>
          <cell r="AT1076" t="str">
            <v>الرابعة</v>
          </cell>
          <cell r="AU1076" t="str">
            <v/>
          </cell>
        </row>
        <row r="1077">
          <cell r="A1077">
            <v>426221</v>
          </cell>
          <cell r="B1077" t="str">
            <v>الرابعة</v>
          </cell>
          <cell r="C1077" t="str">
            <v/>
          </cell>
          <cell r="D1077" t="str">
            <v/>
          </cell>
          <cell r="E1077" t="str">
            <v/>
          </cell>
          <cell r="F1077" t="str">
            <v/>
          </cell>
          <cell r="G1077" t="str">
            <v/>
          </cell>
          <cell r="H1077" t="str">
            <v/>
          </cell>
          <cell r="I1077" t="str">
            <v/>
          </cell>
          <cell r="J1077" t="str">
            <v/>
          </cell>
          <cell r="K1077" t="str">
            <v/>
          </cell>
          <cell r="L1077" t="str">
            <v/>
          </cell>
          <cell r="M1077" t="str">
            <v/>
          </cell>
          <cell r="N1077" t="str">
            <v/>
          </cell>
          <cell r="O1077" t="str">
            <v/>
          </cell>
          <cell r="P1077" t="str">
            <v/>
          </cell>
          <cell r="Q1077" t="str">
            <v/>
          </cell>
          <cell r="R1077" t="str">
            <v/>
          </cell>
          <cell r="S1077" t="str">
            <v/>
          </cell>
          <cell r="T1077" t="str">
            <v/>
          </cell>
          <cell r="U1077" t="str">
            <v/>
          </cell>
          <cell r="V1077" t="str">
            <v/>
          </cell>
          <cell r="W1077" t="str">
            <v/>
          </cell>
          <cell r="X1077" t="str">
            <v/>
          </cell>
          <cell r="Y1077" t="str">
            <v/>
          </cell>
          <cell r="Z1077" t="str">
            <v/>
          </cell>
          <cell r="AA1077" t="str">
            <v/>
          </cell>
          <cell r="AB1077" t="str">
            <v>ر2</v>
          </cell>
          <cell r="AC1077" t="str">
            <v/>
          </cell>
          <cell r="AD1077" t="str">
            <v>ر2</v>
          </cell>
          <cell r="AE1077" t="str">
            <v/>
          </cell>
          <cell r="AF1077" t="str">
            <v/>
          </cell>
          <cell r="AG1077" t="str">
            <v/>
          </cell>
          <cell r="AH1077" t="str">
            <v/>
          </cell>
          <cell r="AI1077" t="str">
            <v>ر1</v>
          </cell>
          <cell r="AJ1077" t="str">
            <v>ر1</v>
          </cell>
          <cell r="AK1077" t="str">
            <v>ر1</v>
          </cell>
          <cell r="AL1077" t="str">
            <v>ر1</v>
          </cell>
          <cell r="AM1077" t="str">
            <v>ر1</v>
          </cell>
          <cell r="AN1077" t="str">
            <v>ج</v>
          </cell>
          <cell r="AO1077" t="str">
            <v>ج</v>
          </cell>
          <cell r="AP1077" t="str">
            <v>ج</v>
          </cell>
          <cell r="AQ1077" t="str">
            <v>ج</v>
          </cell>
          <cell r="AR1077" t="str">
            <v>ج</v>
          </cell>
          <cell r="AS1077"/>
          <cell r="AT1077" t="str">
            <v>الرابعة</v>
          </cell>
          <cell r="AU1077" t="str">
            <v/>
          </cell>
        </row>
        <row r="1078">
          <cell r="A1078">
            <v>426222</v>
          </cell>
          <cell r="B1078" t="str">
            <v>الرابعة</v>
          </cell>
          <cell r="C1078" t="str">
            <v/>
          </cell>
          <cell r="D1078" t="str">
            <v/>
          </cell>
          <cell r="E1078" t="str">
            <v/>
          </cell>
          <cell r="F1078" t="str">
            <v/>
          </cell>
          <cell r="G1078" t="str">
            <v/>
          </cell>
          <cell r="H1078" t="str">
            <v/>
          </cell>
          <cell r="I1078" t="str">
            <v/>
          </cell>
          <cell r="J1078" t="str">
            <v/>
          </cell>
          <cell r="K1078" t="str">
            <v/>
          </cell>
          <cell r="L1078" t="str">
            <v/>
          </cell>
          <cell r="M1078" t="str">
            <v/>
          </cell>
          <cell r="N1078" t="str">
            <v/>
          </cell>
          <cell r="O1078" t="str">
            <v/>
          </cell>
          <cell r="P1078" t="str">
            <v>ر2</v>
          </cell>
          <cell r="Q1078" t="str">
            <v/>
          </cell>
          <cell r="R1078" t="str">
            <v/>
          </cell>
          <cell r="S1078" t="str">
            <v/>
          </cell>
          <cell r="T1078" t="str">
            <v/>
          </cell>
          <cell r="U1078" t="str">
            <v/>
          </cell>
          <cell r="V1078" t="str">
            <v/>
          </cell>
          <cell r="W1078" t="str">
            <v/>
          </cell>
          <cell r="X1078" t="str">
            <v/>
          </cell>
          <cell r="Y1078" t="str">
            <v/>
          </cell>
          <cell r="Z1078" t="str">
            <v/>
          </cell>
          <cell r="AA1078" t="str">
            <v>ر2</v>
          </cell>
          <cell r="AB1078" t="str">
            <v/>
          </cell>
          <cell r="AC1078" t="str">
            <v/>
          </cell>
          <cell r="AD1078" t="str">
            <v>ر2</v>
          </cell>
          <cell r="AE1078" t="str">
            <v/>
          </cell>
          <cell r="AF1078" t="str">
            <v>ر1</v>
          </cell>
          <cell r="AG1078" t="str">
            <v/>
          </cell>
          <cell r="AH1078" t="str">
            <v/>
          </cell>
          <cell r="AI1078" t="str">
            <v>ر1</v>
          </cell>
          <cell r="AJ1078" t="str">
            <v>ر1</v>
          </cell>
          <cell r="AK1078" t="str">
            <v>ر1</v>
          </cell>
          <cell r="AL1078" t="str">
            <v>ر1</v>
          </cell>
          <cell r="AM1078" t="str">
            <v>ج</v>
          </cell>
          <cell r="AN1078" t="str">
            <v>ج</v>
          </cell>
          <cell r="AO1078" t="str">
            <v>ج</v>
          </cell>
          <cell r="AP1078" t="str">
            <v>ج</v>
          </cell>
          <cell r="AQ1078" t="str">
            <v>ج</v>
          </cell>
          <cell r="AR1078" t="str">
            <v>ج</v>
          </cell>
          <cell r="AS1078"/>
          <cell r="AT1078" t="str">
            <v>الرابعة</v>
          </cell>
          <cell r="AU1078" t="str">
            <v/>
          </cell>
        </row>
        <row r="1079">
          <cell r="A1079">
            <v>426225</v>
          </cell>
          <cell r="B1079" t="str">
            <v>الرابعة</v>
          </cell>
          <cell r="C1079" t="str">
            <v/>
          </cell>
          <cell r="D1079" t="str">
            <v/>
          </cell>
          <cell r="E1079" t="str">
            <v/>
          </cell>
          <cell r="F1079" t="str">
            <v>ر2</v>
          </cell>
          <cell r="G1079" t="str">
            <v/>
          </cell>
          <cell r="H1079" t="str">
            <v/>
          </cell>
          <cell r="I1079" t="str">
            <v/>
          </cell>
          <cell r="J1079" t="str">
            <v/>
          </cell>
          <cell r="K1079" t="str">
            <v>ر2</v>
          </cell>
          <cell r="L1079" t="str">
            <v/>
          </cell>
          <cell r="M1079" t="str">
            <v/>
          </cell>
          <cell r="N1079" t="str">
            <v/>
          </cell>
          <cell r="O1079" t="str">
            <v/>
          </cell>
          <cell r="P1079" t="str">
            <v/>
          </cell>
          <cell r="Q1079" t="str">
            <v/>
          </cell>
          <cell r="R1079" t="str">
            <v/>
          </cell>
          <cell r="S1079" t="str">
            <v/>
          </cell>
          <cell r="T1079" t="str">
            <v/>
          </cell>
          <cell r="U1079" t="str">
            <v/>
          </cell>
          <cell r="V1079" t="str">
            <v/>
          </cell>
          <cell r="W1079" t="str">
            <v/>
          </cell>
          <cell r="X1079" t="str">
            <v/>
          </cell>
          <cell r="Y1079" t="str">
            <v/>
          </cell>
          <cell r="Z1079" t="str">
            <v/>
          </cell>
          <cell r="AA1079" t="str">
            <v/>
          </cell>
          <cell r="AB1079" t="str">
            <v/>
          </cell>
          <cell r="AC1079" t="str">
            <v/>
          </cell>
          <cell r="AD1079" t="str">
            <v>ر1</v>
          </cell>
          <cell r="AE1079" t="str">
            <v>ج</v>
          </cell>
          <cell r="AF1079" t="str">
            <v>ر1</v>
          </cell>
          <cell r="AG1079" t="str">
            <v/>
          </cell>
          <cell r="AH1079" t="str">
            <v/>
          </cell>
          <cell r="AI1079" t="str">
            <v>ج</v>
          </cell>
          <cell r="AJ1079" t="str">
            <v/>
          </cell>
          <cell r="AK1079" t="str">
            <v/>
          </cell>
          <cell r="AL1079" t="str">
            <v>ج</v>
          </cell>
          <cell r="AM1079" t="str">
            <v>ج</v>
          </cell>
          <cell r="AN1079" t="str">
            <v>ج</v>
          </cell>
          <cell r="AO1079" t="str">
            <v>ج</v>
          </cell>
          <cell r="AP1079" t="str">
            <v>ج</v>
          </cell>
          <cell r="AQ1079" t="str">
            <v>ج</v>
          </cell>
          <cell r="AR1079" t="str">
            <v>ج</v>
          </cell>
          <cell r="AS1079"/>
          <cell r="AT1079" t="str">
            <v>الرابعة</v>
          </cell>
          <cell r="AU1079" t="str">
            <v/>
          </cell>
        </row>
        <row r="1080">
          <cell r="A1080">
            <v>426229</v>
          </cell>
          <cell r="B1080" t="str">
            <v>الرابعة</v>
          </cell>
          <cell r="C1080" t="str">
            <v/>
          </cell>
          <cell r="D1080" t="str">
            <v/>
          </cell>
          <cell r="E1080" t="str">
            <v/>
          </cell>
          <cell r="F1080" t="str">
            <v/>
          </cell>
          <cell r="G1080" t="str">
            <v/>
          </cell>
          <cell r="H1080" t="str">
            <v/>
          </cell>
          <cell r="I1080" t="str">
            <v/>
          </cell>
          <cell r="J1080" t="str">
            <v/>
          </cell>
          <cell r="K1080" t="str">
            <v/>
          </cell>
          <cell r="L1080" t="str">
            <v/>
          </cell>
          <cell r="M1080" t="str">
            <v/>
          </cell>
          <cell r="N1080" t="str">
            <v/>
          </cell>
          <cell r="O1080" t="str">
            <v/>
          </cell>
          <cell r="P1080" t="str">
            <v/>
          </cell>
          <cell r="Q1080" t="str">
            <v>ر2</v>
          </cell>
          <cell r="R1080" t="str">
            <v/>
          </cell>
          <cell r="S1080" t="str">
            <v/>
          </cell>
          <cell r="T1080" t="str">
            <v/>
          </cell>
          <cell r="U1080" t="str">
            <v/>
          </cell>
          <cell r="V1080" t="str">
            <v>ر2</v>
          </cell>
          <cell r="W1080" t="str">
            <v/>
          </cell>
          <cell r="X1080" t="str">
            <v/>
          </cell>
          <cell r="Y1080" t="str">
            <v/>
          </cell>
          <cell r="Z1080" t="str">
            <v/>
          </cell>
          <cell r="AA1080" t="str">
            <v/>
          </cell>
          <cell r="AB1080" t="str">
            <v/>
          </cell>
          <cell r="AC1080" t="str">
            <v/>
          </cell>
          <cell r="AD1080" t="str">
            <v/>
          </cell>
          <cell r="AE1080" t="str">
            <v/>
          </cell>
          <cell r="AF1080" t="str">
            <v/>
          </cell>
          <cell r="AG1080" t="str">
            <v/>
          </cell>
          <cell r="AH1080" t="str">
            <v/>
          </cell>
          <cell r="AI1080" t="str">
            <v>ج</v>
          </cell>
          <cell r="AJ1080" t="str">
            <v/>
          </cell>
          <cell r="AK1080" t="str">
            <v>ج</v>
          </cell>
          <cell r="AL1080" t="str">
            <v/>
          </cell>
          <cell r="AM1080" t="str">
            <v>ج</v>
          </cell>
          <cell r="AN1080" t="str">
            <v>ج</v>
          </cell>
          <cell r="AO1080" t="str">
            <v>ج</v>
          </cell>
          <cell r="AP1080" t="str">
            <v>ج</v>
          </cell>
          <cell r="AQ1080" t="str">
            <v>ج</v>
          </cell>
          <cell r="AR1080" t="str">
            <v>ج</v>
          </cell>
          <cell r="AS1080"/>
          <cell r="AT1080" t="str">
            <v>الرابعة</v>
          </cell>
          <cell r="AU1080" t="str">
            <v/>
          </cell>
        </row>
        <row r="1081">
          <cell r="A1081">
            <v>426233</v>
          </cell>
          <cell r="B1081" t="str">
            <v>الرابعة</v>
          </cell>
          <cell r="C1081" t="str">
            <v/>
          </cell>
          <cell r="D1081" t="str">
            <v/>
          </cell>
          <cell r="E1081" t="str">
            <v/>
          </cell>
          <cell r="F1081" t="str">
            <v/>
          </cell>
          <cell r="G1081" t="str">
            <v/>
          </cell>
          <cell r="H1081" t="str">
            <v/>
          </cell>
          <cell r="I1081" t="str">
            <v/>
          </cell>
          <cell r="J1081" t="str">
            <v/>
          </cell>
          <cell r="K1081" t="str">
            <v/>
          </cell>
          <cell r="L1081" t="str">
            <v/>
          </cell>
          <cell r="M1081" t="str">
            <v/>
          </cell>
          <cell r="N1081" t="str">
            <v/>
          </cell>
          <cell r="O1081" t="str">
            <v/>
          </cell>
          <cell r="P1081" t="str">
            <v/>
          </cell>
          <cell r="Q1081" t="str">
            <v/>
          </cell>
          <cell r="R1081" t="str">
            <v/>
          </cell>
          <cell r="S1081" t="str">
            <v/>
          </cell>
          <cell r="T1081" t="str">
            <v/>
          </cell>
          <cell r="U1081" t="str">
            <v/>
          </cell>
          <cell r="V1081" t="str">
            <v/>
          </cell>
          <cell r="W1081" t="str">
            <v/>
          </cell>
          <cell r="X1081" t="str">
            <v/>
          </cell>
          <cell r="Y1081" t="str">
            <v/>
          </cell>
          <cell r="Z1081" t="str">
            <v/>
          </cell>
          <cell r="AA1081" t="str">
            <v/>
          </cell>
          <cell r="AB1081" t="str">
            <v/>
          </cell>
          <cell r="AC1081" t="str">
            <v/>
          </cell>
          <cell r="AD1081" t="str">
            <v/>
          </cell>
          <cell r="AE1081" t="str">
            <v>ر2</v>
          </cell>
          <cell r="AF1081" t="str">
            <v/>
          </cell>
          <cell r="AG1081" t="str">
            <v/>
          </cell>
          <cell r="AH1081" t="str">
            <v/>
          </cell>
          <cell r="AI1081" t="str">
            <v/>
          </cell>
          <cell r="AJ1081" t="str">
            <v/>
          </cell>
          <cell r="AK1081" t="str">
            <v>ر1</v>
          </cell>
          <cell r="AL1081" t="str">
            <v>ر2</v>
          </cell>
          <cell r="AM1081" t="str">
            <v>ر2</v>
          </cell>
          <cell r="AN1081" t="str">
            <v/>
          </cell>
          <cell r="AO1081" t="str">
            <v/>
          </cell>
          <cell r="AP1081" t="str">
            <v/>
          </cell>
          <cell r="AQ1081" t="str">
            <v/>
          </cell>
          <cell r="AR1081" t="str">
            <v/>
          </cell>
          <cell r="AS1081"/>
          <cell r="AT1081" t="str">
            <v>الرابعة</v>
          </cell>
          <cell r="AU1081" t="str">
            <v/>
          </cell>
        </row>
        <row r="1082">
          <cell r="A1082">
            <v>426236</v>
          </cell>
          <cell r="B1082" t="str">
            <v>الرابعة</v>
          </cell>
          <cell r="C1082" t="str">
            <v/>
          </cell>
          <cell r="D1082" t="str">
            <v/>
          </cell>
          <cell r="E1082" t="str">
            <v/>
          </cell>
          <cell r="F1082" t="str">
            <v/>
          </cell>
          <cell r="G1082" t="str">
            <v/>
          </cell>
          <cell r="H1082" t="str">
            <v/>
          </cell>
          <cell r="I1082" t="str">
            <v/>
          </cell>
          <cell r="J1082" t="str">
            <v/>
          </cell>
          <cell r="K1082" t="str">
            <v/>
          </cell>
          <cell r="L1082" t="str">
            <v/>
          </cell>
          <cell r="M1082" t="str">
            <v/>
          </cell>
          <cell r="N1082" t="str">
            <v/>
          </cell>
          <cell r="O1082" t="str">
            <v/>
          </cell>
          <cell r="P1082" t="str">
            <v/>
          </cell>
          <cell r="Q1082" t="str">
            <v/>
          </cell>
          <cell r="R1082" t="str">
            <v/>
          </cell>
          <cell r="S1082" t="str">
            <v/>
          </cell>
          <cell r="T1082" t="str">
            <v/>
          </cell>
          <cell r="U1082" t="str">
            <v/>
          </cell>
          <cell r="V1082" t="str">
            <v/>
          </cell>
          <cell r="W1082" t="str">
            <v/>
          </cell>
          <cell r="X1082" t="str">
            <v/>
          </cell>
          <cell r="Y1082" t="str">
            <v/>
          </cell>
          <cell r="Z1082" t="str">
            <v/>
          </cell>
          <cell r="AA1082" t="str">
            <v/>
          </cell>
          <cell r="AB1082" t="str">
            <v/>
          </cell>
          <cell r="AC1082" t="str">
            <v/>
          </cell>
          <cell r="AD1082" t="str">
            <v/>
          </cell>
          <cell r="AE1082" t="str">
            <v/>
          </cell>
          <cell r="AF1082" t="str">
            <v/>
          </cell>
          <cell r="AG1082" t="str">
            <v/>
          </cell>
          <cell r="AH1082" t="str">
            <v/>
          </cell>
          <cell r="AI1082" t="str">
            <v>ر1</v>
          </cell>
          <cell r="AJ1082" t="str">
            <v/>
          </cell>
          <cell r="AK1082" t="str">
            <v/>
          </cell>
          <cell r="AL1082" t="str">
            <v>ر2</v>
          </cell>
          <cell r="AM1082" t="str">
            <v/>
          </cell>
          <cell r="AN1082" t="str">
            <v>ج</v>
          </cell>
          <cell r="AO1082" t="str">
            <v>ج</v>
          </cell>
          <cell r="AP1082" t="str">
            <v>ج</v>
          </cell>
          <cell r="AQ1082" t="str">
            <v>ج</v>
          </cell>
          <cell r="AR1082" t="str">
            <v>ج</v>
          </cell>
          <cell r="AS1082"/>
          <cell r="AT1082" t="str">
            <v>الرابعة</v>
          </cell>
          <cell r="AU1082" t="str">
            <v/>
          </cell>
        </row>
        <row r="1083">
          <cell r="A1083">
            <v>426257</v>
          </cell>
          <cell r="B1083" t="str">
            <v>الرابعة</v>
          </cell>
          <cell r="C1083" t="str">
            <v/>
          </cell>
          <cell r="D1083" t="str">
            <v/>
          </cell>
          <cell r="E1083" t="str">
            <v/>
          </cell>
          <cell r="F1083" t="str">
            <v/>
          </cell>
          <cell r="G1083" t="str">
            <v/>
          </cell>
          <cell r="H1083" t="str">
            <v/>
          </cell>
          <cell r="I1083" t="str">
            <v/>
          </cell>
          <cell r="J1083" t="str">
            <v/>
          </cell>
          <cell r="K1083" t="str">
            <v/>
          </cell>
          <cell r="L1083" t="str">
            <v/>
          </cell>
          <cell r="M1083" t="str">
            <v/>
          </cell>
          <cell r="N1083" t="str">
            <v/>
          </cell>
          <cell r="O1083" t="str">
            <v/>
          </cell>
          <cell r="P1083" t="str">
            <v/>
          </cell>
          <cell r="Q1083" t="str">
            <v/>
          </cell>
          <cell r="R1083" t="str">
            <v/>
          </cell>
          <cell r="S1083" t="str">
            <v/>
          </cell>
          <cell r="T1083" t="str">
            <v/>
          </cell>
          <cell r="U1083" t="str">
            <v/>
          </cell>
          <cell r="V1083" t="str">
            <v/>
          </cell>
          <cell r="W1083" t="str">
            <v/>
          </cell>
          <cell r="X1083" t="str">
            <v/>
          </cell>
          <cell r="Y1083" t="str">
            <v/>
          </cell>
          <cell r="Z1083" t="str">
            <v/>
          </cell>
          <cell r="AA1083" t="str">
            <v>ج</v>
          </cell>
          <cell r="AB1083" t="str">
            <v/>
          </cell>
          <cell r="AC1083" t="str">
            <v/>
          </cell>
          <cell r="AD1083" t="str">
            <v/>
          </cell>
          <cell r="AE1083" t="str">
            <v/>
          </cell>
          <cell r="AF1083" t="str">
            <v>ر2</v>
          </cell>
          <cell r="AG1083" t="str">
            <v/>
          </cell>
          <cell r="AH1083" t="str">
            <v/>
          </cell>
          <cell r="AI1083" t="str">
            <v/>
          </cell>
          <cell r="AJ1083" t="str">
            <v/>
          </cell>
          <cell r="AK1083" t="str">
            <v/>
          </cell>
          <cell r="AL1083" t="str">
            <v/>
          </cell>
          <cell r="AM1083" t="str">
            <v>ر1</v>
          </cell>
          <cell r="AN1083" t="str">
            <v>ج</v>
          </cell>
          <cell r="AO1083" t="str">
            <v>ج</v>
          </cell>
          <cell r="AP1083" t="str">
            <v>ج</v>
          </cell>
          <cell r="AQ1083" t="str">
            <v>ج</v>
          </cell>
          <cell r="AR1083" t="str">
            <v>ج</v>
          </cell>
          <cell r="AS1083"/>
          <cell r="AT1083" t="str">
            <v>الرابعة</v>
          </cell>
          <cell r="AU1083" t="str">
            <v/>
          </cell>
        </row>
        <row r="1084">
          <cell r="A1084">
            <v>426264</v>
          </cell>
          <cell r="B1084" t="str">
            <v>الرابعة</v>
          </cell>
          <cell r="C1084" t="str">
            <v/>
          </cell>
          <cell r="D1084" t="str">
            <v/>
          </cell>
          <cell r="E1084" t="str">
            <v/>
          </cell>
          <cell r="F1084" t="str">
            <v/>
          </cell>
          <cell r="G1084" t="str">
            <v/>
          </cell>
          <cell r="H1084" t="str">
            <v/>
          </cell>
          <cell r="I1084" t="str">
            <v/>
          </cell>
          <cell r="J1084" t="str">
            <v/>
          </cell>
          <cell r="K1084" t="str">
            <v/>
          </cell>
          <cell r="L1084" t="str">
            <v/>
          </cell>
          <cell r="M1084" t="str">
            <v/>
          </cell>
          <cell r="N1084" t="str">
            <v/>
          </cell>
          <cell r="O1084" t="str">
            <v/>
          </cell>
          <cell r="P1084" t="str">
            <v>ر2</v>
          </cell>
          <cell r="Q1084" t="str">
            <v/>
          </cell>
          <cell r="R1084" t="str">
            <v/>
          </cell>
          <cell r="S1084" t="str">
            <v/>
          </cell>
          <cell r="T1084" t="str">
            <v>ر2</v>
          </cell>
          <cell r="U1084" t="str">
            <v/>
          </cell>
          <cell r="V1084" t="str">
            <v/>
          </cell>
          <cell r="W1084" t="str">
            <v/>
          </cell>
          <cell r="X1084" t="str">
            <v/>
          </cell>
          <cell r="Y1084" t="str">
            <v/>
          </cell>
          <cell r="Z1084" t="str">
            <v/>
          </cell>
          <cell r="AA1084" t="str">
            <v/>
          </cell>
          <cell r="AB1084" t="str">
            <v/>
          </cell>
          <cell r="AC1084" t="str">
            <v/>
          </cell>
          <cell r="AD1084" t="str">
            <v/>
          </cell>
          <cell r="AE1084" t="str">
            <v/>
          </cell>
          <cell r="AF1084" t="str">
            <v>ج</v>
          </cell>
          <cell r="AG1084" t="str">
            <v/>
          </cell>
          <cell r="AH1084" t="str">
            <v/>
          </cell>
          <cell r="AI1084" t="str">
            <v/>
          </cell>
          <cell r="AJ1084" t="str">
            <v/>
          </cell>
          <cell r="AK1084" t="str">
            <v/>
          </cell>
          <cell r="AL1084" t="str">
            <v>ر1</v>
          </cell>
          <cell r="AM1084" t="str">
            <v>ر1</v>
          </cell>
          <cell r="AN1084" t="str">
            <v>ج</v>
          </cell>
          <cell r="AO1084" t="str">
            <v>ج</v>
          </cell>
          <cell r="AP1084" t="str">
            <v>ج</v>
          </cell>
          <cell r="AQ1084" t="str">
            <v>ج</v>
          </cell>
          <cell r="AR1084" t="str">
            <v>ج</v>
          </cell>
          <cell r="AS1084"/>
          <cell r="AT1084" t="str">
            <v>الرابعة</v>
          </cell>
          <cell r="AU1084" t="str">
            <v/>
          </cell>
        </row>
        <row r="1085">
          <cell r="A1085">
            <v>426268</v>
          </cell>
          <cell r="B1085" t="str">
            <v>الرابعة</v>
          </cell>
          <cell r="C1085" t="str">
            <v/>
          </cell>
          <cell r="D1085" t="str">
            <v/>
          </cell>
          <cell r="E1085" t="str">
            <v/>
          </cell>
          <cell r="F1085" t="str">
            <v/>
          </cell>
          <cell r="G1085" t="str">
            <v/>
          </cell>
          <cell r="H1085" t="str">
            <v/>
          </cell>
          <cell r="I1085" t="str">
            <v/>
          </cell>
          <cell r="J1085" t="str">
            <v/>
          </cell>
          <cell r="K1085" t="str">
            <v/>
          </cell>
          <cell r="L1085" t="str">
            <v/>
          </cell>
          <cell r="M1085" t="str">
            <v/>
          </cell>
          <cell r="N1085" t="str">
            <v/>
          </cell>
          <cell r="O1085" t="str">
            <v/>
          </cell>
          <cell r="P1085" t="str">
            <v/>
          </cell>
          <cell r="Q1085" t="str">
            <v/>
          </cell>
          <cell r="R1085" t="str">
            <v/>
          </cell>
          <cell r="S1085" t="str">
            <v/>
          </cell>
          <cell r="T1085" t="str">
            <v/>
          </cell>
          <cell r="U1085" t="str">
            <v/>
          </cell>
          <cell r="V1085" t="str">
            <v/>
          </cell>
          <cell r="W1085" t="str">
            <v/>
          </cell>
          <cell r="X1085" t="str">
            <v/>
          </cell>
          <cell r="Y1085" t="str">
            <v/>
          </cell>
          <cell r="Z1085" t="str">
            <v/>
          </cell>
          <cell r="AA1085" t="str">
            <v/>
          </cell>
          <cell r="AB1085" t="str">
            <v/>
          </cell>
          <cell r="AC1085" t="str">
            <v/>
          </cell>
          <cell r="AD1085" t="str">
            <v/>
          </cell>
          <cell r="AE1085" t="str">
            <v/>
          </cell>
          <cell r="AF1085" t="str">
            <v/>
          </cell>
          <cell r="AG1085" t="str">
            <v/>
          </cell>
          <cell r="AH1085" t="str">
            <v/>
          </cell>
          <cell r="AI1085" t="str">
            <v/>
          </cell>
          <cell r="AJ1085" t="str">
            <v/>
          </cell>
          <cell r="AK1085" t="str">
            <v/>
          </cell>
          <cell r="AL1085" t="str">
            <v/>
          </cell>
          <cell r="AM1085" t="str">
            <v/>
          </cell>
          <cell r="AN1085" t="str">
            <v/>
          </cell>
          <cell r="AO1085" t="str">
            <v/>
          </cell>
          <cell r="AP1085" t="str">
            <v/>
          </cell>
          <cell r="AQ1085" t="str">
            <v>ر1</v>
          </cell>
          <cell r="AR1085" t="str">
            <v/>
          </cell>
          <cell r="AS1085"/>
          <cell r="AT1085" t="str">
            <v>الرابعة</v>
          </cell>
          <cell r="AU1085" t="str">
            <v/>
          </cell>
        </row>
        <row r="1086">
          <cell r="A1086">
            <v>426273</v>
          </cell>
          <cell r="B1086" t="str">
            <v>الرابعة</v>
          </cell>
          <cell r="C1086" t="str">
            <v/>
          </cell>
          <cell r="D1086" t="str">
            <v/>
          </cell>
          <cell r="E1086" t="str">
            <v/>
          </cell>
          <cell r="F1086" t="str">
            <v/>
          </cell>
          <cell r="G1086" t="str">
            <v/>
          </cell>
          <cell r="H1086" t="str">
            <v/>
          </cell>
          <cell r="I1086" t="str">
            <v/>
          </cell>
          <cell r="J1086" t="str">
            <v/>
          </cell>
          <cell r="K1086" t="str">
            <v/>
          </cell>
          <cell r="L1086" t="str">
            <v/>
          </cell>
          <cell r="M1086" t="str">
            <v/>
          </cell>
          <cell r="N1086" t="str">
            <v/>
          </cell>
          <cell r="O1086" t="str">
            <v/>
          </cell>
          <cell r="P1086" t="str">
            <v/>
          </cell>
          <cell r="Q1086" t="str">
            <v/>
          </cell>
          <cell r="R1086" t="str">
            <v/>
          </cell>
          <cell r="S1086" t="str">
            <v/>
          </cell>
          <cell r="T1086" t="str">
            <v/>
          </cell>
          <cell r="U1086" t="str">
            <v/>
          </cell>
          <cell r="V1086" t="str">
            <v/>
          </cell>
          <cell r="W1086" t="str">
            <v/>
          </cell>
          <cell r="X1086" t="str">
            <v/>
          </cell>
          <cell r="Y1086" t="str">
            <v/>
          </cell>
          <cell r="Z1086" t="str">
            <v/>
          </cell>
          <cell r="AA1086" t="str">
            <v/>
          </cell>
          <cell r="AB1086" t="str">
            <v/>
          </cell>
          <cell r="AC1086" t="str">
            <v/>
          </cell>
          <cell r="AD1086" t="str">
            <v/>
          </cell>
          <cell r="AE1086" t="str">
            <v/>
          </cell>
          <cell r="AF1086" t="str">
            <v/>
          </cell>
          <cell r="AG1086" t="str">
            <v>ر1</v>
          </cell>
          <cell r="AH1086" t="str">
            <v/>
          </cell>
          <cell r="AI1086" t="str">
            <v/>
          </cell>
          <cell r="AJ1086" t="str">
            <v/>
          </cell>
          <cell r="AK1086" t="str">
            <v/>
          </cell>
          <cell r="AL1086" t="str">
            <v>ر1</v>
          </cell>
          <cell r="AM1086" t="str">
            <v>ر1</v>
          </cell>
          <cell r="AN1086" t="str">
            <v>ج</v>
          </cell>
          <cell r="AO1086" t="str">
            <v>ج</v>
          </cell>
          <cell r="AP1086" t="str">
            <v>ج</v>
          </cell>
          <cell r="AQ1086" t="str">
            <v>ج</v>
          </cell>
          <cell r="AR1086" t="str">
            <v>ج</v>
          </cell>
          <cell r="AS1086"/>
          <cell r="AT1086" t="str">
            <v>الرابعة</v>
          </cell>
          <cell r="AU1086" t="str">
            <v/>
          </cell>
        </row>
        <row r="1087">
          <cell r="A1087">
            <v>426276</v>
          </cell>
          <cell r="B1087" t="str">
            <v>الرابعة</v>
          </cell>
          <cell r="C1087" t="str">
            <v/>
          </cell>
          <cell r="D1087" t="str">
            <v/>
          </cell>
          <cell r="E1087" t="str">
            <v/>
          </cell>
          <cell r="F1087" t="str">
            <v/>
          </cell>
          <cell r="G1087" t="str">
            <v/>
          </cell>
          <cell r="H1087" t="str">
            <v/>
          </cell>
          <cell r="I1087" t="str">
            <v/>
          </cell>
          <cell r="J1087" t="str">
            <v/>
          </cell>
          <cell r="K1087" t="str">
            <v/>
          </cell>
          <cell r="L1087" t="str">
            <v/>
          </cell>
          <cell r="M1087" t="str">
            <v/>
          </cell>
          <cell r="N1087" t="str">
            <v>ر2</v>
          </cell>
          <cell r="O1087" t="str">
            <v/>
          </cell>
          <cell r="P1087" t="str">
            <v/>
          </cell>
          <cell r="Q1087" t="str">
            <v/>
          </cell>
          <cell r="R1087" t="str">
            <v/>
          </cell>
          <cell r="S1087" t="str">
            <v/>
          </cell>
          <cell r="T1087" t="str">
            <v/>
          </cell>
          <cell r="U1087" t="str">
            <v/>
          </cell>
          <cell r="V1087" t="str">
            <v/>
          </cell>
          <cell r="W1087" t="str">
            <v/>
          </cell>
          <cell r="X1087" t="str">
            <v/>
          </cell>
          <cell r="Y1087" t="str">
            <v/>
          </cell>
          <cell r="Z1087" t="str">
            <v/>
          </cell>
          <cell r="AA1087" t="str">
            <v/>
          </cell>
          <cell r="AB1087" t="str">
            <v/>
          </cell>
          <cell r="AC1087" t="str">
            <v/>
          </cell>
          <cell r="AD1087" t="str">
            <v/>
          </cell>
          <cell r="AE1087" t="str">
            <v/>
          </cell>
          <cell r="AF1087" t="str">
            <v/>
          </cell>
          <cell r="AG1087" t="str">
            <v/>
          </cell>
          <cell r="AH1087" t="str">
            <v/>
          </cell>
          <cell r="AI1087" t="str">
            <v/>
          </cell>
          <cell r="AJ1087" t="str">
            <v/>
          </cell>
          <cell r="AK1087" t="str">
            <v/>
          </cell>
          <cell r="AL1087" t="str">
            <v/>
          </cell>
          <cell r="AM1087" t="str">
            <v>ر1</v>
          </cell>
          <cell r="AN1087" t="str">
            <v>ج</v>
          </cell>
          <cell r="AO1087" t="str">
            <v>ج</v>
          </cell>
          <cell r="AP1087" t="str">
            <v>ج</v>
          </cell>
          <cell r="AQ1087" t="str">
            <v>ج</v>
          </cell>
          <cell r="AR1087" t="str">
            <v>ج</v>
          </cell>
          <cell r="AS1087"/>
          <cell r="AT1087" t="str">
            <v>الرابعة</v>
          </cell>
          <cell r="AU1087" t="str">
            <v/>
          </cell>
        </row>
        <row r="1088">
          <cell r="A1088">
            <v>426283</v>
          </cell>
          <cell r="B1088" t="str">
            <v>الرابعة</v>
          </cell>
          <cell r="C1088" t="str">
            <v/>
          </cell>
          <cell r="D1088" t="str">
            <v/>
          </cell>
          <cell r="E1088" t="str">
            <v/>
          </cell>
          <cell r="F1088" t="str">
            <v/>
          </cell>
          <cell r="G1088" t="str">
            <v/>
          </cell>
          <cell r="H1088" t="str">
            <v/>
          </cell>
          <cell r="I1088" t="str">
            <v/>
          </cell>
          <cell r="J1088" t="str">
            <v/>
          </cell>
          <cell r="K1088" t="str">
            <v/>
          </cell>
          <cell r="L1088" t="str">
            <v/>
          </cell>
          <cell r="M1088" t="str">
            <v/>
          </cell>
          <cell r="N1088" t="str">
            <v/>
          </cell>
          <cell r="O1088" t="str">
            <v/>
          </cell>
          <cell r="P1088" t="str">
            <v/>
          </cell>
          <cell r="Q1088" t="str">
            <v/>
          </cell>
          <cell r="R1088" t="str">
            <v/>
          </cell>
          <cell r="S1088" t="str">
            <v/>
          </cell>
          <cell r="T1088" t="str">
            <v/>
          </cell>
          <cell r="U1088" t="str">
            <v/>
          </cell>
          <cell r="V1088" t="str">
            <v/>
          </cell>
          <cell r="W1088" t="str">
            <v/>
          </cell>
          <cell r="X1088" t="str">
            <v/>
          </cell>
          <cell r="Y1088" t="str">
            <v/>
          </cell>
          <cell r="Z1088" t="str">
            <v/>
          </cell>
          <cell r="AA1088" t="str">
            <v/>
          </cell>
          <cell r="AB1088" t="str">
            <v/>
          </cell>
          <cell r="AC1088" t="str">
            <v/>
          </cell>
          <cell r="AD1088" t="str">
            <v>ر2</v>
          </cell>
          <cell r="AE1088" t="str">
            <v/>
          </cell>
          <cell r="AF1088" t="str">
            <v/>
          </cell>
          <cell r="AG1088" t="str">
            <v>ر2</v>
          </cell>
          <cell r="AH1088" t="str">
            <v/>
          </cell>
          <cell r="AI1088" t="str">
            <v/>
          </cell>
          <cell r="AJ1088" t="str">
            <v>ر1</v>
          </cell>
          <cell r="AK1088" t="str">
            <v/>
          </cell>
          <cell r="AL1088" t="str">
            <v>ر1</v>
          </cell>
          <cell r="AM1088" t="str">
            <v>ر1</v>
          </cell>
          <cell r="AN1088" t="str">
            <v/>
          </cell>
          <cell r="AO1088" t="str">
            <v>ج</v>
          </cell>
          <cell r="AP1088" t="str">
            <v/>
          </cell>
          <cell r="AQ1088" t="str">
            <v>ج</v>
          </cell>
          <cell r="AR1088" t="str">
            <v/>
          </cell>
          <cell r="AS1088"/>
          <cell r="AT1088" t="str">
            <v>الرابعة</v>
          </cell>
          <cell r="AU1088" t="str">
            <v/>
          </cell>
        </row>
        <row r="1089">
          <cell r="A1089">
            <v>426285</v>
          </cell>
          <cell r="B1089" t="str">
            <v>الرابعة</v>
          </cell>
          <cell r="C1089" t="str">
            <v/>
          </cell>
          <cell r="D1089" t="str">
            <v/>
          </cell>
          <cell r="E1089" t="str">
            <v/>
          </cell>
          <cell r="F1089" t="str">
            <v/>
          </cell>
          <cell r="G1089" t="str">
            <v/>
          </cell>
          <cell r="H1089" t="str">
            <v/>
          </cell>
          <cell r="I1089" t="str">
            <v/>
          </cell>
          <cell r="J1089" t="str">
            <v/>
          </cell>
          <cell r="K1089" t="str">
            <v/>
          </cell>
          <cell r="L1089" t="str">
            <v/>
          </cell>
          <cell r="M1089" t="str">
            <v/>
          </cell>
          <cell r="N1089" t="str">
            <v/>
          </cell>
          <cell r="O1089" t="str">
            <v/>
          </cell>
          <cell r="P1089" t="str">
            <v/>
          </cell>
          <cell r="Q1089" t="str">
            <v/>
          </cell>
          <cell r="R1089" t="str">
            <v/>
          </cell>
          <cell r="S1089" t="str">
            <v/>
          </cell>
          <cell r="T1089" t="str">
            <v/>
          </cell>
          <cell r="U1089" t="str">
            <v/>
          </cell>
          <cell r="V1089" t="str">
            <v/>
          </cell>
          <cell r="W1089" t="str">
            <v/>
          </cell>
          <cell r="X1089" t="str">
            <v>ر2</v>
          </cell>
          <cell r="Y1089" t="str">
            <v/>
          </cell>
          <cell r="Z1089" t="str">
            <v/>
          </cell>
          <cell r="AA1089" t="str">
            <v/>
          </cell>
          <cell r="AB1089" t="str">
            <v/>
          </cell>
          <cell r="AC1089" t="str">
            <v/>
          </cell>
          <cell r="AD1089" t="str">
            <v/>
          </cell>
          <cell r="AE1089" t="str">
            <v/>
          </cell>
          <cell r="AF1089" t="str">
            <v/>
          </cell>
          <cell r="AG1089" t="str">
            <v/>
          </cell>
          <cell r="AH1089" t="str">
            <v/>
          </cell>
          <cell r="AI1089" t="str">
            <v/>
          </cell>
          <cell r="AJ1089" t="str">
            <v>ر2</v>
          </cell>
          <cell r="AK1089" t="str">
            <v/>
          </cell>
          <cell r="AL1089" t="str">
            <v>ر1</v>
          </cell>
          <cell r="AM1089" t="str">
            <v>ر2</v>
          </cell>
          <cell r="AN1089" t="str">
            <v>ج</v>
          </cell>
          <cell r="AO1089" t="str">
            <v>ج</v>
          </cell>
          <cell r="AP1089" t="str">
            <v>ر1</v>
          </cell>
          <cell r="AQ1089" t="str">
            <v>ر1</v>
          </cell>
          <cell r="AR1089" t="str">
            <v/>
          </cell>
          <cell r="AS1089"/>
          <cell r="AT1089" t="str">
            <v>الرابعة</v>
          </cell>
          <cell r="AU1089" t="str">
            <v/>
          </cell>
        </row>
        <row r="1090">
          <cell r="A1090">
            <v>426296</v>
          </cell>
          <cell r="B1090" t="str">
            <v>الرابعة</v>
          </cell>
          <cell r="C1090" t="str">
            <v/>
          </cell>
          <cell r="D1090" t="str">
            <v/>
          </cell>
          <cell r="E1090" t="str">
            <v/>
          </cell>
          <cell r="F1090" t="str">
            <v/>
          </cell>
          <cell r="G1090" t="str">
            <v/>
          </cell>
          <cell r="H1090" t="str">
            <v/>
          </cell>
          <cell r="I1090" t="str">
            <v/>
          </cell>
          <cell r="J1090" t="str">
            <v/>
          </cell>
          <cell r="K1090" t="str">
            <v/>
          </cell>
          <cell r="L1090" t="str">
            <v/>
          </cell>
          <cell r="M1090" t="str">
            <v/>
          </cell>
          <cell r="N1090" t="str">
            <v/>
          </cell>
          <cell r="O1090" t="str">
            <v/>
          </cell>
          <cell r="P1090" t="str">
            <v/>
          </cell>
          <cell r="Q1090" t="str">
            <v/>
          </cell>
          <cell r="R1090" t="str">
            <v/>
          </cell>
          <cell r="S1090" t="str">
            <v/>
          </cell>
          <cell r="T1090" t="str">
            <v/>
          </cell>
          <cell r="U1090" t="str">
            <v/>
          </cell>
          <cell r="V1090" t="str">
            <v/>
          </cell>
          <cell r="W1090" t="str">
            <v/>
          </cell>
          <cell r="X1090" t="str">
            <v/>
          </cell>
          <cell r="Y1090" t="str">
            <v/>
          </cell>
          <cell r="Z1090" t="str">
            <v/>
          </cell>
          <cell r="AA1090" t="str">
            <v/>
          </cell>
          <cell r="AB1090" t="str">
            <v/>
          </cell>
          <cell r="AC1090" t="str">
            <v/>
          </cell>
          <cell r="AD1090" t="str">
            <v/>
          </cell>
          <cell r="AE1090" t="str">
            <v/>
          </cell>
          <cell r="AF1090" t="str">
            <v/>
          </cell>
          <cell r="AG1090" t="str">
            <v/>
          </cell>
          <cell r="AH1090" t="str">
            <v/>
          </cell>
          <cell r="AI1090" t="str">
            <v/>
          </cell>
          <cell r="AJ1090" t="str">
            <v/>
          </cell>
          <cell r="AK1090" t="str">
            <v/>
          </cell>
          <cell r="AL1090" t="str">
            <v/>
          </cell>
          <cell r="AM1090" t="str">
            <v/>
          </cell>
          <cell r="AN1090" t="str">
            <v/>
          </cell>
          <cell r="AO1090" t="str">
            <v>ر1</v>
          </cell>
          <cell r="AP1090" t="str">
            <v/>
          </cell>
          <cell r="AQ1090" t="str">
            <v/>
          </cell>
          <cell r="AR1090" t="str">
            <v/>
          </cell>
          <cell r="AS1090"/>
          <cell r="AT1090" t="str">
            <v>الرابعة</v>
          </cell>
          <cell r="AU1090" t="str">
            <v/>
          </cell>
        </row>
        <row r="1091">
          <cell r="A1091">
            <v>426312</v>
          </cell>
          <cell r="B1091" t="str">
            <v>الرابعة</v>
          </cell>
          <cell r="C1091" t="str">
            <v/>
          </cell>
          <cell r="D1091" t="str">
            <v/>
          </cell>
          <cell r="E1091" t="str">
            <v/>
          </cell>
          <cell r="F1091" t="str">
            <v/>
          </cell>
          <cell r="G1091" t="str">
            <v/>
          </cell>
          <cell r="H1091" t="str">
            <v/>
          </cell>
          <cell r="I1091" t="str">
            <v/>
          </cell>
          <cell r="J1091" t="str">
            <v/>
          </cell>
          <cell r="K1091" t="str">
            <v/>
          </cell>
          <cell r="L1091" t="str">
            <v/>
          </cell>
          <cell r="M1091" t="str">
            <v/>
          </cell>
          <cell r="N1091" t="str">
            <v/>
          </cell>
          <cell r="O1091" t="str">
            <v/>
          </cell>
          <cell r="P1091" t="str">
            <v/>
          </cell>
          <cell r="Q1091" t="str">
            <v/>
          </cell>
          <cell r="R1091" t="str">
            <v/>
          </cell>
          <cell r="S1091" t="str">
            <v/>
          </cell>
          <cell r="T1091" t="str">
            <v/>
          </cell>
          <cell r="U1091" t="str">
            <v/>
          </cell>
          <cell r="V1091" t="str">
            <v/>
          </cell>
          <cell r="W1091" t="str">
            <v/>
          </cell>
          <cell r="X1091" t="str">
            <v/>
          </cell>
          <cell r="Y1091" t="str">
            <v/>
          </cell>
          <cell r="Z1091" t="str">
            <v/>
          </cell>
          <cell r="AA1091" t="str">
            <v/>
          </cell>
          <cell r="AB1091" t="str">
            <v/>
          </cell>
          <cell r="AC1091" t="str">
            <v>ر2</v>
          </cell>
          <cell r="AD1091" t="str">
            <v/>
          </cell>
          <cell r="AE1091" t="str">
            <v/>
          </cell>
          <cell r="AF1091" t="str">
            <v/>
          </cell>
          <cell r="AG1091" t="str">
            <v>ج</v>
          </cell>
          <cell r="AH1091" t="str">
            <v>ج</v>
          </cell>
          <cell r="AI1091" t="str">
            <v>ج</v>
          </cell>
          <cell r="AJ1091" t="str">
            <v/>
          </cell>
          <cell r="AK1091" t="str">
            <v/>
          </cell>
          <cell r="AL1091" t="str">
            <v>ج</v>
          </cell>
          <cell r="AM1091" t="str">
            <v>ر1</v>
          </cell>
          <cell r="AN1091" t="str">
            <v>ج</v>
          </cell>
          <cell r="AO1091" t="str">
            <v>ج</v>
          </cell>
          <cell r="AP1091" t="str">
            <v>ج</v>
          </cell>
          <cell r="AQ1091" t="str">
            <v>ج</v>
          </cell>
          <cell r="AR1091" t="str">
            <v>ج</v>
          </cell>
          <cell r="AS1091"/>
          <cell r="AT1091" t="str">
            <v>الرابعة</v>
          </cell>
          <cell r="AU1091" t="str">
            <v/>
          </cell>
        </row>
        <row r="1092">
          <cell r="A1092">
            <v>426317</v>
          </cell>
          <cell r="B1092" t="str">
            <v>الرابعة</v>
          </cell>
          <cell r="C1092" t="str">
            <v/>
          </cell>
          <cell r="D1092" t="str">
            <v/>
          </cell>
          <cell r="E1092" t="str">
            <v/>
          </cell>
          <cell r="F1092" t="str">
            <v/>
          </cell>
          <cell r="G1092" t="str">
            <v/>
          </cell>
          <cell r="H1092" t="str">
            <v/>
          </cell>
          <cell r="I1092" t="str">
            <v/>
          </cell>
          <cell r="J1092" t="str">
            <v/>
          </cell>
          <cell r="K1092" t="str">
            <v/>
          </cell>
          <cell r="L1092" t="str">
            <v/>
          </cell>
          <cell r="M1092" t="str">
            <v/>
          </cell>
          <cell r="N1092" t="str">
            <v/>
          </cell>
          <cell r="O1092" t="str">
            <v/>
          </cell>
          <cell r="P1092" t="str">
            <v/>
          </cell>
          <cell r="Q1092" t="str">
            <v/>
          </cell>
          <cell r="R1092" t="str">
            <v/>
          </cell>
          <cell r="S1092" t="str">
            <v/>
          </cell>
          <cell r="T1092" t="str">
            <v/>
          </cell>
          <cell r="U1092" t="str">
            <v/>
          </cell>
          <cell r="V1092" t="str">
            <v/>
          </cell>
          <cell r="W1092" t="str">
            <v/>
          </cell>
          <cell r="X1092" t="str">
            <v/>
          </cell>
          <cell r="Y1092" t="str">
            <v/>
          </cell>
          <cell r="Z1092" t="str">
            <v/>
          </cell>
          <cell r="AA1092" t="str">
            <v>ج</v>
          </cell>
          <cell r="AB1092" t="str">
            <v/>
          </cell>
          <cell r="AC1092" t="str">
            <v/>
          </cell>
          <cell r="AD1092" t="str">
            <v/>
          </cell>
          <cell r="AE1092" t="str">
            <v>ر1</v>
          </cell>
          <cell r="AF1092" t="str">
            <v>ج</v>
          </cell>
          <cell r="AG1092" t="str">
            <v/>
          </cell>
          <cell r="AH1092" t="str">
            <v/>
          </cell>
          <cell r="AI1092" t="str">
            <v/>
          </cell>
          <cell r="AJ1092" t="str">
            <v/>
          </cell>
          <cell r="AK1092" t="str">
            <v/>
          </cell>
          <cell r="AL1092" t="str">
            <v>ج</v>
          </cell>
          <cell r="AM1092" t="str">
            <v>ج</v>
          </cell>
          <cell r="AN1092" t="str">
            <v>ج</v>
          </cell>
          <cell r="AO1092" t="str">
            <v>ج</v>
          </cell>
          <cell r="AP1092" t="str">
            <v>ج</v>
          </cell>
          <cell r="AQ1092" t="str">
            <v>ج</v>
          </cell>
          <cell r="AR1092" t="str">
            <v>ج</v>
          </cell>
          <cell r="AS1092"/>
          <cell r="AT1092" t="str">
            <v>الرابعة</v>
          </cell>
          <cell r="AU1092" t="str">
            <v/>
          </cell>
        </row>
        <row r="1093">
          <cell r="A1093">
            <v>426318</v>
          </cell>
          <cell r="B1093" t="str">
            <v>الرابعة</v>
          </cell>
          <cell r="C1093" t="str">
            <v/>
          </cell>
          <cell r="D1093" t="str">
            <v/>
          </cell>
          <cell r="E1093" t="str">
            <v/>
          </cell>
          <cell r="F1093" t="str">
            <v/>
          </cell>
          <cell r="G1093" t="str">
            <v/>
          </cell>
          <cell r="H1093" t="str">
            <v/>
          </cell>
          <cell r="I1093" t="str">
            <v/>
          </cell>
          <cell r="J1093" t="str">
            <v/>
          </cell>
          <cell r="K1093" t="str">
            <v/>
          </cell>
          <cell r="L1093" t="str">
            <v/>
          </cell>
          <cell r="M1093" t="str">
            <v/>
          </cell>
          <cell r="N1093" t="str">
            <v/>
          </cell>
          <cell r="O1093" t="str">
            <v/>
          </cell>
          <cell r="P1093" t="str">
            <v/>
          </cell>
          <cell r="Q1093" t="str">
            <v/>
          </cell>
          <cell r="R1093" t="str">
            <v/>
          </cell>
          <cell r="S1093" t="str">
            <v/>
          </cell>
          <cell r="T1093" t="str">
            <v/>
          </cell>
          <cell r="U1093" t="str">
            <v/>
          </cell>
          <cell r="V1093" t="str">
            <v/>
          </cell>
          <cell r="W1093" t="str">
            <v/>
          </cell>
          <cell r="X1093" t="str">
            <v/>
          </cell>
          <cell r="Y1093" t="str">
            <v/>
          </cell>
          <cell r="Z1093" t="str">
            <v/>
          </cell>
          <cell r="AA1093" t="str">
            <v/>
          </cell>
          <cell r="AB1093" t="str">
            <v/>
          </cell>
          <cell r="AC1093" t="str">
            <v/>
          </cell>
          <cell r="AD1093" t="str">
            <v/>
          </cell>
          <cell r="AE1093" t="str">
            <v/>
          </cell>
          <cell r="AF1093" t="str">
            <v/>
          </cell>
          <cell r="AG1093" t="str">
            <v/>
          </cell>
          <cell r="AH1093" t="str">
            <v/>
          </cell>
          <cell r="AI1093" t="str">
            <v/>
          </cell>
          <cell r="AJ1093" t="str">
            <v/>
          </cell>
          <cell r="AK1093" t="str">
            <v/>
          </cell>
          <cell r="AL1093" t="str">
            <v/>
          </cell>
          <cell r="AM1093" t="str">
            <v/>
          </cell>
          <cell r="AN1093" t="str">
            <v>ج</v>
          </cell>
          <cell r="AO1093" t="str">
            <v>ج</v>
          </cell>
          <cell r="AP1093" t="str">
            <v>ج</v>
          </cell>
          <cell r="AQ1093" t="str">
            <v>ج</v>
          </cell>
          <cell r="AR1093" t="str">
            <v>ج</v>
          </cell>
          <cell r="AS1093"/>
          <cell r="AT1093" t="str">
            <v>الرابعة</v>
          </cell>
          <cell r="AU1093" t="str">
            <v/>
          </cell>
        </row>
        <row r="1094">
          <cell r="A1094">
            <v>426324</v>
          </cell>
          <cell r="B1094" t="str">
            <v>الرابعة</v>
          </cell>
          <cell r="C1094" t="str">
            <v/>
          </cell>
          <cell r="D1094" t="str">
            <v/>
          </cell>
          <cell r="E1094" t="str">
            <v/>
          </cell>
          <cell r="F1094" t="str">
            <v/>
          </cell>
          <cell r="G1094" t="str">
            <v/>
          </cell>
          <cell r="H1094" t="str">
            <v/>
          </cell>
          <cell r="I1094" t="str">
            <v/>
          </cell>
          <cell r="J1094" t="str">
            <v/>
          </cell>
          <cell r="K1094" t="str">
            <v/>
          </cell>
          <cell r="L1094" t="str">
            <v/>
          </cell>
          <cell r="M1094" t="str">
            <v/>
          </cell>
          <cell r="N1094" t="str">
            <v/>
          </cell>
          <cell r="O1094" t="str">
            <v>ر2</v>
          </cell>
          <cell r="P1094" t="str">
            <v/>
          </cell>
          <cell r="Q1094" t="str">
            <v/>
          </cell>
          <cell r="R1094" t="str">
            <v/>
          </cell>
          <cell r="S1094" t="str">
            <v/>
          </cell>
          <cell r="T1094" t="str">
            <v/>
          </cell>
          <cell r="U1094" t="str">
            <v/>
          </cell>
          <cell r="V1094" t="str">
            <v/>
          </cell>
          <cell r="W1094" t="str">
            <v/>
          </cell>
          <cell r="X1094" t="str">
            <v/>
          </cell>
          <cell r="Y1094" t="str">
            <v/>
          </cell>
          <cell r="Z1094" t="str">
            <v/>
          </cell>
          <cell r="AA1094" t="str">
            <v/>
          </cell>
          <cell r="AB1094" t="str">
            <v/>
          </cell>
          <cell r="AC1094" t="str">
            <v/>
          </cell>
          <cell r="AD1094" t="str">
            <v/>
          </cell>
          <cell r="AE1094" t="str">
            <v>ر1</v>
          </cell>
          <cell r="AF1094" t="str">
            <v/>
          </cell>
          <cell r="AG1094" t="str">
            <v/>
          </cell>
          <cell r="AH1094" t="str">
            <v/>
          </cell>
          <cell r="AI1094" t="str">
            <v>ج</v>
          </cell>
          <cell r="AJ1094" t="str">
            <v>ر2</v>
          </cell>
          <cell r="AK1094" t="str">
            <v>ج</v>
          </cell>
          <cell r="AL1094" t="str">
            <v>ر1</v>
          </cell>
          <cell r="AM1094" t="str">
            <v>ر1</v>
          </cell>
          <cell r="AN1094" t="str">
            <v>ج</v>
          </cell>
          <cell r="AO1094" t="str">
            <v>ج</v>
          </cell>
          <cell r="AP1094" t="str">
            <v>ج</v>
          </cell>
          <cell r="AQ1094" t="str">
            <v>ر1</v>
          </cell>
          <cell r="AR1094" t="str">
            <v>ر1</v>
          </cell>
          <cell r="AS1094"/>
          <cell r="AT1094"/>
          <cell r="AU1094"/>
          <cell r="AV1094"/>
        </row>
        <row r="1095">
          <cell r="A1095">
            <v>426327</v>
          </cell>
          <cell r="B1095" t="str">
            <v>الرابعة</v>
          </cell>
          <cell r="C1095" t="str">
            <v/>
          </cell>
          <cell r="D1095" t="str">
            <v/>
          </cell>
          <cell r="E1095" t="str">
            <v/>
          </cell>
          <cell r="F1095" t="str">
            <v/>
          </cell>
          <cell r="G1095" t="str">
            <v/>
          </cell>
          <cell r="H1095" t="str">
            <v/>
          </cell>
          <cell r="I1095" t="str">
            <v/>
          </cell>
          <cell r="J1095" t="str">
            <v/>
          </cell>
          <cell r="K1095" t="str">
            <v/>
          </cell>
          <cell r="L1095" t="str">
            <v/>
          </cell>
          <cell r="M1095" t="str">
            <v/>
          </cell>
          <cell r="N1095" t="str">
            <v/>
          </cell>
          <cell r="O1095" t="str">
            <v/>
          </cell>
          <cell r="P1095" t="str">
            <v/>
          </cell>
          <cell r="Q1095" t="str">
            <v/>
          </cell>
          <cell r="R1095" t="str">
            <v/>
          </cell>
          <cell r="S1095" t="str">
            <v/>
          </cell>
          <cell r="T1095" t="str">
            <v/>
          </cell>
          <cell r="U1095" t="str">
            <v/>
          </cell>
          <cell r="V1095" t="str">
            <v/>
          </cell>
          <cell r="W1095" t="str">
            <v/>
          </cell>
          <cell r="X1095" t="str">
            <v/>
          </cell>
          <cell r="Y1095" t="str">
            <v>ر2</v>
          </cell>
          <cell r="Z1095" t="str">
            <v/>
          </cell>
          <cell r="AA1095" t="str">
            <v/>
          </cell>
          <cell r="AB1095" t="str">
            <v/>
          </cell>
          <cell r="AC1095" t="str">
            <v/>
          </cell>
          <cell r="AD1095" t="str">
            <v/>
          </cell>
          <cell r="AE1095" t="str">
            <v>ر1</v>
          </cell>
          <cell r="AF1095" t="str">
            <v>ر1</v>
          </cell>
          <cell r="AG1095" t="str">
            <v/>
          </cell>
          <cell r="AH1095" t="str">
            <v/>
          </cell>
          <cell r="AI1095" t="str">
            <v>ج</v>
          </cell>
          <cell r="AJ1095" t="str">
            <v/>
          </cell>
          <cell r="AK1095" t="str">
            <v>ج</v>
          </cell>
          <cell r="AL1095" t="str">
            <v>ج</v>
          </cell>
          <cell r="AM1095" t="str">
            <v>ج</v>
          </cell>
          <cell r="AN1095" t="str">
            <v>ج</v>
          </cell>
          <cell r="AO1095" t="str">
            <v>ج</v>
          </cell>
          <cell r="AP1095" t="str">
            <v>ج</v>
          </cell>
          <cell r="AQ1095" t="str">
            <v>ج</v>
          </cell>
          <cell r="AR1095" t="str">
            <v>ج</v>
          </cell>
          <cell r="AS1095"/>
          <cell r="AT1095" t="str">
            <v>الرابعة</v>
          </cell>
          <cell r="AU1095" t="str">
            <v/>
          </cell>
        </row>
        <row r="1096">
          <cell r="A1096">
            <v>426331</v>
          </cell>
          <cell r="B1096" t="str">
            <v>الرابعة</v>
          </cell>
          <cell r="C1096" t="str">
            <v/>
          </cell>
          <cell r="D1096" t="str">
            <v/>
          </cell>
          <cell r="E1096" t="str">
            <v/>
          </cell>
          <cell r="F1096" t="str">
            <v/>
          </cell>
          <cell r="G1096" t="str">
            <v/>
          </cell>
          <cell r="H1096" t="str">
            <v/>
          </cell>
          <cell r="I1096" t="str">
            <v/>
          </cell>
          <cell r="J1096" t="str">
            <v/>
          </cell>
          <cell r="K1096" t="str">
            <v/>
          </cell>
          <cell r="L1096" t="str">
            <v/>
          </cell>
          <cell r="M1096" t="str">
            <v/>
          </cell>
          <cell r="N1096" t="str">
            <v/>
          </cell>
          <cell r="O1096" t="str">
            <v/>
          </cell>
          <cell r="P1096" t="str">
            <v/>
          </cell>
          <cell r="Q1096" t="str">
            <v/>
          </cell>
          <cell r="R1096" t="str">
            <v/>
          </cell>
          <cell r="S1096" t="str">
            <v/>
          </cell>
          <cell r="T1096" t="str">
            <v/>
          </cell>
          <cell r="U1096" t="str">
            <v/>
          </cell>
          <cell r="V1096" t="str">
            <v/>
          </cell>
          <cell r="W1096" t="str">
            <v/>
          </cell>
          <cell r="X1096" t="str">
            <v/>
          </cell>
          <cell r="Y1096" t="str">
            <v/>
          </cell>
          <cell r="Z1096" t="str">
            <v/>
          </cell>
          <cell r="AA1096" t="str">
            <v>ج</v>
          </cell>
          <cell r="AB1096" t="str">
            <v/>
          </cell>
          <cell r="AC1096" t="str">
            <v/>
          </cell>
          <cell r="AD1096" t="str">
            <v>ج</v>
          </cell>
          <cell r="AE1096" t="str">
            <v/>
          </cell>
          <cell r="AF1096" t="str">
            <v>ر2</v>
          </cell>
          <cell r="AG1096" t="str">
            <v/>
          </cell>
          <cell r="AH1096" t="str">
            <v/>
          </cell>
          <cell r="AI1096" t="str">
            <v>ج</v>
          </cell>
          <cell r="AJ1096" t="str">
            <v/>
          </cell>
          <cell r="AK1096" t="str">
            <v/>
          </cell>
          <cell r="AL1096" t="str">
            <v/>
          </cell>
          <cell r="AM1096" t="str">
            <v>ج</v>
          </cell>
          <cell r="AN1096" t="str">
            <v>ج</v>
          </cell>
          <cell r="AO1096" t="str">
            <v>ج</v>
          </cell>
          <cell r="AP1096" t="str">
            <v/>
          </cell>
          <cell r="AQ1096" t="str">
            <v>ر1</v>
          </cell>
          <cell r="AR1096" t="str">
            <v/>
          </cell>
          <cell r="AS1096"/>
          <cell r="AT1096" t="str">
            <v>الرابعة</v>
          </cell>
          <cell r="AU1096" t="str">
            <v/>
          </cell>
        </row>
        <row r="1097">
          <cell r="A1097">
            <v>426342</v>
          </cell>
          <cell r="B1097" t="str">
            <v>الرابعة</v>
          </cell>
          <cell r="C1097" t="str">
            <v/>
          </cell>
          <cell r="D1097" t="str">
            <v/>
          </cell>
          <cell r="E1097" t="str">
            <v/>
          </cell>
          <cell r="F1097" t="str">
            <v/>
          </cell>
          <cell r="G1097" t="str">
            <v/>
          </cell>
          <cell r="H1097" t="str">
            <v/>
          </cell>
          <cell r="I1097" t="str">
            <v/>
          </cell>
          <cell r="J1097" t="str">
            <v/>
          </cell>
          <cell r="K1097" t="str">
            <v/>
          </cell>
          <cell r="L1097" t="str">
            <v/>
          </cell>
          <cell r="M1097" t="str">
            <v/>
          </cell>
          <cell r="N1097" t="str">
            <v/>
          </cell>
          <cell r="O1097" t="str">
            <v/>
          </cell>
          <cell r="P1097" t="str">
            <v/>
          </cell>
          <cell r="Q1097" t="str">
            <v/>
          </cell>
          <cell r="R1097" t="str">
            <v/>
          </cell>
          <cell r="S1097" t="str">
            <v/>
          </cell>
          <cell r="T1097" t="str">
            <v/>
          </cell>
          <cell r="U1097" t="str">
            <v/>
          </cell>
          <cell r="V1097" t="str">
            <v/>
          </cell>
          <cell r="W1097" t="str">
            <v/>
          </cell>
          <cell r="X1097" t="str">
            <v/>
          </cell>
          <cell r="Y1097" t="str">
            <v/>
          </cell>
          <cell r="Z1097" t="str">
            <v/>
          </cell>
          <cell r="AA1097" t="str">
            <v/>
          </cell>
          <cell r="AB1097" t="str">
            <v/>
          </cell>
          <cell r="AC1097" t="str">
            <v/>
          </cell>
          <cell r="AD1097" t="str">
            <v/>
          </cell>
          <cell r="AE1097" t="str">
            <v/>
          </cell>
          <cell r="AF1097" t="str">
            <v>ر1</v>
          </cell>
          <cell r="AG1097" t="str">
            <v/>
          </cell>
          <cell r="AH1097" t="str">
            <v/>
          </cell>
          <cell r="AI1097" t="str">
            <v/>
          </cell>
          <cell r="AJ1097" t="str">
            <v/>
          </cell>
          <cell r="AK1097" t="str">
            <v/>
          </cell>
          <cell r="AL1097" t="str">
            <v/>
          </cell>
          <cell r="AM1097" t="str">
            <v>ر2</v>
          </cell>
          <cell r="AN1097" t="str">
            <v>ج</v>
          </cell>
          <cell r="AO1097" t="str">
            <v>ج</v>
          </cell>
          <cell r="AP1097" t="str">
            <v/>
          </cell>
          <cell r="AQ1097" t="str">
            <v>ج</v>
          </cell>
          <cell r="AR1097" t="str">
            <v/>
          </cell>
          <cell r="AS1097"/>
          <cell r="AT1097" t="str">
            <v>الرابعة</v>
          </cell>
          <cell r="AU1097" t="str">
            <v/>
          </cell>
        </row>
        <row r="1098">
          <cell r="A1098">
            <v>426345</v>
          </cell>
          <cell r="B1098" t="str">
            <v>الرابعة</v>
          </cell>
          <cell r="C1098" t="str">
            <v/>
          </cell>
          <cell r="D1098" t="str">
            <v/>
          </cell>
          <cell r="E1098" t="str">
            <v/>
          </cell>
          <cell r="F1098" t="str">
            <v/>
          </cell>
          <cell r="G1098" t="str">
            <v/>
          </cell>
          <cell r="H1098" t="str">
            <v/>
          </cell>
          <cell r="I1098" t="str">
            <v/>
          </cell>
          <cell r="J1098" t="str">
            <v/>
          </cell>
          <cell r="K1098" t="str">
            <v/>
          </cell>
          <cell r="L1098" t="str">
            <v/>
          </cell>
          <cell r="M1098" t="str">
            <v/>
          </cell>
          <cell r="N1098" t="str">
            <v>ر2</v>
          </cell>
          <cell r="O1098" t="str">
            <v/>
          </cell>
          <cell r="P1098" t="str">
            <v/>
          </cell>
          <cell r="Q1098" t="str">
            <v/>
          </cell>
          <cell r="R1098" t="str">
            <v>ر2</v>
          </cell>
          <cell r="S1098" t="str">
            <v/>
          </cell>
          <cell r="T1098" t="str">
            <v/>
          </cell>
          <cell r="U1098" t="str">
            <v>ر1</v>
          </cell>
          <cell r="V1098" t="str">
            <v>ج</v>
          </cell>
          <cell r="W1098" t="str">
            <v/>
          </cell>
          <cell r="X1098" t="str">
            <v/>
          </cell>
          <cell r="Y1098" t="str">
            <v/>
          </cell>
          <cell r="Z1098" t="str">
            <v/>
          </cell>
          <cell r="AA1098" t="str">
            <v/>
          </cell>
          <cell r="AB1098" t="str">
            <v/>
          </cell>
          <cell r="AC1098" t="str">
            <v/>
          </cell>
          <cell r="AD1098" t="str">
            <v/>
          </cell>
          <cell r="AE1098" t="str">
            <v>ر1</v>
          </cell>
          <cell r="AF1098" t="str">
            <v/>
          </cell>
          <cell r="AG1098" t="str">
            <v>ر1</v>
          </cell>
          <cell r="AH1098" t="str">
            <v/>
          </cell>
          <cell r="AI1098" t="str">
            <v>ج</v>
          </cell>
          <cell r="AJ1098" t="str">
            <v>ج</v>
          </cell>
          <cell r="AK1098" t="str">
            <v>ج</v>
          </cell>
          <cell r="AL1098" t="str">
            <v>ج</v>
          </cell>
          <cell r="AM1098" t="str">
            <v>ج</v>
          </cell>
          <cell r="AN1098" t="str">
            <v>ج</v>
          </cell>
          <cell r="AO1098" t="str">
            <v>ج</v>
          </cell>
          <cell r="AP1098" t="str">
            <v>ج</v>
          </cell>
          <cell r="AQ1098" t="str">
            <v>ج</v>
          </cell>
          <cell r="AR1098" t="str">
            <v>ج</v>
          </cell>
          <cell r="AS1098"/>
          <cell r="AT1098"/>
          <cell r="AU1098"/>
        </row>
        <row r="1099">
          <cell r="A1099">
            <v>426353</v>
          </cell>
          <cell r="B1099" t="str">
            <v>الرابعة</v>
          </cell>
          <cell r="C1099" t="str">
            <v/>
          </cell>
          <cell r="D1099" t="str">
            <v/>
          </cell>
          <cell r="E1099" t="str">
            <v/>
          </cell>
          <cell r="F1099" t="str">
            <v/>
          </cell>
          <cell r="G1099" t="str">
            <v/>
          </cell>
          <cell r="H1099" t="str">
            <v/>
          </cell>
          <cell r="I1099" t="str">
            <v/>
          </cell>
          <cell r="J1099" t="str">
            <v/>
          </cell>
          <cell r="K1099" t="str">
            <v/>
          </cell>
          <cell r="L1099" t="str">
            <v/>
          </cell>
          <cell r="M1099" t="str">
            <v/>
          </cell>
          <cell r="N1099" t="str">
            <v/>
          </cell>
          <cell r="O1099" t="str">
            <v/>
          </cell>
          <cell r="P1099" t="str">
            <v/>
          </cell>
          <cell r="Q1099" t="str">
            <v/>
          </cell>
          <cell r="R1099" t="str">
            <v/>
          </cell>
          <cell r="S1099" t="str">
            <v/>
          </cell>
          <cell r="T1099" t="str">
            <v/>
          </cell>
          <cell r="U1099" t="str">
            <v/>
          </cell>
          <cell r="V1099" t="str">
            <v/>
          </cell>
          <cell r="W1099" t="str">
            <v/>
          </cell>
          <cell r="X1099" t="str">
            <v/>
          </cell>
          <cell r="Y1099" t="str">
            <v/>
          </cell>
          <cell r="Z1099" t="str">
            <v>ر1</v>
          </cell>
          <cell r="AA1099" t="str">
            <v/>
          </cell>
          <cell r="AB1099" t="str">
            <v/>
          </cell>
          <cell r="AC1099" t="str">
            <v>ر2</v>
          </cell>
          <cell r="AD1099" t="str">
            <v/>
          </cell>
          <cell r="AE1099" t="str">
            <v/>
          </cell>
          <cell r="AF1099" t="str">
            <v>ر2</v>
          </cell>
          <cell r="AG1099" t="str">
            <v/>
          </cell>
          <cell r="AH1099" t="str">
            <v/>
          </cell>
          <cell r="AI1099" t="str">
            <v>ر1</v>
          </cell>
          <cell r="AJ1099" t="str">
            <v>ر1</v>
          </cell>
          <cell r="AK1099" t="str">
            <v/>
          </cell>
          <cell r="AL1099" t="str">
            <v>ر1</v>
          </cell>
          <cell r="AM1099" t="str">
            <v>ر1</v>
          </cell>
          <cell r="AN1099" t="str">
            <v>ج</v>
          </cell>
          <cell r="AO1099" t="str">
            <v>ج</v>
          </cell>
          <cell r="AP1099" t="str">
            <v>ج</v>
          </cell>
          <cell r="AQ1099" t="str">
            <v>ج</v>
          </cell>
          <cell r="AR1099" t="str">
            <v>ج</v>
          </cell>
          <cell r="AS1099"/>
          <cell r="AT1099" t="str">
            <v>الرابعة</v>
          </cell>
          <cell r="AU1099" t="str">
            <v/>
          </cell>
        </row>
        <row r="1100">
          <cell r="A1100">
            <v>426354</v>
          </cell>
          <cell r="B1100" t="str">
            <v>الرابعة</v>
          </cell>
          <cell r="C1100" t="str">
            <v/>
          </cell>
          <cell r="D1100" t="str">
            <v/>
          </cell>
          <cell r="E1100" t="str">
            <v/>
          </cell>
          <cell r="F1100" t="str">
            <v/>
          </cell>
          <cell r="G1100" t="str">
            <v/>
          </cell>
          <cell r="H1100" t="str">
            <v/>
          </cell>
          <cell r="I1100" t="str">
            <v/>
          </cell>
          <cell r="J1100" t="str">
            <v/>
          </cell>
          <cell r="K1100" t="str">
            <v/>
          </cell>
          <cell r="L1100" t="str">
            <v/>
          </cell>
          <cell r="M1100" t="str">
            <v/>
          </cell>
          <cell r="N1100" t="str">
            <v>ج</v>
          </cell>
          <cell r="O1100" t="str">
            <v/>
          </cell>
          <cell r="P1100" t="str">
            <v/>
          </cell>
          <cell r="Q1100" t="str">
            <v/>
          </cell>
          <cell r="R1100" t="str">
            <v>ر1</v>
          </cell>
          <cell r="S1100" t="str">
            <v/>
          </cell>
          <cell r="T1100" t="str">
            <v/>
          </cell>
          <cell r="U1100" t="str">
            <v/>
          </cell>
          <cell r="V1100" t="str">
            <v/>
          </cell>
          <cell r="W1100" t="str">
            <v/>
          </cell>
          <cell r="X1100" t="str">
            <v/>
          </cell>
          <cell r="Y1100" t="str">
            <v/>
          </cell>
          <cell r="Z1100" t="str">
            <v/>
          </cell>
          <cell r="AA1100" t="str">
            <v/>
          </cell>
          <cell r="AB1100" t="str">
            <v/>
          </cell>
          <cell r="AC1100" t="str">
            <v>ر2</v>
          </cell>
          <cell r="AD1100" t="str">
            <v/>
          </cell>
          <cell r="AE1100" t="str">
            <v/>
          </cell>
          <cell r="AF1100" t="str">
            <v/>
          </cell>
          <cell r="AG1100" t="str">
            <v/>
          </cell>
          <cell r="AH1100" t="str">
            <v/>
          </cell>
          <cell r="AI1100" t="str">
            <v/>
          </cell>
          <cell r="AJ1100" t="str">
            <v/>
          </cell>
          <cell r="AK1100" t="str">
            <v/>
          </cell>
          <cell r="AL1100" t="str">
            <v/>
          </cell>
          <cell r="AM1100" t="str">
            <v>ر1</v>
          </cell>
          <cell r="AN1100" t="str">
            <v>ج</v>
          </cell>
          <cell r="AO1100" t="str">
            <v>ج</v>
          </cell>
          <cell r="AP1100" t="str">
            <v>ج</v>
          </cell>
          <cell r="AQ1100" t="str">
            <v>ج</v>
          </cell>
          <cell r="AR1100" t="str">
            <v>ج</v>
          </cell>
          <cell r="AS1100"/>
          <cell r="AT1100" t="str">
            <v>الرابعة</v>
          </cell>
          <cell r="AU1100" t="str">
            <v/>
          </cell>
        </row>
        <row r="1101">
          <cell r="A1101">
            <v>426359</v>
          </cell>
          <cell r="B1101" t="str">
            <v>الرابعة</v>
          </cell>
          <cell r="C1101" t="str">
            <v/>
          </cell>
          <cell r="D1101" t="str">
            <v/>
          </cell>
          <cell r="E1101" t="str">
            <v/>
          </cell>
          <cell r="F1101" t="str">
            <v/>
          </cell>
          <cell r="G1101" t="str">
            <v/>
          </cell>
          <cell r="H1101" t="str">
            <v/>
          </cell>
          <cell r="I1101" t="str">
            <v/>
          </cell>
          <cell r="J1101" t="str">
            <v/>
          </cell>
          <cell r="K1101" t="str">
            <v/>
          </cell>
          <cell r="L1101" t="str">
            <v/>
          </cell>
          <cell r="M1101" t="str">
            <v/>
          </cell>
          <cell r="N1101" t="str">
            <v/>
          </cell>
          <cell r="O1101" t="str">
            <v/>
          </cell>
          <cell r="P1101" t="str">
            <v/>
          </cell>
          <cell r="Q1101" t="str">
            <v/>
          </cell>
          <cell r="R1101" t="str">
            <v/>
          </cell>
          <cell r="S1101" t="str">
            <v/>
          </cell>
          <cell r="T1101" t="str">
            <v/>
          </cell>
          <cell r="U1101" t="str">
            <v/>
          </cell>
          <cell r="V1101" t="str">
            <v/>
          </cell>
          <cell r="W1101" t="str">
            <v/>
          </cell>
          <cell r="X1101" t="str">
            <v/>
          </cell>
          <cell r="Y1101" t="str">
            <v/>
          </cell>
          <cell r="Z1101" t="str">
            <v/>
          </cell>
          <cell r="AA1101" t="str">
            <v/>
          </cell>
          <cell r="AB1101" t="str">
            <v/>
          </cell>
          <cell r="AC1101" t="str">
            <v/>
          </cell>
          <cell r="AD1101" t="str">
            <v/>
          </cell>
          <cell r="AE1101" t="str">
            <v/>
          </cell>
          <cell r="AF1101" t="str">
            <v/>
          </cell>
          <cell r="AG1101" t="str">
            <v>ج</v>
          </cell>
          <cell r="AH1101" t="str">
            <v/>
          </cell>
          <cell r="AI1101" t="str">
            <v/>
          </cell>
          <cell r="AJ1101" t="str">
            <v/>
          </cell>
          <cell r="AK1101" t="str">
            <v/>
          </cell>
          <cell r="AL1101" t="str">
            <v/>
          </cell>
          <cell r="AM1101" t="str">
            <v/>
          </cell>
          <cell r="AN1101" t="str">
            <v>ج</v>
          </cell>
          <cell r="AO1101" t="str">
            <v>ج</v>
          </cell>
          <cell r="AP1101" t="str">
            <v>ج</v>
          </cell>
          <cell r="AQ1101" t="str">
            <v>ج</v>
          </cell>
          <cell r="AR1101" t="str">
            <v>ج</v>
          </cell>
          <cell r="AS1101"/>
          <cell r="AT1101" t="str">
            <v>الرابعة</v>
          </cell>
          <cell r="AU1101" t="str">
            <v/>
          </cell>
        </row>
        <row r="1102">
          <cell r="A1102">
            <v>426361</v>
          </cell>
          <cell r="B1102" t="str">
            <v>الرابعة</v>
          </cell>
          <cell r="C1102" t="str">
            <v/>
          </cell>
          <cell r="D1102" t="str">
            <v/>
          </cell>
          <cell r="E1102" t="str">
            <v/>
          </cell>
          <cell r="F1102" t="str">
            <v/>
          </cell>
          <cell r="G1102" t="str">
            <v/>
          </cell>
          <cell r="H1102" t="str">
            <v/>
          </cell>
          <cell r="I1102" t="str">
            <v/>
          </cell>
          <cell r="J1102" t="str">
            <v/>
          </cell>
          <cell r="K1102" t="str">
            <v/>
          </cell>
          <cell r="L1102" t="str">
            <v/>
          </cell>
          <cell r="M1102" t="str">
            <v/>
          </cell>
          <cell r="N1102" t="str">
            <v/>
          </cell>
          <cell r="O1102" t="str">
            <v/>
          </cell>
          <cell r="P1102" t="str">
            <v/>
          </cell>
          <cell r="Q1102" t="str">
            <v/>
          </cell>
          <cell r="R1102" t="str">
            <v/>
          </cell>
          <cell r="S1102" t="str">
            <v/>
          </cell>
          <cell r="T1102" t="str">
            <v/>
          </cell>
          <cell r="U1102" t="str">
            <v/>
          </cell>
          <cell r="V1102" t="str">
            <v/>
          </cell>
          <cell r="W1102" t="str">
            <v/>
          </cell>
          <cell r="X1102" t="str">
            <v/>
          </cell>
          <cell r="Y1102" t="str">
            <v/>
          </cell>
          <cell r="Z1102" t="str">
            <v/>
          </cell>
          <cell r="AA1102" t="str">
            <v/>
          </cell>
          <cell r="AB1102" t="str">
            <v/>
          </cell>
          <cell r="AC1102" t="str">
            <v/>
          </cell>
          <cell r="AD1102" t="str">
            <v/>
          </cell>
          <cell r="AE1102" t="str">
            <v/>
          </cell>
          <cell r="AF1102" t="str">
            <v>ر2</v>
          </cell>
          <cell r="AG1102" t="str">
            <v/>
          </cell>
          <cell r="AH1102" t="str">
            <v/>
          </cell>
          <cell r="AI1102" t="str">
            <v/>
          </cell>
          <cell r="AJ1102" t="str">
            <v/>
          </cell>
          <cell r="AK1102" t="str">
            <v/>
          </cell>
          <cell r="AL1102" t="str">
            <v/>
          </cell>
          <cell r="AM1102" t="str">
            <v>ر2</v>
          </cell>
          <cell r="AN1102" t="str">
            <v/>
          </cell>
          <cell r="AO1102" t="str">
            <v/>
          </cell>
          <cell r="AP1102" t="str">
            <v/>
          </cell>
          <cell r="AQ1102" t="str">
            <v/>
          </cell>
          <cell r="AR1102" t="str">
            <v/>
          </cell>
          <cell r="AS1102"/>
          <cell r="AT1102" t="str">
            <v>الرابعة</v>
          </cell>
          <cell r="AU1102" t="str">
            <v/>
          </cell>
        </row>
        <row r="1103">
          <cell r="A1103">
            <v>426362</v>
          </cell>
          <cell r="B1103" t="str">
            <v>الرابعة</v>
          </cell>
          <cell r="C1103" t="str">
            <v/>
          </cell>
          <cell r="D1103" t="str">
            <v/>
          </cell>
          <cell r="E1103" t="str">
            <v/>
          </cell>
          <cell r="F1103" t="str">
            <v/>
          </cell>
          <cell r="G1103" t="str">
            <v/>
          </cell>
          <cell r="H1103" t="str">
            <v/>
          </cell>
          <cell r="I1103" t="str">
            <v/>
          </cell>
          <cell r="J1103" t="str">
            <v/>
          </cell>
          <cell r="K1103" t="str">
            <v/>
          </cell>
          <cell r="L1103" t="str">
            <v/>
          </cell>
          <cell r="M1103" t="str">
            <v/>
          </cell>
          <cell r="N1103" t="str">
            <v/>
          </cell>
          <cell r="O1103" t="str">
            <v/>
          </cell>
          <cell r="P1103" t="str">
            <v/>
          </cell>
          <cell r="Q1103" t="str">
            <v/>
          </cell>
          <cell r="R1103" t="str">
            <v/>
          </cell>
          <cell r="S1103" t="str">
            <v/>
          </cell>
          <cell r="T1103" t="str">
            <v/>
          </cell>
          <cell r="U1103" t="str">
            <v/>
          </cell>
          <cell r="V1103" t="str">
            <v/>
          </cell>
          <cell r="W1103" t="str">
            <v/>
          </cell>
          <cell r="X1103" t="str">
            <v/>
          </cell>
          <cell r="Y1103" t="str">
            <v/>
          </cell>
          <cell r="Z1103" t="str">
            <v>ر1</v>
          </cell>
          <cell r="AA1103" t="str">
            <v/>
          </cell>
          <cell r="AB1103" t="str">
            <v/>
          </cell>
          <cell r="AC1103" t="str">
            <v/>
          </cell>
          <cell r="AD1103" t="str">
            <v/>
          </cell>
          <cell r="AE1103" t="str">
            <v>ر1</v>
          </cell>
          <cell r="AF1103" t="str">
            <v>ر2</v>
          </cell>
          <cell r="AG1103" t="str">
            <v/>
          </cell>
          <cell r="AH1103" t="str">
            <v/>
          </cell>
          <cell r="AI1103" t="str">
            <v>ر1</v>
          </cell>
          <cell r="AJ1103" t="str">
            <v/>
          </cell>
          <cell r="AK1103" t="str">
            <v/>
          </cell>
          <cell r="AL1103" t="str">
            <v>ر1</v>
          </cell>
          <cell r="AM1103" t="str">
            <v>ر1</v>
          </cell>
          <cell r="AN1103" t="str">
            <v>ج</v>
          </cell>
          <cell r="AO1103" t="str">
            <v>ج</v>
          </cell>
          <cell r="AP1103" t="str">
            <v>ج</v>
          </cell>
          <cell r="AQ1103" t="str">
            <v>ج</v>
          </cell>
          <cell r="AR1103" t="str">
            <v>ج</v>
          </cell>
          <cell r="AS1103"/>
          <cell r="AT1103" t="str">
            <v>الرابعة</v>
          </cell>
          <cell r="AU1103" t="str">
            <v/>
          </cell>
        </row>
        <row r="1104">
          <cell r="A1104">
            <v>426370</v>
          </cell>
          <cell r="B1104" t="str">
            <v>الرابعة</v>
          </cell>
          <cell r="C1104" t="str">
            <v/>
          </cell>
          <cell r="D1104" t="str">
            <v/>
          </cell>
          <cell r="E1104" t="str">
            <v/>
          </cell>
          <cell r="F1104" t="str">
            <v/>
          </cell>
          <cell r="G1104" t="str">
            <v/>
          </cell>
          <cell r="H1104" t="str">
            <v/>
          </cell>
          <cell r="I1104" t="str">
            <v/>
          </cell>
          <cell r="J1104" t="str">
            <v/>
          </cell>
          <cell r="K1104" t="str">
            <v/>
          </cell>
          <cell r="L1104" t="str">
            <v/>
          </cell>
          <cell r="M1104" t="str">
            <v/>
          </cell>
          <cell r="N1104" t="str">
            <v/>
          </cell>
          <cell r="O1104" t="str">
            <v/>
          </cell>
          <cell r="P1104" t="str">
            <v/>
          </cell>
          <cell r="Q1104" t="str">
            <v/>
          </cell>
          <cell r="R1104" t="str">
            <v/>
          </cell>
          <cell r="S1104" t="str">
            <v/>
          </cell>
          <cell r="T1104" t="str">
            <v>ر2</v>
          </cell>
          <cell r="U1104" t="str">
            <v/>
          </cell>
          <cell r="V1104" t="str">
            <v/>
          </cell>
          <cell r="W1104" t="str">
            <v/>
          </cell>
          <cell r="X1104" t="str">
            <v/>
          </cell>
          <cell r="Y1104" t="str">
            <v/>
          </cell>
          <cell r="Z1104" t="str">
            <v/>
          </cell>
          <cell r="AA1104" t="str">
            <v/>
          </cell>
          <cell r="AB1104" t="str">
            <v/>
          </cell>
          <cell r="AC1104" t="str">
            <v/>
          </cell>
          <cell r="AD1104" t="str">
            <v>ج</v>
          </cell>
          <cell r="AE1104" t="str">
            <v/>
          </cell>
          <cell r="AF1104" t="str">
            <v>ر2</v>
          </cell>
          <cell r="AG1104" t="str">
            <v/>
          </cell>
          <cell r="AH1104" t="str">
            <v/>
          </cell>
          <cell r="AI1104" t="str">
            <v/>
          </cell>
          <cell r="AJ1104" t="str">
            <v/>
          </cell>
          <cell r="AK1104" t="str">
            <v/>
          </cell>
          <cell r="AL1104" t="str">
            <v/>
          </cell>
          <cell r="AM1104" t="str">
            <v/>
          </cell>
          <cell r="AN1104" t="str">
            <v>ج</v>
          </cell>
          <cell r="AO1104" t="str">
            <v>ج</v>
          </cell>
          <cell r="AP1104" t="str">
            <v>ج</v>
          </cell>
          <cell r="AQ1104" t="str">
            <v>ج</v>
          </cell>
          <cell r="AR1104" t="str">
            <v>ج</v>
          </cell>
          <cell r="AS1104"/>
          <cell r="AT1104" t="str">
            <v>الرابعة</v>
          </cell>
          <cell r="AU1104" t="str">
            <v/>
          </cell>
        </row>
        <row r="1105">
          <cell r="A1105">
            <v>426372</v>
          </cell>
          <cell r="B1105" t="str">
            <v>الرابعة حديث</v>
          </cell>
          <cell r="C1105" t="str">
            <v/>
          </cell>
          <cell r="D1105" t="str">
            <v/>
          </cell>
          <cell r="E1105" t="str">
            <v/>
          </cell>
          <cell r="F1105" t="str">
            <v/>
          </cell>
          <cell r="G1105" t="str">
            <v/>
          </cell>
          <cell r="H1105" t="str">
            <v/>
          </cell>
          <cell r="I1105" t="str">
            <v/>
          </cell>
          <cell r="J1105" t="str">
            <v/>
          </cell>
          <cell r="K1105" t="str">
            <v/>
          </cell>
          <cell r="L1105" t="str">
            <v/>
          </cell>
          <cell r="M1105" t="str">
            <v/>
          </cell>
          <cell r="N1105" t="str">
            <v/>
          </cell>
          <cell r="O1105" t="str">
            <v/>
          </cell>
          <cell r="P1105" t="str">
            <v/>
          </cell>
          <cell r="Q1105" t="str">
            <v/>
          </cell>
          <cell r="R1105" t="str">
            <v/>
          </cell>
          <cell r="S1105" t="str">
            <v>ر2</v>
          </cell>
          <cell r="T1105" t="str">
            <v/>
          </cell>
          <cell r="U1105" t="str">
            <v/>
          </cell>
          <cell r="V1105" t="str">
            <v/>
          </cell>
          <cell r="W1105" t="str">
            <v/>
          </cell>
          <cell r="X1105" t="str">
            <v/>
          </cell>
          <cell r="Y1105" t="str">
            <v/>
          </cell>
          <cell r="Z1105" t="str">
            <v/>
          </cell>
          <cell r="AA1105" t="str">
            <v/>
          </cell>
          <cell r="AB1105" t="str">
            <v/>
          </cell>
          <cell r="AC1105" t="str">
            <v/>
          </cell>
          <cell r="AD1105" t="str">
            <v>ر1</v>
          </cell>
          <cell r="AE1105" t="str">
            <v>ج</v>
          </cell>
          <cell r="AF1105" t="str">
            <v/>
          </cell>
          <cell r="AG1105" t="str">
            <v>ر1</v>
          </cell>
          <cell r="AH1105" t="str">
            <v/>
          </cell>
          <cell r="AI1105" t="str">
            <v>ج</v>
          </cell>
          <cell r="AJ1105" t="str">
            <v>ج</v>
          </cell>
          <cell r="AK1105" t="str">
            <v>ج</v>
          </cell>
          <cell r="AL1105" t="str">
            <v>ج</v>
          </cell>
          <cell r="AM1105" t="str">
            <v>ج</v>
          </cell>
          <cell r="AN1105" t="str">
            <v/>
          </cell>
          <cell r="AO1105" t="str">
            <v/>
          </cell>
          <cell r="AP1105" t="str">
            <v/>
          </cell>
          <cell r="AQ1105" t="str">
            <v/>
          </cell>
          <cell r="AR1105" t="str">
            <v/>
          </cell>
          <cell r="AS1105"/>
          <cell r="AT1105" t="str">
            <v>الرابعة حديث</v>
          </cell>
          <cell r="AU1105" t="str">
            <v/>
          </cell>
        </row>
        <row r="1106">
          <cell r="A1106">
            <v>426378</v>
          </cell>
          <cell r="B1106" t="str">
            <v>الرابعة</v>
          </cell>
          <cell r="C1106" t="str">
            <v/>
          </cell>
          <cell r="D1106" t="str">
            <v/>
          </cell>
          <cell r="E1106" t="str">
            <v/>
          </cell>
          <cell r="F1106" t="str">
            <v/>
          </cell>
          <cell r="G1106" t="str">
            <v/>
          </cell>
          <cell r="H1106" t="str">
            <v/>
          </cell>
          <cell r="I1106" t="str">
            <v/>
          </cell>
          <cell r="J1106" t="str">
            <v/>
          </cell>
          <cell r="K1106" t="str">
            <v/>
          </cell>
          <cell r="L1106" t="str">
            <v/>
          </cell>
          <cell r="M1106" t="str">
            <v/>
          </cell>
          <cell r="N1106" t="str">
            <v/>
          </cell>
          <cell r="O1106" t="str">
            <v/>
          </cell>
          <cell r="P1106" t="str">
            <v/>
          </cell>
          <cell r="Q1106" t="str">
            <v/>
          </cell>
          <cell r="R1106" t="str">
            <v/>
          </cell>
          <cell r="S1106" t="str">
            <v/>
          </cell>
          <cell r="T1106" t="str">
            <v/>
          </cell>
          <cell r="U1106" t="str">
            <v/>
          </cell>
          <cell r="V1106" t="str">
            <v/>
          </cell>
          <cell r="W1106" t="str">
            <v/>
          </cell>
          <cell r="X1106" t="str">
            <v/>
          </cell>
          <cell r="Y1106" t="str">
            <v/>
          </cell>
          <cell r="Z1106" t="str">
            <v/>
          </cell>
          <cell r="AA1106" t="str">
            <v>ر2</v>
          </cell>
          <cell r="AB1106" t="str">
            <v/>
          </cell>
          <cell r="AC1106" t="str">
            <v>ر2</v>
          </cell>
          <cell r="AD1106" t="str">
            <v/>
          </cell>
          <cell r="AE1106" t="str">
            <v/>
          </cell>
          <cell r="AF1106" t="str">
            <v/>
          </cell>
          <cell r="AG1106" t="str">
            <v/>
          </cell>
          <cell r="AH1106" t="str">
            <v/>
          </cell>
          <cell r="AI1106" t="str">
            <v/>
          </cell>
          <cell r="AJ1106" t="str">
            <v/>
          </cell>
          <cell r="AK1106" t="str">
            <v/>
          </cell>
          <cell r="AL1106" t="str">
            <v/>
          </cell>
          <cell r="AM1106" t="str">
            <v/>
          </cell>
          <cell r="AN1106" t="str">
            <v/>
          </cell>
          <cell r="AO1106" t="str">
            <v/>
          </cell>
          <cell r="AP1106" t="str">
            <v/>
          </cell>
          <cell r="AQ1106" t="str">
            <v/>
          </cell>
          <cell r="AR1106" t="str">
            <v/>
          </cell>
          <cell r="AS1106"/>
          <cell r="AT1106" t="str">
            <v>الرابعة</v>
          </cell>
          <cell r="AU1106" t="str">
            <v/>
          </cell>
        </row>
        <row r="1107">
          <cell r="A1107">
            <v>426380</v>
          </cell>
          <cell r="B1107" t="str">
            <v>الرابعة</v>
          </cell>
          <cell r="C1107" t="str">
            <v/>
          </cell>
          <cell r="D1107" t="str">
            <v/>
          </cell>
          <cell r="E1107" t="str">
            <v/>
          </cell>
          <cell r="F1107" t="str">
            <v/>
          </cell>
          <cell r="G1107" t="str">
            <v/>
          </cell>
          <cell r="H1107" t="str">
            <v/>
          </cell>
          <cell r="I1107" t="str">
            <v/>
          </cell>
          <cell r="J1107" t="str">
            <v/>
          </cell>
          <cell r="K1107" t="str">
            <v/>
          </cell>
          <cell r="L1107" t="str">
            <v/>
          </cell>
          <cell r="M1107" t="str">
            <v/>
          </cell>
          <cell r="N1107" t="str">
            <v/>
          </cell>
          <cell r="O1107" t="str">
            <v/>
          </cell>
          <cell r="P1107" t="str">
            <v/>
          </cell>
          <cell r="Q1107" t="str">
            <v/>
          </cell>
          <cell r="R1107" t="str">
            <v/>
          </cell>
          <cell r="S1107" t="str">
            <v/>
          </cell>
          <cell r="T1107" t="str">
            <v/>
          </cell>
          <cell r="U1107" t="str">
            <v>ر2</v>
          </cell>
          <cell r="V1107" t="str">
            <v>ر2</v>
          </cell>
          <cell r="W1107" t="str">
            <v/>
          </cell>
          <cell r="X1107" t="str">
            <v/>
          </cell>
          <cell r="Y1107" t="str">
            <v/>
          </cell>
          <cell r="Z1107" t="str">
            <v>ر2</v>
          </cell>
          <cell r="AA1107" t="str">
            <v>ر2</v>
          </cell>
          <cell r="AB1107" t="str">
            <v/>
          </cell>
          <cell r="AC1107" t="str">
            <v/>
          </cell>
          <cell r="AD1107" t="str">
            <v/>
          </cell>
          <cell r="AE1107" t="str">
            <v/>
          </cell>
          <cell r="AF1107" t="str">
            <v/>
          </cell>
          <cell r="AG1107" t="str">
            <v/>
          </cell>
          <cell r="AH1107" t="str">
            <v/>
          </cell>
          <cell r="AI1107" t="str">
            <v>ر2</v>
          </cell>
          <cell r="AJ1107" t="str">
            <v>ر2</v>
          </cell>
          <cell r="AK1107" t="str">
            <v>ر2</v>
          </cell>
          <cell r="AL1107" t="str">
            <v>ر2</v>
          </cell>
          <cell r="AM1107" t="str">
            <v>ر1</v>
          </cell>
          <cell r="AN1107" t="str">
            <v>ج</v>
          </cell>
          <cell r="AO1107" t="str">
            <v>ر1</v>
          </cell>
          <cell r="AP1107" t="str">
            <v>ر1</v>
          </cell>
          <cell r="AQ1107" t="str">
            <v>ج</v>
          </cell>
          <cell r="AR1107" t="str">
            <v>ج</v>
          </cell>
          <cell r="AS1107"/>
          <cell r="AT1107" t="str">
            <v>الرابعة</v>
          </cell>
          <cell r="AU1107" t="str">
            <v/>
          </cell>
        </row>
        <row r="1108">
          <cell r="A1108">
            <v>426382</v>
          </cell>
          <cell r="B1108" t="str">
            <v>الرابعة</v>
          </cell>
          <cell r="C1108" t="str">
            <v/>
          </cell>
          <cell r="D1108" t="str">
            <v/>
          </cell>
          <cell r="E1108" t="str">
            <v/>
          </cell>
          <cell r="F1108" t="str">
            <v/>
          </cell>
          <cell r="G1108" t="str">
            <v/>
          </cell>
          <cell r="H1108" t="str">
            <v/>
          </cell>
          <cell r="I1108" t="str">
            <v/>
          </cell>
          <cell r="J1108" t="str">
            <v/>
          </cell>
          <cell r="K1108" t="str">
            <v/>
          </cell>
          <cell r="L1108" t="str">
            <v/>
          </cell>
          <cell r="M1108" t="str">
            <v/>
          </cell>
          <cell r="N1108" t="str">
            <v/>
          </cell>
          <cell r="O1108" t="str">
            <v/>
          </cell>
          <cell r="P1108" t="str">
            <v/>
          </cell>
          <cell r="Q1108" t="str">
            <v/>
          </cell>
          <cell r="R1108" t="str">
            <v/>
          </cell>
          <cell r="S1108" t="str">
            <v/>
          </cell>
          <cell r="T1108" t="str">
            <v/>
          </cell>
          <cell r="U1108" t="str">
            <v/>
          </cell>
          <cell r="V1108" t="str">
            <v/>
          </cell>
          <cell r="W1108" t="str">
            <v/>
          </cell>
          <cell r="X1108" t="str">
            <v/>
          </cell>
          <cell r="Y1108" t="str">
            <v/>
          </cell>
          <cell r="Z1108" t="str">
            <v/>
          </cell>
          <cell r="AA1108" t="str">
            <v>ر1</v>
          </cell>
          <cell r="AB1108" t="str">
            <v>ر2</v>
          </cell>
          <cell r="AC1108" t="str">
            <v/>
          </cell>
          <cell r="AD1108" t="str">
            <v/>
          </cell>
          <cell r="AE1108" t="str">
            <v/>
          </cell>
          <cell r="AF1108" t="str">
            <v>ر2</v>
          </cell>
          <cell r="AG1108" t="str">
            <v>ر2</v>
          </cell>
          <cell r="AH1108" t="str">
            <v/>
          </cell>
          <cell r="AI1108" t="str">
            <v>ج</v>
          </cell>
          <cell r="AJ1108" t="str">
            <v>ج</v>
          </cell>
          <cell r="AK1108" t="str">
            <v>ج</v>
          </cell>
          <cell r="AL1108" t="str">
            <v>ج</v>
          </cell>
          <cell r="AM1108" t="str">
            <v>ج</v>
          </cell>
          <cell r="AN1108" t="str">
            <v>ج</v>
          </cell>
          <cell r="AO1108" t="str">
            <v>ج</v>
          </cell>
          <cell r="AP1108" t="str">
            <v>ج</v>
          </cell>
          <cell r="AQ1108" t="str">
            <v>ج</v>
          </cell>
          <cell r="AR1108" t="str">
            <v>ج</v>
          </cell>
          <cell r="AS1108"/>
          <cell r="AT1108"/>
          <cell r="AU1108"/>
          <cell r="AV1108"/>
        </row>
        <row r="1109">
          <cell r="A1109">
            <v>426383</v>
          </cell>
          <cell r="B1109" t="str">
            <v>الرابعة</v>
          </cell>
          <cell r="C1109" t="str">
            <v/>
          </cell>
          <cell r="D1109" t="str">
            <v/>
          </cell>
          <cell r="E1109" t="str">
            <v/>
          </cell>
          <cell r="F1109" t="str">
            <v/>
          </cell>
          <cell r="G1109" t="str">
            <v/>
          </cell>
          <cell r="H1109" t="str">
            <v/>
          </cell>
          <cell r="I1109" t="str">
            <v/>
          </cell>
          <cell r="J1109" t="str">
            <v/>
          </cell>
          <cell r="K1109" t="str">
            <v>ر2</v>
          </cell>
          <cell r="L1109" t="str">
            <v/>
          </cell>
          <cell r="M1109" t="str">
            <v/>
          </cell>
          <cell r="N1109" t="str">
            <v/>
          </cell>
          <cell r="O1109" t="str">
            <v/>
          </cell>
          <cell r="P1109" t="str">
            <v/>
          </cell>
          <cell r="Q1109" t="str">
            <v/>
          </cell>
          <cell r="R1109" t="str">
            <v/>
          </cell>
          <cell r="S1109" t="str">
            <v/>
          </cell>
          <cell r="T1109" t="str">
            <v/>
          </cell>
          <cell r="U1109" t="str">
            <v/>
          </cell>
          <cell r="V1109" t="str">
            <v/>
          </cell>
          <cell r="W1109" t="str">
            <v/>
          </cell>
          <cell r="X1109" t="str">
            <v/>
          </cell>
          <cell r="Y1109" t="str">
            <v/>
          </cell>
          <cell r="Z1109" t="str">
            <v/>
          </cell>
          <cell r="AA1109" t="str">
            <v/>
          </cell>
          <cell r="AB1109" t="str">
            <v/>
          </cell>
          <cell r="AC1109" t="str">
            <v/>
          </cell>
          <cell r="AD1109" t="str">
            <v/>
          </cell>
          <cell r="AE1109" t="str">
            <v/>
          </cell>
          <cell r="AF1109" t="str">
            <v/>
          </cell>
          <cell r="AG1109" t="str">
            <v/>
          </cell>
          <cell r="AH1109" t="str">
            <v/>
          </cell>
          <cell r="AI1109" t="str">
            <v>ج</v>
          </cell>
          <cell r="AJ1109" t="str">
            <v/>
          </cell>
          <cell r="AK1109" t="str">
            <v/>
          </cell>
          <cell r="AL1109" t="str">
            <v/>
          </cell>
          <cell r="AM1109" t="str">
            <v>ر1</v>
          </cell>
          <cell r="AN1109" t="str">
            <v>ج</v>
          </cell>
          <cell r="AO1109" t="str">
            <v>ج</v>
          </cell>
          <cell r="AP1109" t="str">
            <v>ج</v>
          </cell>
          <cell r="AQ1109" t="str">
            <v>ج</v>
          </cell>
          <cell r="AR1109" t="str">
            <v>ج</v>
          </cell>
          <cell r="AS1109"/>
          <cell r="AT1109" t="str">
            <v>الرابعة</v>
          </cell>
          <cell r="AU1109" t="str">
            <v/>
          </cell>
        </row>
        <row r="1110">
          <cell r="A1110">
            <v>426390</v>
          </cell>
          <cell r="B1110" t="str">
            <v>الرابعة</v>
          </cell>
          <cell r="C1110" t="str">
            <v/>
          </cell>
          <cell r="D1110" t="str">
            <v/>
          </cell>
          <cell r="E1110" t="str">
            <v/>
          </cell>
          <cell r="F1110" t="str">
            <v/>
          </cell>
          <cell r="G1110" t="str">
            <v/>
          </cell>
          <cell r="H1110" t="str">
            <v/>
          </cell>
          <cell r="I1110" t="str">
            <v/>
          </cell>
          <cell r="J1110" t="str">
            <v/>
          </cell>
          <cell r="K1110" t="str">
            <v/>
          </cell>
          <cell r="L1110" t="str">
            <v/>
          </cell>
          <cell r="M1110" t="str">
            <v/>
          </cell>
          <cell r="N1110" t="str">
            <v/>
          </cell>
          <cell r="O1110" t="str">
            <v/>
          </cell>
          <cell r="P1110" t="str">
            <v/>
          </cell>
          <cell r="Q1110" t="str">
            <v>ر2</v>
          </cell>
          <cell r="R1110" t="str">
            <v/>
          </cell>
          <cell r="S1110" t="str">
            <v/>
          </cell>
          <cell r="T1110" t="str">
            <v/>
          </cell>
          <cell r="U1110" t="str">
            <v/>
          </cell>
          <cell r="V1110" t="str">
            <v/>
          </cell>
          <cell r="W1110" t="str">
            <v/>
          </cell>
          <cell r="X1110" t="str">
            <v/>
          </cell>
          <cell r="Y1110" t="str">
            <v/>
          </cell>
          <cell r="Z1110" t="str">
            <v>ر1</v>
          </cell>
          <cell r="AA1110" t="str">
            <v/>
          </cell>
          <cell r="AB1110" t="str">
            <v/>
          </cell>
          <cell r="AC1110" t="str">
            <v/>
          </cell>
          <cell r="AD1110" t="str">
            <v/>
          </cell>
          <cell r="AE1110" t="str">
            <v/>
          </cell>
          <cell r="AF1110" t="str">
            <v/>
          </cell>
          <cell r="AG1110" t="str">
            <v/>
          </cell>
          <cell r="AH1110" t="str">
            <v/>
          </cell>
          <cell r="AI1110" t="str">
            <v>ج</v>
          </cell>
          <cell r="AJ1110" t="str">
            <v>ج</v>
          </cell>
          <cell r="AK1110" t="str">
            <v/>
          </cell>
          <cell r="AL1110" t="str">
            <v>ر1</v>
          </cell>
          <cell r="AM1110" t="str">
            <v>ر1</v>
          </cell>
          <cell r="AN1110" t="str">
            <v>ج</v>
          </cell>
          <cell r="AO1110" t="str">
            <v>ج</v>
          </cell>
          <cell r="AP1110" t="str">
            <v>ج</v>
          </cell>
          <cell r="AQ1110" t="str">
            <v>ج</v>
          </cell>
          <cell r="AR1110" t="str">
            <v>ج</v>
          </cell>
          <cell r="AS1110"/>
          <cell r="AT1110" t="str">
            <v>الرابعة</v>
          </cell>
          <cell r="AU1110" t="str">
            <v/>
          </cell>
        </row>
        <row r="1111">
          <cell r="A1111">
            <v>426391</v>
          </cell>
          <cell r="B1111" t="str">
            <v>الرابعة</v>
          </cell>
          <cell r="C1111" t="str">
            <v/>
          </cell>
          <cell r="D1111" t="str">
            <v/>
          </cell>
          <cell r="E1111" t="str">
            <v/>
          </cell>
          <cell r="F1111" t="str">
            <v/>
          </cell>
          <cell r="G1111" t="str">
            <v/>
          </cell>
          <cell r="H1111" t="str">
            <v/>
          </cell>
          <cell r="I1111" t="str">
            <v/>
          </cell>
          <cell r="J1111" t="str">
            <v/>
          </cell>
          <cell r="K1111" t="str">
            <v/>
          </cell>
          <cell r="L1111" t="str">
            <v/>
          </cell>
          <cell r="M1111" t="str">
            <v/>
          </cell>
          <cell r="N1111" t="str">
            <v/>
          </cell>
          <cell r="O1111" t="str">
            <v/>
          </cell>
          <cell r="P1111" t="str">
            <v/>
          </cell>
          <cell r="Q1111" t="str">
            <v/>
          </cell>
          <cell r="R1111" t="str">
            <v/>
          </cell>
          <cell r="S1111" t="str">
            <v/>
          </cell>
          <cell r="T1111" t="str">
            <v/>
          </cell>
          <cell r="U1111" t="str">
            <v/>
          </cell>
          <cell r="V1111" t="str">
            <v/>
          </cell>
          <cell r="W1111" t="str">
            <v/>
          </cell>
          <cell r="X1111" t="str">
            <v/>
          </cell>
          <cell r="Y1111" t="str">
            <v/>
          </cell>
          <cell r="Z1111" t="str">
            <v>ر1</v>
          </cell>
          <cell r="AA1111" t="str">
            <v>ر1</v>
          </cell>
          <cell r="AB1111" t="str">
            <v/>
          </cell>
          <cell r="AC1111" t="str">
            <v/>
          </cell>
          <cell r="AD1111" t="str">
            <v/>
          </cell>
          <cell r="AE1111" t="str">
            <v/>
          </cell>
          <cell r="AF1111" t="str">
            <v>ج</v>
          </cell>
          <cell r="AG1111" t="str">
            <v/>
          </cell>
          <cell r="AH1111" t="str">
            <v/>
          </cell>
          <cell r="AI1111" t="str">
            <v>ج</v>
          </cell>
          <cell r="AJ1111" t="str">
            <v/>
          </cell>
          <cell r="AK1111" t="str">
            <v/>
          </cell>
          <cell r="AL1111" t="str">
            <v/>
          </cell>
          <cell r="AM1111" t="str">
            <v>ج</v>
          </cell>
          <cell r="AN1111" t="str">
            <v>ج</v>
          </cell>
          <cell r="AO1111" t="str">
            <v>ج</v>
          </cell>
          <cell r="AP1111" t="str">
            <v>ج</v>
          </cell>
          <cell r="AQ1111" t="str">
            <v>ج</v>
          </cell>
          <cell r="AR1111" t="str">
            <v>ج</v>
          </cell>
          <cell r="AS1111"/>
          <cell r="AT1111" t="str">
            <v>الرابعة</v>
          </cell>
          <cell r="AU1111" t="str">
            <v/>
          </cell>
        </row>
        <row r="1112">
          <cell r="A1112">
            <v>426413</v>
          </cell>
          <cell r="B1112" t="str">
            <v>الرابعة</v>
          </cell>
          <cell r="C1112" t="str">
            <v/>
          </cell>
          <cell r="D1112" t="str">
            <v/>
          </cell>
          <cell r="E1112" t="str">
            <v/>
          </cell>
          <cell r="F1112" t="str">
            <v/>
          </cell>
          <cell r="G1112" t="str">
            <v/>
          </cell>
          <cell r="H1112" t="str">
            <v/>
          </cell>
          <cell r="I1112" t="str">
            <v/>
          </cell>
          <cell r="J1112" t="str">
            <v/>
          </cell>
          <cell r="K1112" t="str">
            <v/>
          </cell>
          <cell r="L1112" t="str">
            <v/>
          </cell>
          <cell r="M1112" t="str">
            <v/>
          </cell>
          <cell r="N1112" t="str">
            <v/>
          </cell>
          <cell r="O1112" t="str">
            <v/>
          </cell>
          <cell r="P1112" t="str">
            <v/>
          </cell>
          <cell r="Q1112" t="str">
            <v/>
          </cell>
          <cell r="R1112" t="str">
            <v/>
          </cell>
          <cell r="S1112" t="str">
            <v/>
          </cell>
          <cell r="T1112" t="str">
            <v/>
          </cell>
          <cell r="U1112" t="str">
            <v/>
          </cell>
          <cell r="V1112" t="str">
            <v>ر2</v>
          </cell>
          <cell r="W1112" t="str">
            <v/>
          </cell>
          <cell r="X1112" t="str">
            <v/>
          </cell>
          <cell r="Y1112" t="str">
            <v/>
          </cell>
          <cell r="Z1112" t="str">
            <v/>
          </cell>
          <cell r="AA1112" t="str">
            <v/>
          </cell>
          <cell r="AB1112" t="str">
            <v/>
          </cell>
          <cell r="AC1112" t="str">
            <v/>
          </cell>
          <cell r="AD1112" t="str">
            <v/>
          </cell>
          <cell r="AE1112" t="str">
            <v>ر2</v>
          </cell>
          <cell r="AF1112" t="str">
            <v/>
          </cell>
          <cell r="AG1112" t="str">
            <v/>
          </cell>
          <cell r="AH1112" t="str">
            <v/>
          </cell>
          <cell r="AI1112" t="str">
            <v/>
          </cell>
          <cell r="AJ1112" t="str">
            <v/>
          </cell>
          <cell r="AK1112" t="str">
            <v>ر2</v>
          </cell>
          <cell r="AL1112" t="str">
            <v>ر2</v>
          </cell>
          <cell r="AM1112" t="str">
            <v>ر2</v>
          </cell>
          <cell r="AN1112" t="str">
            <v>ر1</v>
          </cell>
          <cell r="AO1112" t="str">
            <v>ر1</v>
          </cell>
          <cell r="AP1112" t="str">
            <v>ر1</v>
          </cell>
          <cell r="AQ1112" t="str">
            <v>ر1</v>
          </cell>
          <cell r="AR1112" t="str">
            <v>ر1</v>
          </cell>
          <cell r="AS1112"/>
          <cell r="AT1112" t="str">
            <v>الرابعة</v>
          </cell>
          <cell r="AU1112" t="str">
            <v/>
          </cell>
        </row>
        <row r="1113">
          <cell r="A1113">
            <v>426416</v>
          </cell>
          <cell r="B1113" t="str">
            <v>الرابعة</v>
          </cell>
          <cell r="C1113" t="str">
            <v/>
          </cell>
          <cell r="D1113" t="str">
            <v/>
          </cell>
          <cell r="E1113" t="str">
            <v/>
          </cell>
          <cell r="F1113" t="str">
            <v/>
          </cell>
          <cell r="G1113" t="str">
            <v/>
          </cell>
          <cell r="H1113" t="str">
            <v/>
          </cell>
          <cell r="I1113" t="str">
            <v/>
          </cell>
          <cell r="J1113" t="str">
            <v/>
          </cell>
          <cell r="K1113" t="str">
            <v/>
          </cell>
          <cell r="L1113" t="str">
            <v/>
          </cell>
          <cell r="M1113" t="str">
            <v/>
          </cell>
          <cell r="N1113" t="str">
            <v/>
          </cell>
          <cell r="O1113" t="str">
            <v/>
          </cell>
          <cell r="P1113" t="str">
            <v/>
          </cell>
          <cell r="Q1113" t="str">
            <v/>
          </cell>
          <cell r="R1113" t="str">
            <v/>
          </cell>
          <cell r="S1113" t="str">
            <v/>
          </cell>
          <cell r="T1113" t="str">
            <v/>
          </cell>
          <cell r="U1113" t="str">
            <v/>
          </cell>
          <cell r="V1113" t="str">
            <v/>
          </cell>
          <cell r="W1113" t="str">
            <v/>
          </cell>
          <cell r="X1113" t="str">
            <v/>
          </cell>
          <cell r="Y1113" t="str">
            <v/>
          </cell>
          <cell r="Z1113" t="str">
            <v>ر1</v>
          </cell>
          <cell r="AA1113" t="str">
            <v/>
          </cell>
          <cell r="AB1113" t="str">
            <v/>
          </cell>
          <cell r="AC1113" t="str">
            <v/>
          </cell>
          <cell r="AD1113" t="str">
            <v/>
          </cell>
          <cell r="AE1113" t="str">
            <v/>
          </cell>
          <cell r="AF1113" t="str">
            <v/>
          </cell>
          <cell r="AG1113" t="str">
            <v/>
          </cell>
          <cell r="AH1113" t="str">
            <v/>
          </cell>
          <cell r="AI1113" t="str">
            <v>ر1</v>
          </cell>
          <cell r="AJ1113" t="str">
            <v/>
          </cell>
          <cell r="AK1113" t="str">
            <v/>
          </cell>
          <cell r="AL1113" t="str">
            <v/>
          </cell>
          <cell r="AM1113" t="str">
            <v/>
          </cell>
          <cell r="AN1113" t="str">
            <v>ج</v>
          </cell>
          <cell r="AO1113" t="str">
            <v>ر1</v>
          </cell>
          <cell r="AP1113" t="str">
            <v/>
          </cell>
          <cell r="AQ1113" t="str">
            <v/>
          </cell>
          <cell r="AR1113" t="str">
            <v/>
          </cell>
          <cell r="AS1113"/>
          <cell r="AT1113" t="str">
            <v>الرابعة</v>
          </cell>
          <cell r="AU1113" t="str">
            <v/>
          </cell>
        </row>
        <row r="1114">
          <cell r="A1114">
            <v>426419</v>
          </cell>
          <cell r="B1114" t="str">
            <v>الرابعة</v>
          </cell>
          <cell r="C1114" t="str">
            <v/>
          </cell>
          <cell r="D1114" t="str">
            <v/>
          </cell>
          <cell r="E1114" t="str">
            <v/>
          </cell>
          <cell r="F1114" t="str">
            <v/>
          </cell>
          <cell r="G1114" t="str">
            <v/>
          </cell>
          <cell r="H1114" t="str">
            <v/>
          </cell>
          <cell r="I1114" t="str">
            <v/>
          </cell>
          <cell r="J1114" t="str">
            <v/>
          </cell>
          <cell r="K1114" t="str">
            <v/>
          </cell>
          <cell r="L1114" t="str">
            <v/>
          </cell>
          <cell r="M1114" t="str">
            <v/>
          </cell>
          <cell r="N1114" t="str">
            <v/>
          </cell>
          <cell r="O1114" t="str">
            <v/>
          </cell>
          <cell r="P1114" t="str">
            <v/>
          </cell>
          <cell r="Q1114" t="str">
            <v/>
          </cell>
          <cell r="R1114" t="str">
            <v/>
          </cell>
          <cell r="S1114" t="str">
            <v/>
          </cell>
          <cell r="T1114" t="str">
            <v/>
          </cell>
          <cell r="U1114" t="str">
            <v/>
          </cell>
          <cell r="V1114" t="str">
            <v/>
          </cell>
          <cell r="W1114" t="str">
            <v/>
          </cell>
          <cell r="X1114" t="str">
            <v/>
          </cell>
          <cell r="Y1114" t="str">
            <v/>
          </cell>
          <cell r="Z1114" t="str">
            <v/>
          </cell>
          <cell r="AA1114" t="str">
            <v/>
          </cell>
          <cell r="AB1114" t="str">
            <v/>
          </cell>
          <cell r="AC1114" t="str">
            <v/>
          </cell>
          <cell r="AD1114" t="str">
            <v/>
          </cell>
          <cell r="AE1114" t="str">
            <v/>
          </cell>
          <cell r="AF1114" t="str">
            <v/>
          </cell>
          <cell r="AG1114" t="str">
            <v>ر1</v>
          </cell>
          <cell r="AH1114" t="str">
            <v/>
          </cell>
          <cell r="AI1114" t="str">
            <v>ج</v>
          </cell>
          <cell r="AJ1114" t="str">
            <v/>
          </cell>
          <cell r="AK1114" t="str">
            <v/>
          </cell>
          <cell r="AL1114" t="str">
            <v>ج</v>
          </cell>
          <cell r="AM1114" t="str">
            <v/>
          </cell>
          <cell r="AN1114" t="str">
            <v>ج</v>
          </cell>
          <cell r="AO1114" t="str">
            <v>ج</v>
          </cell>
          <cell r="AP1114" t="str">
            <v>ج</v>
          </cell>
          <cell r="AQ1114" t="str">
            <v>ج</v>
          </cell>
          <cell r="AR1114" t="str">
            <v/>
          </cell>
          <cell r="AS1114"/>
          <cell r="AT1114" t="str">
            <v>الرابعة</v>
          </cell>
          <cell r="AU1114" t="str">
            <v/>
          </cell>
        </row>
        <row r="1115">
          <cell r="A1115">
            <v>426424</v>
          </cell>
          <cell r="B1115" t="str">
            <v>الرابعة حديث</v>
          </cell>
          <cell r="C1115" t="str">
            <v/>
          </cell>
          <cell r="D1115" t="str">
            <v/>
          </cell>
          <cell r="E1115" t="str">
            <v/>
          </cell>
          <cell r="F1115" t="str">
            <v/>
          </cell>
          <cell r="G1115" t="str">
            <v/>
          </cell>
          <cell r="H1115" t="str">
            <v/>
          </cell>
          <cell r="I1115" t="str">
            <v/>
          </cell>
          <cell r="J1115" t="str">
            <v/>
          </cell>
          <cell r="K1115" t="str">
            <v/>
          </cell>
          <cell r="L1115" t="str">
            <v/>
          </cell>
          <cell r="M1115" t="str">
            <v/>
          </cell>
          <cell r="N1115" t="str">
            <v/>
          </cell>
          <cell r="O1115" t="str">
            <v/>
          </cell>
          <cell r="P1115" t="str">
            <v>ر2</v>
          </cell>
          <cell r="Q1115" t="str">
            <v/>
          </cell>
          <cell r="R1115" t="str">
            <v/>
          </cell>
          <cell r="S1115" t="str">
            <v/>
          </cell>
          <cell r="T1115" t="str">
            <v>ر1</v>
          </cell>
          <cell r="U1115" t="str">
            <v/>
          </cell>
          <cell r="V1115" t="str">
            <v/>
          </cell>
          <cell r="W1115" t="str">
            <v/>
          </cell>
          <cell r="X1115" t="str">
            <v/>
          </cell>
          <cell r="Y1115" t="str">
            <v/>
          </cell>
          <cell r="Z1115" t="str">
            <v/>
          </cell>
          <cell r="AA1115" t="str">
            <v>ج</v>
          </cell>
          <cell r="AB1115" t="str">
            <v/>
          </cell>
          <cell r="AC1115" t="str">
            <v/>
          </cell>
          <cell r="AD1115" t="str">
            <v/>
          </cell>
          <cell r="AE1115" t="str">
            <v/>
          </cell>
          <cell r="AF1115" t="str">
            <v/>
          </cell>
          <cell r="AG1115" t="str">
            <v/>
          </cell>
          <cell r="AH1115" t="str">
            <v/>
          </cell>
          <cell r="AI1115" t="str">
            <v>ج</v>
          </cell>
          <cell r="AJ1115" t="str">
            <v>ج</v>
          </cell>
          <cell r="AK1115" t="str">
            <v>ج</v>
          </cell>
          <cell r="AL1115" t="str">
            <v>ج</v>
          </cell>
          <cell r="AM1115" t="str">
            <v>ج</v>
          </cell>
          <cell r="AN1115" t="str">
            <v/>
          </cell>
          <cell r="AO1115" t="str">
            <v/>
          </cell>
          <cell r="AP1115" t="str">
            <v/>
          </cell>
          <cell r="AQ1115" t="str">
            <v/>
          </cell>
          <cell r="AR1115" t="str">
            <v/>
          </cell>
          <cell r="AS1115"/>
          <cell r="AT1115" t="str">
            <v>الرابعة حديث</v>
          </cell>
          <cell r="AU1115" t="str">
            <v/>
          </cell>
        </row>
        <row r="1116">
          <cell r="A1116">
            <v>426438</v>
          </cell>
          <cell r="B1116" t="str">
            <v>الرابعة</v>
          </cell>
          <cell r="C1116" t="str">
            <v/>
          </cell>
          <cell r="D1116" t="str">
            <v/>
          </cell>
          <cell r="E1116" t="str">
            <v/>
          </cell>
          <cell r="F1116" t="str">
            <v/>
          </cell>
          <cell r="G1116" t="str">
            <v/>
          </cell>
          <cell r="H1116" t="str">
            <v/>
          </cell>
          <cell r="I1116" t="str">
            <v/>
          </cell>
          <cell r="J1116" t="str">
            <v/>
          </cell>
          <cell r="K1116" t="str">
            <v/>
          </cell>
          <cell r="L1116" t="str">
            <v/>
          </cell>
          <cell r="M1116" t="str">
            <v/>
          </cell>
          <cell r="N1116" t="str">
            <v/>
          </cell>
          <cell r="O1116" t="str">
            <v/>
          </cell>
          <cell r="P1116" t="str">
            <v/>
          </cell>
          <cell r="Q1116" t="str">
            <v/>
          </cell>
          <cell r="R1116" t="str">
            <v/>
          </cell>
          <cell r="S1116" t="str">
            <v/>
          </cell>
          <cell r="T1116" t="str">
            <v/>
          </cell>
          <cell r="U1116" t="str">
            <v/>
          </cell>
          <cell r="V1116" t="str">
            <v/>
          </cell>
          <cell r="W1116" t="str">
            <v/>
          </cell>
          <cell r="X1116" t="str">
            <v/>
          </cell>
          <cell r="Y1116" t="str">
            <v/>
          </cell>
          <cell r="Z1116" t="str">
            <v/>
          </cell>
          <cell r="AA1116" t="str">
            <v/>
          </cell>
          <cell r="AB1116" t="str">
            <v/>
          </cell>
          <cell r="AC1116" t="str">
            <v/>
          </cell>
          <cell r="AD1116" t="str">
            <v/>
          </cell>
          <cell r="AE1116" t="str">
            <v/>
          </cell>
          <cell r="AF1116" t="str">
            <v/>
          </cell>
          <cell r="AG1116" t="str">
            <v/>
          </cell>
          <cell r="AH1116" t="str">
            <v/>
          </cell>
          <cell r="AI1116" t="str">
            <v/>
          </cell>
          <cell r="AJ1116" t="str">
            <v/>
          </cell>
          <cell r="AK1116" t="str">
            <v/>
          </cell>
          <cell r="AL1116" t="str">
            <v/>
          </cell>
          <cell r="AM1116" t="str">
            <v/>
          </cell>
          <cell r="AN1116" t="str">
            <v/>
          </cell>
          <cell r="AO1116" t="str">
            <v/>
          </cell>
          <cell r="AP1116" t="str">
            <v>ر1</v>
          </cell>
          <cell r="AQ1116" t="str">
            <v/>
          </cell>
          <cell r="AR1116" t="str">
            <v>ج</v>
          </cell>
          <cell r="AS1116"/>
          <cell r="AT1116" t="str">
            <v>الرابعة</v>
          </cell>
          <cell r="AU1116" t="str">
            <v/>
          </cell>
        </row>
        <row r="1117">
          <cell r="A1117">
            <v>426447</v>
          </cell>
          <cell r="B1117" t="str">
            <v>الرابعة</v>
          </cell>
          <cell r="C1117" t="str">
            <v/>
          </cell>
          <cell r="D1117" t="str">
            <v/>
          </cell>
          <cell r="E1117" t="str">
            <v/>
          </cell>
          <cell r="F1117" t="str">
            <v/>
          </cell>
          <cell r="G1117" t="str">
            <v/>
          </cell>
          <cell r="H1117" t="str">
            <v/>
          </cell>
          <cell r="I1117" t="str">
            <v/>
          </cell>
          <cell r="J1117" t="str">
            <v/>
          </cell>
          <cell r="K1117" t="str">
            <v/>
          </cell>
          <cell r="L1117" t="str">
            <v/>
          </cell>
          <cell r="M1117" t="str">
            <v/>
          </cell>
          <cell r="N1117" t="str">
            <v>ر2</v>
          </cell>
          <cell r="O1117" t="str">
            <v/>
          </cell>
          <cell r="P1117" t="str">
            <v/>
          </cell>
          <cell r="Q1117" t="str">
            <v/>
          </cell>
          <cell r="R1117" t="str">
            <v/>
          </cell>
          <cell r="S1117" t="str">
            <v/>
          </cell>
          <cell r="T1117" t="str">
            <v/>
          </cell>
          <cell r="U1117" t="str">
            <v/>
          </cell>
          <cell r="V1117" t="str">
            <v/>
          </cell>
          <cell r="W1117" t="str">
            <v/>
          </cell>
          <cell r="X1117" t="str">
            <v/>
          </cell>
          <cell r="Y1117" t="str">
            <v/>
          </cell>
          <cell r="Z1117" t="str">
            <v/>
          </cell>
          <cell r="AA1117" t="str">
            <v/>
          </cell>
          <cell r="AB1117" t="str">
            <v>ر2</v>
          </cell>
          <cell r="AC1117" t="str">
            <v/>
          </cell>
          <cell r="AD1117" t="str">
            <v/>
          </cell>
          <cell r="AE1117" t="str">
            <v>ر2</v>
          </cell>
          <cell r="AF1117" t="str">
            <v/>
          </cell>
          <cell r="AG1117" t="str">
            <v/>
          </cell>
          <cell r="AH1117" t="str">
            <v/>
          </cell>
          <cell r="AI1117" t="str">
            <v/>
          </cell>
          <cell r="AJ1117" t="str">
            <v/>
          </cell>
          <cell r="AK1117" t="str">
            <v/>
          </cell>
          <cell r="AL1117" t="str">
            <v/>
          </cell>
          <cell r="AM1117" t="str">
            <v>ر1</v>
          </cell>
          <cell r="AN1117" t="str">
            <v>ج</v>
          </cell>
          <cell r="AO1117" t="str">
            <v>ج</v>
          </cell>
          <cell r="AP1117" t="str">
            <v>ج</v>
          </cell>
          <cell r="AQ1117" t="str">
            <v>ج</v>
          </cell>
          <cell r="AR1117" t="str">
            <v>ج</v>
          </cell>
          <cell r="AS1117"/>
          <cell r="AT1117" t="str">
            <v>الرابعة</v>
          </cell>
          <cell r="AU1117" t="str">
            <v/>
          </cell>
        </row>
        <row r="1118">
          <cell r="A1118">
            <v>426451</v>
          </cell>
          <cell r="B1118" t="str">
            <v>الرابعة</v>
          </cell>
          <cell r="C1118" t="str">
            <v/>
          </cell>
          <cell r="D1118" t="str">
            <v/>
          </cell>
          <cell r="E1118" t="str">
            <v/>
          </cell>
          <cell r="F1118" t="str">
            <v/>
          </cell>
          <cell r="G1118" t="str">
            <v/>
          </cell>
          <cell r="H1118" t="str">
            <v/>
          </cell>
          <cell r="I1118" t="str">
            <v/>
          </cell>
          <cell r="J1118" t="str">
            <v/>
          </cell>
          <cell r="K1118" t="str">
            <v/>
          </cell>
          <cell r="L1118" t="str">
            <v>ر2</v>
          </cell>
          <cell r="M1118" t="str">
            <v/>
          </cell>
          <cell r="N1118" t="str">
            <v/>
          </cell>
          <cell r="O1118" t="str">
            <v/>
          </cell>
          <cell r="P1118" t="str">
            <v/>
          </cell>
          <cell r="Q1118" t="str">
            <v/>
          </cell>
          <cell r="R1118" t="str">
            <v>ر2</v>
          </cell>
          <cell r="S1118" t="str">
            <v/>
          </cell>
          <cell r="T1118" t="str">
            <v/>
          </cell>
          <cell r="U1118" t="str">
            <v/>
          </cell>
          <cell r="V1118" t="str">
            <v/>
          </cell>
          <cell r="W1118" t="str">
            <v/>
          </cell>
          <cell r="X1118" t="str">
            <v/>
          </cell>
          <cell r="Y1118" t="str">
            <v/>
          </cell>
          <cell r="Z1118" t="str">
            <v/>
          </cell>
          <cell r="AA1118" t="str">
            <v>ر2</v>
          </cell>
          <cell r="AB1118" t="str">
            <v>ر2</v>
          </cell>
          <cell r="AC1118" t="str">
            <v/>
          </cell>
          <cell r="AD1118" t="str">
            <v/>
          </cell>
          <cell r="AE1118" t="str">
            <v>ر1</v>
          </cell>
          <cell r="AF1118" t="str">
            <v>ر2</v>
          </cell>
          <cell r="AG1118" t="str">
            <v/>
          </cell>
          <cell r="AH1118" t="str">
            <v/>
          </cell>
          <cell r="AI1118" t="str">
            <v>ج</v>
          </cell>
          <cell r="AJ1118" t="str">
            <v>ج</v>
          </cell>
          <cell r="AK1118" t="str">
            <v>ج</v>
          </cell>
          <cell r="AL1118" t="str">
            <v>ج</v>
          </cell>
          <cell r="AM1118" t="str">
            <v>ج</v>
          </cell>
          <cell r="AN1118" t="str">
            <v>ج</v>
          </cell>
          <cell r="AO1118" t="str">
            <v>ج</v>
          </cell>
          <cell r="AP1118" t="str">
            <v>ج</v>
          </cell>
          <cell r="AQ1118" t="str">
            <v>ج</v>
          </cell>
          <cell r="AR1118" t="str">
            <v>ج</v>
          </cell>
          <cell r="AS1118"/>
          <cell r="AT1118" t="str">
            <v>الرابعة</v>
          </cell>
          <cell r="AU1118" t="str">
            <v/>
          </cell>
        </row>
        <row r="1119">
          <cell r="A1119">
            <v>426460</v>
          </cell>
          <cell r="B1119" t="str">
            <v>الرابعة</v>
          </cell>
          <cell r="C1119" t="str">
            <v/>
          </cell>
          <cell r="D1119" t="str">
            <v/>
          </cell>
          <cell r="E1119" t="str">
            <v/>
          </cell>
          <cell r="F1119" t="str">
            <v/>
          </cell>
          <cell r="G1119" t="str">
            <v/>
          </cell>
          <cell r="H1119" t="str">
            <v/>
          </cell>
          <cell r="I1119" t="str">
            <v/>
          </cell>
          <cell r="J1119" t="str">
            <v/>
          </cell>
          <cell r="K1119" t="str">
            <v/>
          </cell>
          <cell r="L1119" t="str">
            <v/>
          </cell>
          <cell r="M1119" t="str">
            <v/>
          </cell>
          <cell r="N1119" t="str">
            <v/>
          </cell>
          <cell r="O1119" t="str">
            <v/>
          </cell>
          <cell r="P1119" t="str">
            <v/>
          </cell>
          <cell r="Q1119" t="str">
            <v/>
          </cell>
          <cell r="R1119" t="str">
            <v/>
          </cell>
          <cell r="S1119" t="str">
            <v/>
          </cell>
          <cell r="T1119" t="str">
            <v/>
          </cell>
          <cell r="U1119" t="str">
            <v/>
          </cell>
          <cell r="V1119" t="str">
            <v/>
          </cell>
          <cell r="W1119" t="str">
            <v/>
          </cell>
          <cell r="X1119" t="str">
            <v/>
          </cell>
          <cell r="Y1119" t="str">
            <v/>
          </cell>
          <cell r="Z1119" t="str">
            <v/>
          </cell>
          <cell r="AA1119" t="str">
            <v>ر2</v>
          </cell>
          <cell r="AB1119" t="str">
            <v/>
          </cell>
          <cell r="AC1119" t="str">
            <v>ر2</v>
          </cell>
          <cell r="AD1119" t="str">
            <v/>
          </cell>
          <cell r="AE1119" t="str">
            <v/>
          </cell>
          <cell r="AF1119" t="str">
            <v/>
          </cell>
          <cell r="AG1119" t="str">
            <v/>
          </cell>
          <cell r="AH1119" t="str">
            <v/>
          </cell>
          <cell r="AI1119" t="str">
            <v/>
          </cell>
          <cell r="AJ1119" t="str">
            <v/>
          </cell>
          <cell r="AK1119" t="str">
            <v/>
          </cell>
          <cell r="AL1119" t="str">
            <v>ر1</v>
          </cell>
          <cell r="AM1119" t="str">
            <v>ر1</v>
          </cell>
          <cell r="AN1119" t="str">
            <v>ج</v>
          </cell>
          <cell r="AO1119" t="str">
            <v>ج</v>
          </cell>
          <cell r="AP1119" t="str">
            <v>ج</v>
          </cell>
          <cell r="AQ1119" t="str">
            <v>ج</v>
          </cell>
          <cell r="AR1119" t="str">
            <v>ج</v>
          </cell>
          <cell r="AS1119"/>
          <cell r="AT1119" t="str">
            <v>الرابعة</v>
          </cell>
          <cell r="AU1119" t="str">
            <v/>
          </cell>
        </row>
        <row r="1120">
          <cell r="A1120">
            <v>426464</v>
          </cell>
          <cell r="B1120" t="str">
            <v>الرابعة</v>
          </cell>
          <cell r="C1120" t="str">
            <v/>
          </cell>
          <cell r="D1120" t="str">
            <v/>
          </cell>
          <cell r="E1120" t="str">
            <v/>
          </cell>
          <cell r="F1120" t="str">
            <v/>
          </cell>
          <cell r="G1120" t="str">
            <v/>
          </cell>
          <cell r="H1120" t="str">
            <v/>
          </cell>
          <cell r="I1120" t="str">
            <v/>
          </cell>
          <cell r="J1120" t="str">
            <v/>
          </cell>
          <cell r="K1120" t="str">
            <v>ر2</v>
          </cell>
          <cell r="L1120" t="str">
            <v/>
          </cell>
          <cell r="M1120" t="str">
            <v/>
          </cell>
          <cell r="N1120" t="str">
            <v/>
          </cell>
          <cell r="O1120" t="str">
            <v/>
          </cell>
          <cell r="P1120" t="str">
            <v>ر2</v>
          </cell>
          <cell r="Q1120" t="str">
            <v/>
          </cell>
          <cell r="R1120" t="str">
            <v/>
          </cell>
          <cell r="S1120" t="str">
            <v/>
          </cell>
          <cell r="T1120" t="str">
            <v/>
          </cell>
          <cell r="U1120" t="str">
            <v/>
          </cell>
          <cell r="V1120" t="str">
            <v/>
          </cell>
          <cell r="W1120" t="str">
            <v/>
          </cell>
          <cell r="X1120" t="str">
            <v/>
          </cell>
          <cell r="Y1120" t="str">
            <v/>
          </cell>
          <cell r="Z1120" t="str">
            <v>ر1</v>
          </cell>
          <cell r="AA1120" t="str">
            <v/>
          </cell>
          <cell r="AB1120" t="str">
            <v/>
          </cell>
          <cell r="AC1120" t="str">
            <v/>
          </cell>
          <cell r="AD1120" t="str">
            <v/>
          </cell>
          <cell r="AE1120" t="str">
            <v/>
          </cell>
          <cell r="AF1120" t="str">
            <v/>
          </cell>
          <cell r="AG1120" t="str">
            <v/>
          </cell>
          <cell r="AH1120" t="str">
            <v/>
          </cell>
          <cell r="AI1120" t="str">
            <v/>
          </cell>
          <cell r="AJ1120" t="str">
            <v/>
          </cell>
          <cell r="AK1120" t="str">
            <v/>
          </cell>
          <cell r="AL1120" t="str">
            <v>ر1</v>
          </cell>
          <cell r="AM1120" t="str">
            <v/>
          </cell>
          <cell r="AN1120" t="str">
            <v>ج</v>
          </cell>
          <cell r="AO1120" t="str">
            <v>ج</v>
          </cell>
          <cell r="AP1120" t="str">
            <v>ج</v>
          </cell>
          <cell r="AQ1120" t="str">
            <v>ج</v>
          </cell>
          <cell r="AR1120" t="str">
            <v>ج</v>
          </cell>
          <cell r="AS1120"/>
          <cell r="AT1120" t="str">
            <v>الرابعة</v>
          </cell>
          <cell r="AU1120" t="str">
            <v/>
          </cell>
        </row>
        <row r="1121">
          <cell r="A1121">
            <v>426472</v>
          </cell>
          <cell r="B1121" t="str">
            <v>الرابعة حديث</v>
          </cell>
          <cell r="C1121" t="str">
            <v/>
          </cell>
          <cell r="D1121" t="str">
            <v/>
          </cell>
          <cell r="E1121" t="str">
            <v/>
          </cell>
          <cell r="F1121" t="str">
            <v/>
          </cell>
          <cell r="G1121" t="str">
            <v/>
          </cell>
          <cell r="H1121" t="str">
            <v/>
          </cell>
          <cell r="I1121" t="str">
            <v/>
          </cell>
          <cell r="J1121" t="str">
            <v/>
          </cell>
          <cell r="K1121" t="str">
            <v/>
          </cell>
          <cell r="L1121" t="str">
            <v/>
          </cell>
          <cell r="M1121" t="str">
            <v/>
          </cell>
          <cell r="N1121" t="str">
            <v/>
          </cell>
          <cell r="O1121" t="str">
            <v/>
          </cell>
          <cell r="P1121" t="str">
            <v/>
          </cell>
          <cell r="Q1121" t="str">
            <v/>
          </cell>
          <cell r="R1121" t="str">
            <v>ر2</v>
          </cell>
          <cell r="S1121" t="str">
            <v/>
          </cell>
          <cell r="T1121" t="str">
            <v/>
          </cell>
          <cell r="U1121" t="str">
            <v/>
          </cell>
          <cell r="V1121" t="str">
            <v/>
          </cell>
          <cell r="W1121" t="str">
            <v/>
          </cell>
          <cell r="X1121" t="str">
            <v/>
          </cell>
          <cell r="Y1121" t="str">
            <v/>
          </cell>
          <cell r="Z1121" t="str">
            <v/>
          </cell>
          <cell r="AA1121" t="str">
            <v/>
          </cell>
          <cell r="AB1121" t="str">
            <v/>
          </cell>
          <cell r="AC1121" t="str">
            <v/>
          </cell>
          <cell r="AD1121" t="str">
            <v>ر1</v>
          </cell>
          <cell r="AE1121" t="str">
            <v>ج</v>
          </cell>
          <cell r="AF1121" t="str">
            <v/>
          </cell>
          <cell r="AG1121" t="str">
            <v/>
          </cell>
          <cell r="AH1121" t="str">
            <v/>
          </cell>
          <cell r="AI1121" t="str">
            <v>ج</v>
          </cell>
          <cell r="AJ1121" t="str">
            <v>ج</v>
          </cell>
          <cell r="AK1121" t="str">
            <v>ج</v>
          </cell>
          <cell r="AL1121" t="str">
            <v>ج</v>
          </cell>
          <cell r="AM1121" t="str">
            <v>ج</v>
          </cell>
          <cell r="AN1121" t="str">
            <v/>
          </cell>
          <cell r="AO1121" t="str">
            <v/>
          </cell>
          <cell r="AP1121" t="str">
            <v/>
          </cell>
          <cell r="AQ1121" t="str">
            <v/>
          </cell>
          <cell r="AR1121" t="str">
            <v/>
          </cell>
          <cell r="AS1121"/>
          <cell r="AT1121" t="str">
            <v>الرابعة حديث</v>
          </cell>
          <cell r="AU1121" t="str">
            <v/>
          </cell>
        </row>
        <row r="1122">
          <cell r="A1122">
            <v>426487</v>
          </cell>
          <cell r="B1122" t="str">
            <v>الرابعة</v>
          </cell>
          <cell r="C1122" t="str">
            <v/>
          </cell>
          <cell r="D1122" t="str">
            <v/>
          </cell>
          <cell r="E1122" t="str">
            <v/>
          </cell>
          <cell r="F1122" t="str">
            <v/>
          </cell>
          <cell r="G1122" t="str">
            <v/>
          </cell>
          <cell r="H1122" t="str">
            <v/>
          </cell>
          <cell r="I1122" t="str">
            <v/>
          </cell>
          <cell r="J1122" t="str">
            <v/>
          </cell>
          <cell r="K1122" t="str">
            <v/>
          </cell>
          <cell r="L1122" t="str">
            <v/>
          </cell>
          <cell r="M1122" t="str">
            <v/>
          </cell>
          <cell r="N1122" t="str">
            <v/>
          </cell>
          <cell r="O1122" t="str">
            <v/>
          </cell>
          <cell r="P1122" t="str">
            <v/>
          </cell>
          <cell r="Q1122" t="str">
            <v/>
          </cell>
          <cell r="R1122" t="str">
            <v/>
          </cell>
          <cell r="S1122" t="str">
            <v/>
          </cell>
          <cell r="T1122" t="str">
            <v/>
          </cell>
          <cell r="U1122" t="str">
            <v/>
          </cell>
          <cell r="V1122" t="str">
            <v/>
          </cell>
          <cell r="W1122" t="str">
            <v/>
          </cell>
          <cell r="X1122" t="str">
            <v/>
          </cell>
          <cell r="Y1122" t="str">
            <v/>
          </cell>
          <cell r="Z1122" t="str">
            <v/>
          </cell>
          <cell r="AA1122" t="str">
            <v>ر2</v>
          </cell>
          <cell r="AB1122" t="str">
            <v/>
          </cell>
          <cell r="AC1122" t="str">
            <v/>
          </cell>
          <cell r="AD1122" t="str">
            <v/>
          </cell>
          <cell r="AE1122" t="str">
            <v/>
          </cell>
          <cell r="AF1122" t="str">
            <v/>
          </cell>
          <cell r="AG1122" t="str">
            <v/>
          </cell>
          <cell r="AH1122" t="str">
            <v/>
          </cell>
          <cell r="AI1122" t="str">
            <v/>
          </cell>
          <cell r="AJ1122" t="str">
            <v/>
          </cell>
          <cell r="AK1122" t="str">
            <v>ج</v>
          </cell>
          <cell r="AL1122" t="str">
            <v/>
          </cell>
          <cell r="AM1122" t="str">
            <v>ج</v>
          </cell>
          <cell r="AN1122" t="str">
            <v>ج</v>
          </cell>
          <cell r="AO1122" t="str">
            <v>ر1</v>
          </cell>
          <cell r="AP1122" t="str">
            <v/>
          </cell>
          <cell r="AQ1122" t="str">
            <v>ر1</v>
          </cell>
          <cell r="AR1122" t="str">
            <v>ج</v>
          </cell>
          <cell r="AS1122"/>
          <cell r="AT1122" t="str">
            <v>الرابعة</v>
          </cell>
          <cell r="AU1122" t="str">
            <v/>
          </cell>
        </row>
        <row r="1123">
          <cell r="A1123">
            <v>426494</v>
          </cell>
          <cell r="B1123" t="str">
            <v>الرابعة</v>
          </cell>
          <cell r="C1123" t="str">
            <v/>
          </cell>
          <cell r="D1123" t="str">
            <v/>
          </cell>
          <cell r="E1123" t="str">
            <v/>
          </cell>
          <cell r="F1123" t="str">
            <v/>
          </cell>
          <cell r="G1123" t="str">
            <v/>
          </cell>
          <cell r="H1123" t="str">
            <v/>
          </cell>
          <cell r="I1123" t="str">
            <v/>
          </cell>
          <cell r="J1123" t="str">
            <v/>
          </cell>
          <cell r="K1123" t="str">
            <v/>
          </cell>
          <cell r="L1123" t="str">
            <v/>
          </cell>
          <cell r="M1123" t="str">
            <v/>
          </cell>
          <cell r="N1123" t="str">
            <v/>
          </cell>
          <cell r="O1123" t="str">
            <v/>
          </cell>
          <cell r="P1123" t="str">
            <v/>
          </cell>
          <cell r="Q1123" t="str">
            <v/>
          </cell>
          <cell r="R1123" t="str">
            <v/>
          </cell>
          <cell r="S1123" t="str">
            <v/>
          </cell>
          <cell r="T1123" t="str">
            <v/>
          </cell>
          <cell r="U1123" t="str">
            <v/>
          </cell>
          <cell r="V1123" t="str">
            <v/>
          </cell>
          <cell r="W1123" t="str">
            <v/>
          </cell>
          <cell r="X1123" t="str">
            <v/>
          </cell>
          <cell r="Y1123" t="str">
            <v/>
          </cell>
          <cell r="Z1123" t="str">
            <v/>
          </cell>
          <cell r="AA1123" t="str">
            <v/>
          </cell>
          <cell r="AB1123" t="str">
            <v/>
          </cell>
          <cell r="AC1123" t="str">
            <v/>
          </cell>
          <cell r="AD1123" t="str">
            <v/>
          </cell>
          <cell r="AE1123" t="str">
            <v/>
          </cell>
          <cell r="AF1123" t="str">
            <v/>
          </cell>
          <cell r="AG1123" t="str">
            <v/>
          </cell>
          <cell r="AH1123" t="str">
            <v/>
          </cell>
          <cell r="AI1123" t="str">
            <v/>
          </cell>
          <cell r="AJ1123" t="str">
            <v/>
          </cell>
          <cell r="AK1123" t="str">
            <v/>
          </cell>
          <cell r="AL1123" t="str">
            <v/>
          </cell>
          <cell r="AM1123" t="str">
            <v>ر2</v>
          </cell>
          <cell r="AN1123" t="str">
            <v/>
          </cell>
          <cell r="AO1123" t="str">
            <v/>
          </cell>
          <cell r="AP1123" t="str">
            <v/>
          </cell>
          <cell r="AQ1123" t="str">
            <v/>
          </cell>
          <cell r="AR1123" t="str">
            <v/>
          </cell>
          <cell r="AS1123"/>
          <cell r="AT1123" t="str">
            <v>الرابعة</v>
          </cell>
          <cell r="AU1123" t="str">
            <v/>
          </cell>
        </row>
        <row r="1124">
          <cell r="A1124">
            <v>426497</v>
          </cell>
          <cell r="B1124" t="str">
            <v>الرابعة</v>
          </cell>
          <cell r="C1124" t="str">
            <v/>
          </cell>
          <cell r="D1124" t="str">
            <v/>
          </cell>
          <cell r="E1124" t="str">
            <v/>
          </cell>
          <cell r="F1124" t="str">
            <v/>
          </cell>
          <cell r="G1124" t="str">
            <v/>
          </cell>
          <cell r="H1124" t="str">
            <v/>
          </cell>
          <cell r="I1124" t="str">
            <v/>
          </cell>
          <cell r="J1124" t="str">
            <v/>
          </cell>
          <cell r="K1124" t="str">
            <v/>
          </cell>
          <cell r="L1124" t="str">
            <v/>
          </cell>
          <cell r="M1124" t="str">
            <v/>
          </cell>
          <cell r="N1124" t="str">
            <v/>
          </cell>
          <cell r="O1124" t="str">
            <v/>
          </cell>
          <cell r="P1124" t="str">
            <v/>
          </cell>
          <cell r="Q1124" t="str">
            <v/>
          </cell>
          <cell r="R1124" t="str">
            <v/>
          </cell>
          <cell r="S1124" t="str">
            <v/>
          </cell>
          <cell r="T1124" t="str">
            <v/>
          </cell>
          <cell r="U1124" t="str">
            <v/>
          </cell>
          <cell r="V1124" t="str">
            <v/>
          </cell>
          <cell r="W1124" t="str">
            <v/>
          </cell>
          <cell r="X1124" t="str">
            <v/>
          </cell>
          <cell r="Y1124" t="str">
            <v/>
          </cell>
          <cell r="Z1124" t="str">
            <v/>
          </cell>
          <cell r="AA1124" t="str">
            <v/>
          </cell>
          <cell r="AB1124" t="str">
            <v/>
          </cell>
          <cell r="AC1124" t="str">
            <v/>
          </cell>
          <cell r="AD1124" t="str">
            <v/>
          </cell>
          <cell r="AE1124" t="str">
            <v>ر2</v>
          </cell>
          <cell r="AF1124" t="str">
            <v/>
          </cell>
          <cell r="AG1124" t="str">
            <v/>
          </cell>
          <cell r="AH1124" t="str">
            <v/>
          </cell>
          <cell r="AI1124" t="str">
            <v/>
          </cell>
          <cell r="AJ1124" t="str">
            <v/>
          </cell>
          <cell r="AK1124" t="str">
            <v/>
          </cell>
          <cell r="AL1124" t="str">
            <v>ر1</v>
          </cell>
          <cell r="AM1124" t="str">
            <v/>
          </cell>
          <cell r="AN1124" t="str">
            <v>ج</v>
          </cell>
          <cell r="AO1124" t="str">
            <v>ج</v>
          </cell>
          <cell r="AP1124" t="str">
            <v>ج</v>
          </cell>
          <cell r="AQ1124" t="str">
            <v>ج</v>
          </cell>
          <cell r="AR1124" t="str">
            <v>ج</v>
          </cell>
          <cell r="AS1124"/>
          <cell r="AT1124" t="str">
            <v>الرابعة</v>
          </cell>
          <cell r="AU1124" t="str">
            <v/>
          </cell>
        </row>
        <row r="1125">
          <cell r="A1125">
            <v>426499</v>
          </cell>
          <cell r="B1125" t="str">
            <v>الرابعة</v>
          </cell>
          <cell r="C1125" t="str">
            <v/>
          </cell>
          <cell r="D1125" t="str">
            <v/>
          </cell>
          <cell r="E1125" t="str">
            <v/>
          </cell>
          <cell r="F1125" t="str">
            <v/>
          </cell>
          <cell r="G1125" t="str">
            <v/>
          </cell>
          <cell r="H1125" t="str">
            <v/>
          </cell>
          <cell r="I1125" t="str">
            <v/>
          </cell>
          <cell r="J1125" t="str">
            <v/>
          </cell>
          <cell r="K1125" t="str">
            <v/>
          </cell>
          <cell r="L1125" t="str">
            <v/>
          </cell>
          <cell r="M1125" t="str">
            <v/>
          </cell>
          <cell r="N1125" t="str">
            <v/>
          </cell>
          <cell r="O1125" t="str">
            <v/>
          </cell>
          <cell r="P1125" t="str">
            <v/>
          </cell>
          <cell r="Q1125" t="str">
            <v/>
          </cell>
          <cell r="R1125" t="str">
            <v/>
          </cell>
          <cell r="S1125" t="str">
            <v/>
          </cell>
          <cell r="T1125" t="str">
            <v/>
          </cell>
          <cell r="U1125" t="str">
            <v/>
          </cell>
          <cell r="V1125" t="str">
            <v/>
          </cell>
          <cell r="W1125" t="str">
            <v/>
          </cell>
          <cell r="X1125" t="str">
            <v/>
          </cell>
          <cell r="Y1125" t="str">
            <v/>
          </cell>
          <cell r="Z1125" t="str">
            <v/>
          </cell>
          <cell r="AA1125" t="str">
            <v/>
          </cell>
          <cell r="AB1125" t="str">
            <v/>
          </cell>
          <cell r="AC1125" t="str">
            <v/>
          </cell>
          <cell r="AD1125" t="str">
            <v/>
          </cell>
          <cell r="AE1125" t="str">
            <v/>
          </cell>
          <cell r="AF1125" t="str">
            <v>ر2</v>
          </cell>
          <cell r="AG1125" t="str">
            <v/>
          </cell>
          <cell r="AH1125" t="str">
            <v/>
          </cell>
          <cell r="AI1125" t="str">
            <v/>
          </cell>
          <cell r="AJ1125" t="str">
            <v/>
          </cell>
          <cell r="AK1125" t="str">
            <v/>
          </cell>
          <cell r="AL1125" t="str">
            <v>ر1</v>
          </cell>
          <cell r="AM1125" t="str">
            <v>ر1</v>
          </cell>
          <cell r="AN1125" t="str">
            <v>ج</v>
          </cell>
          <cell r="AO1125" t="str">
            <v>ج</v>
          </cell>
          <cell r="AP1125" t="str">
            <v>ج</v>
          </cell>
          <cell r="AQ1125" t="str">
            <v>ج</v>
          </cell>
          <cell r="AR1125" t="str">
            <v>ج</v>
          </cell>
          <cell r="AS1125"/>
          <cell r="AT1125" t="str">
            <v>الرابعة</v>
          </cell>
          <cell r="AU1125" t="str">
            <v/>
          </cell>
        </row>
        <row r="1126">
          <cell r="A1126">
            <v>426511</v>
          </cell>
          <cell r="B1126" t="str">
            <v>الرابعة</v>
          </cell>
          <cell r="C1126" t="str">
            <v/>
          </cell>
          <cell r="D1126" t="str">
            <v/>
          </cell>
          <cell r="E1126" t="str">
            <v/>
          </cell>
          <cell r="F1126" t="str">
            <v/>
          </cell>
          <cell r="G1126" t="str">
            <v/>
          </cell>
          <cell r="H1126" t="str">
            <v/>
          </cell>
          <cell r="I1126" t="str">
            <v/>
          </cell>
          <cell r="J1126" t="str">
            <v/>
          </cell>
          <cell r="K1126" t="str">
            <v/>
          </cell>
          <cell r="L1126" t="str">
            <v/>
          </cell>
          <cell r="M1126" t="str">
            <v/>
          </cell>
          <cell r="N1126" t="str">
            <v/>
          </cell>
          <cell r="O1126" t="str">
            <v/>
          </cell>
          <cell r="P1126" t="str">
            <v/>
          </cell>
          <cell r="Q1126" t="str">
            <v/>
          </cell>
          <cell r="R1126" t="str">
            <v/>
          </cell>
          <cell r="S1126" t="str">
            <v/>
          </cell>
          <cell r="T1126" t="str">
            <v/>
          </cell>
          <cell r="U1126" t="str">
            <v/>
          </cell>
          <cell r="V1126" t="str">
            <v/>
          </cell>
          <cell r="W1126" t="str">
            <v/>
          </cell>
          <cell r="X1126" t="str">
            <v/>
          </cell>
          <cell r="Y1126" t="str">
            <v/>
          </cell>
          <cell r="Z1126" t="str">
            <v/>
          </cell>
          <cell r="AA1126" t="str">
            <v/>
          </cell>
          <cell r="AB1126" t="str">
            <v/>
          </cell>
          <cell r="AC1126" t="str">
            <v/>
          </cell>
          <cell r="AD1126" t="str">
            <v/>
          </cell>
          <cell r="AE1126" t="str">
            <v>ج</v>
          </cell>
          <cell r="AF1126" t="str">
            <v/>
          </cell>
          <cell r="AG1126" t="str">
            <v/>
          </cell>
          <cell r="AH1126" t="str">
            <v/>
          </cell>
          <cell r="AI1126" t="str">
            <v>ج</v>
          </cell>
          <cell r="AJ1126" t="str">
            <v/>
          </cell>
          <cell r="AK1126" t="str">
            <v>ج</v>
          </cell>
          <cell r="AL1126" t="str">
            <v>ج</v>
          </cell>
          <cell r="AM1126" t="str">
            <v>ج</v>
          </cell>
          <cell r="AN1126" t="str">
            <v>ج</v>
          </cell>
          <cell r="AO1126" t="str">
            <v>ج</v>
          </cell>
          <cell r="AP1126" t="str">
            <v>ج</v>
          </cell>
          <cell r="AQ1126" t="str">
            <v>ج</v>
          </cell>
          <cell r="AR1126" t="str">
            <v>ج</v>
          </cell>
          <cell r="AS1126"/>
          <cell r="AT1126" t="str">
            <v>الرابعة</v>
          </cell>
          <cell r="AU1126" t="str">
            <v/>
          </cell>
        </row>
        <row r="1127">
          <cell r="A1127">
            <v>426538</v>
          </cell>
          <cell r="B1127" t="str">
            <v>الرابعة</v>
          </cell>
          <cell r="C1127" t="str">
            <v/>
          </cell>
          <cell r="D1127" t="str">
            <v/>
          </cell>
          <cell r="E1127" t="str">
            <v/>
          </cell>
          <cell r="F1127" t="str">
            <v/>
          </cell>
          <cell r="G1127" t="str">
            <v/>
          </cell>
          <cell r="H1127" t="str">
            <v/>
          </cell>
          <cell r="I1127" t="str">
            <v/>
          </cell>
          <cell r="J1127" t="str">
            <v/>
          </cell>
          <cell r="K1127" t="str">
            <v/>
          </cell>
          <cell r="L1127" t="str">
            <v/>
          </cell>
          <cell r="M1127" t="str">
            <v/>
          </cell>
          <cell r="N1127" t="str">
            <v/>
          </cell>
          <cell r="O1127" t="str">
            <v/>
          </cell>
          <cell r="P1127" t="str">
            <v>ر2</v>
          </cell>
          <cell r="Q1127" t="str">
            <v/>
          </cell>
          <cell r="R1127" t="str">
            <v/>
          </cell>
          <cell r="S1127" t="str">
            <v/>
          </cell>
          <cell r="T1127" t="str">
            <v/>
          </cell>
          <cell r="U1127" t="str">
            <v/>
          </cell>
          <cell r="V1127" t="str">
            <v/>
          </cell>
          <cell r="W1127" t="str">
            <v/>
          </cell>
          <cell r="X1127" t="str">
            <v/>
          </cell>
          <cell r="Y1127" t="str">
            <v/>
          </cell>
          <cell r="Z1127" t="str">
            <v/>
          </cell>
          <cell r="AA1127" t="str">
            <v/>
          </cell>
          <cell r="AB1127" t="str">
            <v/>
          </cell>
          <cell r="AC1127" t="str">
            <v/>
          </cell>
          <cell r="AD1127" t="str">
            <v/>
          </cell>
          <cell r="AE1127" t="str">
            <v/>
          </cell>
          <cell r="AF1127" t="str">
            <v>ر2</v>
          </cell>
          <cell r="AG1127" t="str">
            <v/>
          </cell>
          <cell r="AH1127" t="str">
            <v/>
          </cell>
          <cell r="AI1127" t="str">
            <v/>
          </cell>
          <cell r="AJ1127" t="str">
            <v/>
          </cell>
          <cell r="AK1127" t="str">
            <v/>
          </cell>
          <cell r="AL1127" t="str">
            <v/>
          </cell>
          <cell r="AM1127" t="str">
            <v>ر1</v>
          </cell>
          <cell r="AN1127" t="str">
            <v>ج</v>
          </cell>
          <cell r="AO1127" t="str">
            <v>ج</v>
          </cell>
          <cell r="AP1127" t="str">
            <v>ج</v>
          </cell>
          <cell r="AQ1127" t="str">
            <v>ج</v>
          </cell>
          <cell r="AR1127" t="str">
            <v>ج</v>
          </cell>
          <cell r="AS1127"/>
          <cell r="AT1127" t="str">
            <v>الرابعة</v>
          </cell>
          <cell r="AU1127" t="str">
            <v/>
          </cell>
        </row>
        <row r="1128">
          <cell r="A1128">
            <v>426539</v>
          </cell>
          <cell r="B1128" t="str">
            <v>الرابعة</v>
          </cell>
          <cell r="C1128" t="str">
            <v/>
          </cell>
          <cell r="D1128" t="str">
            <v/>
          </cell>
          <cell r="E1128" t="str">
            <v/>
          </cell>
          <cell r="F1128" t="str">
            <v/>
          </cell>
          <cell r="G1128" t="str">
            <v/>
          </cell>
          <cell r="H1128" t="str">
            <v/>
          </cell>
          <cell r="I1128" t="str">
            <v/>
          </cell>
          <cell r="J1128" t="str">
            <v/>
          </cell>
          <cell r="K1128" t="str">
            <v/>
          </cell>
          <cell r="L1128" t="str">
            <v/>
          </cell>
          <cell r="M1128" t="str">
            <v/>
          </cell>
          <cell r="N1128" t="str">
            <v/>
          </cell>
          <cell r="O1128" t="str">
            <v/>
          </cell>
          <cell r="P1128" t="str">
            <v/>
          </cell>
          <cell r="Q1128" t="str">
            <v/>
          </cell>
          <cell r="R1128" t="str">
            <v/>
          </cell>
          <cell r="S1128" t="str">
            <v/>
          </cell>
          <cell r="T1128" t="str">
            <v/>
          </cell>
          <cell r="U1128" t="str">
            <v/>
          </cell>
          <cell r="V1128" t="str">
            <v/>
          </cell>
          <cell r="W1128" t="str">
            <v/>
          </cell>
          <cell r="X1128" t="str">
            <v/>
          </cell>
          <cell r="Y1128" t="str">
            <v/>
          </cell>
          <cell r="Z1128" t="str">
            <v/>
          </cell>
          <cell r="AA1128" t="str">
            <v/>
          </cell>
          <cell r="AB1128" t="str">
            <v/>
          </cell>
          <cell r="AC1128" t="str">
            <v/>
          </cell>
          <cell r="AD1128" t="str">
            <v/>
          </cell>
          <cell r="AE1128" t="str">
            <v>ر1</v>
          </cell>
          <cell r="AF1128" t="str">
            <v>ج</v>
          </cell>
          <cell r="AG1128" t="str">
            <v>ر1</v>
          </cell>
          <cell r="AH1128" t="str">
            <v>ر2</v>
          </cell>
          <cell r="AI1128" t="str">
            <v>ج</v>
          </cell>
          <cell r="AJ1128" t="str">
            <v/>
          </cell>
          <cell r="AK1128" t="str">
            <v>ج</v>
          </cell>
          <cell r="AL1128" t="str">
            <v>ر1</v>
          </cell>
          <cell r="AM1128" t="str">
            <v>ر1</v>
          </cell>
          <cell r="AN1128" t="str">
            <v>ج</v>
          </cell>
          <cell r="AO1128" t="str">
            <v>ج</v>
          </cell>
          <cell r="AP1128" t="str">
            <v>ج</v>
          </cell>
          <cell r="AQ1128" t="str">
            <v>ج</v>
          </cell>
          <cell r="AR1128" t="str">
            <v>ج</v>
          </cell>
          <cell r="AS1128"/>
          <cell r="AT1128" t="str">
            <v>الرابعة</v>
          </cell>
          <cell r="AU1128" t="str">
            <v/>
          </cell>
        </row>
        <row r="1129">
          <cell r="A1129">
            <v>426544</v>
          </cell>
          <cell r="B1129" t="str">
            <v>الرابعة</v>
          </cell>
          <cell r="C1129" t="str">
            <v/>
          </cell>
          <cell r="D1129" t="str">
            <v/>
          </cell>
          <cell r="E1129" t="str">
            <v/>
          </cell>
          <cell r="F1129" t="str">
            <v/>
          </cell>
          <cell r="G1129" t="str">
            <v/>
          </cell>
          <cell r="H1129" t="str">
            <v/>
          </cell>
          <cell r="I1129" t="str">
            <v/>
          </cell>
          <cell r="J1129" t="str">
            <v/>
          </cell>
          <cell r="K1129" t="str">
            <v/>
          </cell>
          <cell r="L1129" t="str">
            <v/>
          </cell>
          <cell r="M1129" t="str">
            <v/>
          </cell>
          <cell r="N1129" t="str">
            <v/>
          </cell>
          <cell r="O1129" t="str">
            <v/>
          </cell>
          <cell r="P1129" t="str">
            <v/>
          </cell>
          <cell r="Q1129" t="str">
            <v/>
          </cell>
          <cell r="R1129" t="str">
            <v/>
          </cell>
          <cell r="S1129" t="str">
            <v/>
          </cell>
          <cell r="T1129" t="str">
            <v/>
          </cell>
          <cell r="U1129" t="str">
            <v/>
          </cell>
          <cell r="V1129" t="str">
            <v/>
          </cell>
          <cell r="W1129" t="str">
            <v>ر2</v>
          </cell>
          <cell r="X1129" t="str">
            <v/>
          </cell>
          <cell r="Y1129" t="str">
            <v/>
          </cell>
          <cell r="Z1129" t="str">
            <v/>
          </cell>
          <cell r="AA1129" t="str">
            <v/>
          </cell>
          <cell r="AB1129" t="str">
            <v/>
          </cell>
          <cell r="AC1129" t="str">
            <v/>
          </cell>
          <cell r="AD1129" t="str">
            <v/>
          </cell>
          <cell r="AE1129" t="str">
            <v/>
          </cell>
          <cell r="AF1129" t="str">
            <v/>
          </cell>
          <cell r="AG1129" t="str">
            <v/>
          </cell>
          <cell r="AH1129" t="str">
            <v/>
          </cell>
          <cell r="AI1129" t="str">
            <v/>
          </cell>
          <cell r="AJ1129" t="str">
            <v/>
          </cell>
          <cell r="AK1129" t="str">
            <v/>
          </cell>
          <cell r="AL1129" t="str">
            <v/>
          </cell>
          <cell r="AM1129" t="str">
            <v/>
          </cell>
          <cell r="AN1129" t="str">
            <v/>
          </cell>
          <cell r="AO1129" t="str">
            <v/>
          </cell>
          <cell r="AP1129" t="str">
            <v/>
          </cell>
          <cell r="AQ1129" t="str">
            <v/>
          </cell>
          <cell r="AR1129" t="str">
            <v/>
          </cell>
          <cell r="AS1129"/>
          <cell r="AT1129" t="str">
            <v>الرابعة</v>
          </cell>
          <cell r="AU1129" t="str">
            <v/>
          </cell>
        </row>
        <row r="1130">
          <cell r="A1130">
            <v>426547</v>
          </cell>
          <cell r="B1130" t="str">
            <v>الرابعة</v>
          </cell>
          <cell r="C1130" t="str">
            <v/>
          </cell>
          <cell r="D1130" t="str">
            <v/>
          </cell>
          <cell r="E1130" t="str">
            <v/>
          </cell>
          <cell r="F1130" t="str">
            <v/>
          </cell>
          <cell r="G1130" t="str">
            <v/>
          </cell>
          <cell r="H1130" t="str">
            <v/>
          </cell>
          <cell r="I1130" t="str">
            <v/>
          </cell>
          <cell r="J1130" t="str">
            <v/>
          </cell>
          <cell r="K1130" t="str">
            <v/>
          </cell>
          <cell r="L1130" t="str">
            <v/>
          </cell>
          <cell r="M1130" t="str">
            <v/>
          </cell>
          <cell r="N1130" t="str">
            <v/>
          </cell>
          <cell r="O1130" t="str">
            <v/>
          </cell>
          <cell r="P1130" t="str">
            <v/>
          </cell>
          <cell r="Q1130" t="str">
            <v/>
          </cell>
          <cell r="R1130" t="str">
            <v/>
          </cell>
          <cell r="S1130" t="str">
            <v/>
          </cell>
          <cell r="T1130" t="str">
            <v/>
          </cell>
          <cell r="U1130" t="str">
            <v/>
          </cell>
          <cell r="V1130" t="str">
            <v/>
          </cell>
          <cell r="W1130" t="str">
            <v/>
          </cell>
          <cell r="X1130" t="str">
            <v/>
          </cell>
          <cell r="Y1130" t="str">
            <v/>
          </cell>
          <cell r="Z1130" t="str">
            <v/>
          </cell>
          <cell r="AA1130" t="str">
            <v/>
          </cell>
          <cell r="AB1130" t="str">
            <v/>
          </cell>
          <cell r="AC1130" t="str">
            <v/>
          </cell>
          <cell r="AD1130" t="str">
            <v/>
          </cell>
          <cell r="AE1130" t="str">
            <v>ج</v>
          </cell>
          <cell r="AF1130" t="str">
            <v/>
          </cell>
          <cell r="AG1130" t="str">
            <v/>
          </cell>
          <cell r="AH1130" t="str">
            <v/>
          </cell>
          <cell r="AI1130" t="str">
            <v>ج</v>
          </cell>
          <cell r="AJ1130" t="str">
            <v>ج</v>
          </cell>
          <cell r="AK1130" t="str">
            <v>ج</v>
          </cell>
          <cell r="AL1130" t="str">
            <v>ج</v>
          </cell>
          <cell r="AM1130" t="str">
            <v>ج</v>
          </cell>
          <cell r="AN1130" t="str">
            <v>ج</v>
          </cell>
          <cell r="AO1130" t="str">
            <v>ج</v>
          </cell>
          <cell r="AP1130" t="str">
            <v>ج</v>
          </cell>
          <cell r="AQ1130" t="str">
            <v>ج</v>
          </cell>
          <cell r="AR1130" t="str">
            <v>ج</v>
          </cell>
          <cell r="AS1130"/>
          <cell r="AT1130" t="str">
            <v>الرابعة</v>
          </cell>
          <cell r="AU1130" t="str">
            <v/>
          </cell>
        </row>
        <row r="1131">
          <cell r="A1131">
            <v>426570</v>
          </cell>
          <cell r="B1131" t="str">
            <v>الرابعة</v>
          </cell>
          <cell r="C1131" t="str">
            <v/>
          </cell>
          <cell r="D1131" t="str">
            <v/>
          </cell>
          <cell r="E1131" t="str">
            <v/>
          </cell>
          <cell r="F1131" t="str">
            <v/>
          </cell>
          <cell r="G1131" t="str">
            <v/>
          </cell>
          <cell r="H1131" t="str">
            <v/>
          </cell>
          <cell r="I1131" t="str">
            <v/>
          </cell>
          <cell r="J1131" t="str">
            <v/>
          </cell>
          <cell r="K1131" t="str">
            <v/>
          </cell>
          <cell r="L1131" t="str">
            <v/>
          </cell>
          <cell r="M1131" t="str">
            <v/>
          </cell>
          <cell r="N1131" t="str">
            <v/>
          </cell>
          <cell r="O1131" t="str">
            <v/>
          </cell>
          <cell r="P1131" t="str">
            <v/>
          </cell>
          <cell r="Q1131" t="str">
            <v/>
          </cell>
          <cell r="R1131" t="str">
            <v/>
          </cell>
          <cell r="S1131" t="str">
            <v/>
          </cell>
          <cell r="T1131" t="str">
            <v/>
          </cell>
          <cell r="U1131" t="str">
            <v/>
          </cell>
          <cell r="V1131" t="str">
            <v/>
          </cell>
          <cell r="W1131" t="str">
            <v/>
          </cell>
          <cell r="X1131" t="str">
            <v/>
          </cell>
          <cell r="Y1131" t="str">
            <v/>
          </cell>
          <cell r="Z1131" t="str">
            <v/>
          </cell>
          <cell r="AA1131" t="str">
            <v/>
          </cell>
          <cell r="AB1131" t="str">
            <v/>
          </cell>
          <cell r="AC1131" t="str">
            <v/>
          </cell>
          <cell r="AD1131" t="str">
            <v/>
          </cell>
          <cell r="AE1131" t="str">
            <v/>
          </cell>
          <cell r="AF1131" t="str">
            <v/>
          </cell>
          <cell r="AG1131" t="str">
            <v/>
          </cell>
          <cell r="AH1131" t="str">
            <v/>
          </cell>
          <cell r="AI1131" t="str">
            <v>ر1</v>
          </cell>
          <cell r="AJ1131" t="str">
            <v/>
          </cell>
          <cell r="AK1131" t="str">
            <v/>
          </cell>
          <cell r="AL1131" t="str">
            <v>ر2</v>
          </cell>
          <cell r="AM1131" t="str">
            <v/>
          </cell>
          <cell r="AN1131" t="str">
            <v/>
          </cell>
          <cell r="AO1131" t="str">
            <v/>
          </cell>
          <cell r="AP1131" t="str">
            <v/>
          </cell>
          <cell r="AQ1131" t="str">
            <v/>
          </cell>
          <cell r="AR1131" t="str">
            <v/>
          </cell>
          <cell r="AS1131"/>
          <cell r="AT1131" t="str">
            <v>الرابعة</v>
          </cell>
          <cell r="AU1131" t="str">
            <v/>
          </cell>
        </row>
        <row r="1132">
          <cell r="A1132">
            <v>426573</v>
          </cell>
          <cell r="B1132" t="str">
            <v>الرابعة</v>
          </cell>
          <cell r="C1132" t="str">
            <v/>
          </cell>
          <cell r="D1132" t="str">
            <v/>
          </cell>
          <cell r="E1132" t="str">
            <v/>
          </cell>
          <cell r="F1132" t="str">
            <v/>
          </cell>
          <cell r="G1132" t="str">
            <v/>
          </cell>
          <cell r="H1132" t="str">
            <v/>
          </cell>
          <cell r="I1132" t="str">
            <v/>
          </cell>
          <cell r="J1132" t="str">
            <v/>
          </cell>
          <cell r="K1132" t="str">
            <v>ر2</v>
          </cell>
          <cell r="L1132" t="str">
            <v/>
          </cell>
          <cell r="M1132" t="str">
            <v/>
          </cell>
          <cell r="N1132" t="str">
            <v/>
          </cell>
          <cell r="O1132" t="str">
            <v/>
          </cell>
          <cell r="P1132" t="str">
            <v/>
          </cell>
          <cell r="Q1132" t="str">
            <v/>
          </cell>
          <cell r="R1132" t="str">
            <v/>
          </cell>
          <cell r="S1132" t="str">
            <v/>
          </cell>
          <cell r="T1132" t="str">
            <v/>
          </cell>
          <cell r="U1132" t="str">
            <v/>
          </cell>
          <cell r="V1132" t="str">
            <v/>
          </cell>
          <cell r="W1132" t="str">
            <v/>
          </cell>
          <cell r="X1132" t="str">
            <v/>
          </cell>
          <cell r="Y1132" t="str">
            <v/>
          </cell>
          <cell r="Z1132" t="str">
            <v/>
          </cell>
          <cell r="AA1132" t="str">
            <v/>
          </cell>
          <cell r="AB1132" t="str">
            <v/>
          </cell>
          <cell r="AC1132" t="str">
            <v/>
          </cell>
          <cell r="AD1132" t="str">
            <v/>
          </cell>
          <cell r="AE1132" t="str">
            <v>ر2</v>
          </cell>
          <cell r="AF1132" t="str">
            <v/>
          </cell>
          <cell r="AG1132" t="str">
            <v>ر2</v>
          </cell>
          <cell r="AH1132" t="str">
            <v/>
          </cell>
          <cell r="AI1132" t="str">
            <v>ر2</v>
          </cell>
          <cell r="AJ1132" t="str">
            <v>ر2</v>
          </cell>
          <cell r="AK1132" t="str">
            <v>ر1</v>
          </cell>
          <cell r="AL1132" t="str">
            <v>ر2</v>
          </cell>
          <cell r="AM1132" t="str">
            <v>ر2</v>
          </cell>
          <cell r="AN1132" t="str">
            <v>ج</v>
          </cell>
          <cell r="AO1132" t="str">
            <v>ر1</v>
          </cell>
          <cell r="AP1132" t="str">
            <v>ر1</v>
          </cell>
          <cell r="AQ1132" t="str">
            <v>ر1</v>
          </cell>
          <cell r="AR1132" t="str">
            <v>ج</v>
          </cell>
          <cell r="AS1132"/>
          <cell r="AT1132" t="str">
            <v>الرابعة</v>
          </cell>
          <cell r="AU1132" t="str">
            <v/>
          </cell>
        </row>
        <row r="1133">
          <cell r="A1133">
            <v>426575</v>
          </cell>
          <cell r="B1133" t="str">
            <v>الرابعة</v>
          </cell>
          <cell r="C1133" t="str">
            <v/>
          </cell>
          <cell r="D1133" t="str">
            <v/>
          </cell>
          <cell r="E1133" t="str">
            <v/>
          </cell>
          <cell r="F1133" t="str">
            <v/>
          </cell>
          <cell r="G1133" t="str">
            <v/>
          </cell>
          <cell r="H1133" t="str">
            <v/>
          </cell>
          <cell r="I1133" t="str">
            <v/>
          </cell>
          <cell r="J1133" t="str">
            <v/>
          </cell>
          <cell r="K1133" t="str">
            <v>ر2</v>
          </cell>
          <cell r="L1133" t="str">
            <v/>
          </cell>
          <cell r="M1133" t="str">
            <v/>
          </cell>
          <cell r="N1133" t="str">
            <v/>
          </cell>
          <cell r="O1133" t="str">
            <v/>
          </cell>
          <cell r="P1133" t="str">
            <v/>
          </cell>
          <cell r="Q1133" t="str">
            <v/>
          </cell>
          <cell r="R1133" t="str">
            <v/>
          </cell>
          <cell r="S1133" t="str">
            <v/>
          </cell>
          <cell r="T1133" t="str">
            <v/>
          </cell>
          <cell r="U1133" t="str">
            <v/>
          </cell>
          <cell r="V1133" t="str">
            <v/>
          </cell>
          <cell r="W1133" t="str">
            <v/>
          </cell>
          <cell r="X1133" t="str">
            <v/>
          </cell>
          <cell r="Y1133" t="str">
            <v/>
          </cell>
          <cell r="Z1133" t="str">
            <v>ر1</v>
          </cell>
          <cell r="AA1133" t="str">
            <v/>
          </cell>
          <cell r="AB1133" t="str">
            <v/>
          </cell>
          <cell r="AC1133" t="str">
            <v>ر1</v>
          </cell>
          <cell r="AD1133" t="str">
            <v/>
          </cell>
          <cell r="AE1133" t="str">
            <v/>
          </cell>
          <cell r="AF1133" t="str">
            <v/>
          </cell>
          <cell r="AG1133" t="str">
            <v/>
          </cell>
          <cell r="AH1133" t="str">
            <v/>
          </cell>
          <cell r="AI1133" t="str">
            <v>ر1</v>
          </cell>
          <cell r="AJ1133" t="str">
            <v/>
          </cell>
          <cell r="AK1133" t="str">
            <v/>
          </cell>
          <cell r="AL1133" t="str">
            <v>ر1</v>
          </cell>
          <cell r="AM1133" t="str">
            <v/>
          </cell>
          <cell r="AN1133" t="str">
            <v>ج</v>
          </cell>
          <cell r="AO1133" t="str">
            <v>ج</v>
          </cell>
          <cell r="AP1133" t="str">
            <v>ج</v>
          </cell>
          <cell r="AQ1133" t="str">
            <v>ج</v>
          </cell>
          <cell r="AR1133" t="str">
            <v>ج</v>
          </cell>
          <cell r="AS1133"/>
          <cell r="AT1133" t="str">
            <v>الرابعة</v>
          </cell>
          <cell r="AU1133" t="str">
            <v/>
          </cell>
        </row>
        <row r="1134">
          <cell r="A1134">
            <v>426583</v>
          </cell>
          <cell r="B1134" t="str">
            <v>الرابعة</v>
          </cell>
          <cell r="C1134" t="str">
            <v/>
          </cell>
          <cell r="D1134" t="str">
            <v/>
          </cell>
          <cell r="E1134" t="str">
            <v/>
          </cell>
          <cell r="F1134" t="str">
            <v/>
          </cell>
          <cell r="G1134" t="str">
            <v/>
          </cell>
          <cell r="H1134" t="str">
            <v/>
          </cell>
          <cell r="I1134" t="str">
            <v/>
          </cell>
          <cell r="J1134" t="str">
            <v/>
          </cell>
          <cell r="K1134" t="str">
            <v/>
          </cell>
          <cell r="L1134" t="str">
            <v/>
          </cell>
          <cell r="M1134" t="str">
            <v/>
          </cell>
          <cell r="N1134" t="str">
            <v/>
          </cell>
          <cell r="O1134" t="str">
            <v/>
          </cell>
          <cell r="P1134" t="str">
            <v/>
          </cell>
          <cell r="Q1134" t="str">
            <v/>
          </cell>
          <cell r="R1134" t="str">
            <v/>
          </cell>
          <cell r="S1134" t="str">
            <v/>
          </cell>
          <cell r="T1134" t="str">
            <v/>
          </cell>
          <cell r="U1134" t="str">
            <v/>
          </cell>
          <cell r="V1134" t="str">
            <v/>
          </cell>
          <cell r="W1134" t="str">
            <v/>
          </cell>
          <cell r="X1134" t="str">
            <v/>
          </cell>
          <cell r="Y1134" t="str">
            <v/>
          </cell>
          <cell r="Z1134" t="str">
            <v/>
          </cell>
          <cell r="AA1134" t="str">
            <v>ر2</v>
          </cell>
          <cell r="AB1134" t="str">
            <v/>
          </cell>
          <cell r="AC1134" t="str">
            <v/>
          </cell>
          <cell r="AD1134" t="str">
            <v/>
          </cell>
          <cell r="AE1134" t="str">
            <v/>
          </cell>
          <cell r="AF1134" t="str">
            <v>ر1</v>
          </cell>
          <cell r="AG1134" t="str">
            <v/>
          </cell>
          <cell r="AH1134" t="str">
            <v/>
          </cell>
          <cell r="AI1134" t="str">
            <v/>
          </cell>
          <cell r="AJ1134" t="str">
            <v/>
          </cell>
          <cell r="AK1134" t="str">
            <v/>
          </cell>
          <cell r="AL1134" t="str">
            <v/>
          </cell>
          <cell r="AM1134" t="str">
            <v>ر2</v>
          </cell>
          <cell r="AN1134" t="str">
            <v/>
          </cell>
          <cell r="AO1134" t="str">
            <v/>
          </cell>
          <cell r="AP1134" t="str">
            <v/>
          </cell>
          <cell r="AQ1134" t="str">
            <v>ر2</v>
          </cell>
          <cell r="AR1134" t="str">
            <v/>
          </cell>
          <cell r="AS1134"/>
          <cell r="AT1134" t="str">
            <v>الرابعة</v>
          </cell>
          <cell r="AU1134" t="str">
            <v/>
          </cell>
        </row>
        <row r="1135">
          <cell r="A1135">
            <v>426586</v>
          </cell>
          <cell r="B1135" t="str">
            <v>الرابعة</v>
          </cell>
          <cell r="C1135" t="str">
            <v/>
          </cell>
          <cell r="D1135" t="str">
            <v/>
          </cell>
          <cell r="E1135" t="str">
            <v/>
          </cell>
          <cell r="F1135" t="str">
            <v/>
          </cell>
          <cell r="G1135" t="str">
            <v/>
          </cell>
          <cell r="H1135" t="str">
            <v/>
          </cell>
          <cell r="I1135" t="str">
            <v/>
          </cell>
          <cell r="J1135" t="str">
            <v/>
          </cell>
          <cell r="K1135" t="str">
            <v/>
          </cell>
          <cell r="L1135" t="str">
            <v/>
          </cell>
          <cell r="M1135" t="str">
            <v/>
          </cell>
          <cell r="N1135" t="str">
            <v/>
          </cell>
          <cell r="O1135" t="str">
            <v/>
          </cell>
          <cell r="P1135" t="str">
            <v>ر2</v>
          </cell>
          <cell r="Q1135" t="str">
            <v/>
          </cell>
          <cell r="R1135" t="str">
            <v/>
          </cell>
          <cell r="S1135" t="str">
            <v/>
          </cell>
          <cell r="T1135" t="str">
            <v/>
          </cell>
          <cell r="U1135" t="str">
            <v/>
          </cell>
          <cell r="V1135" t="str">
            <v/>
          </cell>
          <cell r="W1135" t="str">
            <v/>
          </cell>
          <cell r="X1135" t="str">
            <v/>
          </cell>
          <cell r="Y1135" t="str">
            <v/>
          </cell>
          <cell r="Z1135" t="str">
            <v/>
          </cell>
          <cell r="AA1135" t="str">
            <v/>
          </cell>
          <cell r="AB1135" t="str">
            <v/>
          </cell>
          <cell r="AC1135" t="str">
            <v>ر2</v>
          </cell>
          <cell r="AD1135" t="str">
            <v/>
          </cell>
          <cell r="AE1135" t="str">
            <v>ر1</v>
          </cell>
          <cell r="AF1135" t="str">
            <v/>
          </cell>
          <cell r="AG1135" t="str">
            <v/>
          </cell>
          <cell r="AH1135" t="str">
            <v/>
          </cell>
          <cell r="AI1135" t="str">
            <v>ر1</v>
          </cell>
          <cell r="AJ1135" t="str">
            <v>ج</v>
          </cell>
          <cell r="AK1135" t="str">
            <v>ر1</v>
          </cell>
          <cell r="AL1135" t="str">
            <v/>
          </cell>
          <cell r="AM1135" t="str">
            <v>ر1</v>
          </cell>
          <cell r="AN1135" t="str">
            <v>ج</v>
          </cell>
          <cell r="AO1135" t="str">
            <v>ج</v>
          </cell>
          <cell r="AP1135" t="str">
            <v>ج</v>
          </cell>
          <cell r="AQ1135" t="str">
            <v>ج</v>
          </cell>
          <cell r="AR1135" t="str">
            <v>ج</v>
          </cell>
          <cell r="AS1135"/>
          <cell r="AT1135" t="str">
            <v>الرابعة</v>
          </cell>
          <cell r="AU1135" t="str">
            <v/>
          </cell>
        </row>
        <row r="1136">
          <cell r="A1136">
            <v>426587</v>
          </cell>
          <cell r="B1136" t="str">
            <v>الرابعة</v>
          </cell>
          <cell r="C1136" t="str">
            <v/>
          </cell>
          <cell r="D1136" t="str">
            <v/>
          </cell>
          <cell r="E1136" t="str">
            <v/>
          </cell>
          <cell r="F1136" t="str">
            <v/>
          </cell>
          <cell r="G1136" t="str">
            <v/>
          </cell>
          <cell r="H1136" t="str">
            <v/>
          </cell>
          <cell r="I1136" t="str">
            <v/>
          </cell>
          <cell r="J1136" t="str">
            <v/>
          </cell>
          <cell r="K1136" t="str">
            <v/>
          </cell>
          <cell r="L1136" t="str">
            <v/>
          </cell>
          <cell r="M1136" t="str">
            <v/>
          </cell>
          <cell r="N1136" t="str">
            <v/>
          </cell>
          <cell r="O1136" t="str">
            <v/>
          </cell>
          <cell r="P1136" t="str">
            <v/>
          </cell>
          <cell r="Q1136" t="str">
            <v/>
          </cell>
          <cell r="R1136" t="str">
            <v/>
          </cell>
          <cell r="S1136" t="str">
            <v/>
          </cell>
          <cell r="T1136" t="str">
            <v/>
          </cell>
          <cell r="U1136" t="str">
            <v/>
          </cell>
          <cell r="V1136" t="str">
            <v/>
          </cell>
          <cell r="W1136" t="str">
            <v/>
          </cell>
          <cell r="X1136" t="str">
            <v/>
          </cell>
          <cell r="Y1136" t="str">
            <v/>
          </cell>
          <cell r="Z1136" t="str">
            <v/>
          </cell>
          <cell r="AA1136" t="str">
            <v/>
          </cell>
          <cell r="AB1136" t="str">
            <v/>
          </cell>
          <cell r="AC1136" t="str">
            <v/>
          </cell>
          <cell r="AD1136" t="str">
            <v>ر2</v>
          </cell>
          <cell r="AE1136" t="str">
            <v/>
          </cell>
          <cell r="AF1136" t="str">
            <v>ر2</v>
          </cell>
          <cell r="AG1136" t="str">
            <v/>
          </cell>
          <cell r="AH1136" t="str">
            <v/>
          </cell>
          <cell r="AI1136" t="str">
            <v>ر1</v>
          </cell>
          <cell r="AJ1136" t="str">
            <v/>
          </cell>
          <cell r="AK1136" t="str">
            <v/>
          </cell>
          <cell r="AL1136" t="str">
            <v>ر2</v>
          </cell>
          <cell r="AM1136" t="str">
            <v/>
          </cell>
          <cell r="AN1136" t="str">
            <v/>
          </cell>
          <cell r="AO1136" t="str">
            <v/>
          </cell>
          <cell r="AP1136" t="str">
            <v>ج</v>
          </cell>
          <cell r="AQ1136" t="str">
            <v/>
          </cell>
          <cell r="AR1136" t="str">
            <v/>
          </cell>
          <cell r="AS1136"/>
          <cell r="AT1136" t="str">
            <v>الرابعة</v>
          </cell>
          <cell r="AU1136" t="str">
            <v/>
          </cell>
        </row>
        <row r="1137">
          <cell r="A1137">
            <v>426588</v>
          </cell>
          <cell r="B1137" t="str">
            <v>الرابعة</v>
          </cell>
          <cell r="C1137" t="str">
            <v/>
          </cell>
          <cell r="D1137" t="str">
            <v/>
          </cell>
          <cell r="E1137" t="str">
            <v/>
          </cell>
          <cell r="F1137" t="str">
            <v/>
          </cell>
          <cell r="G1137" t="str">
            <v/>
          </cell>
          <cell r="H1137" t="str">
            <v/>
          </cell>
          <cell r="I1137" t="str">
            <v/>
          </cell>
          <cell r="J1137" t="str">
            <v/>
          </cell>
          <cell r="K1137" t="str">
            <v/>
          </cell>
          <cell r="L1137" t="str">
            <v/>
          </cell>
          <cell r="M1137" t="str">
            <v/>
          </cell>
          <cell r="N1137" t="str">
            <v/>
          </cell>
          <cell r="O1137" t="str">
            <v/>
          </cell>
          <cell r="P1137" t="str">
            <v/>
          </cell>
          <cell r="Q1137" t="str">
            <v/>
          </cell>
          <cell r="R1137" t="str">
            <v/>
          </cell>
          <cell r="S1137" t="str">
            <v/>
          </cell>
          <cell r="T1137" t="str">
            <v/>
          </cell>
          <cell r="U1137" t="str">
            <v/>
          </cell>
          <cell r="V1137" t="str">
            <v/>
          </cell>
          <cell r="W1137" t="str">
            <v/>
          </cell>
          <cell r="X1137" t="str">
            <v/>
          </cell>
          <cell r="Y1137" t="str">
            <v/>
          </cell>
          <cell r="Z1137" t="str">
            <v/>
          </cell>
          <cell r="AA1137" t="str">
            <v/>
          </cell>
          <cell r="AB1137" t="str">
            <v/>
          </cell>
          <cell r="AC1137" t="str">
            <v/>
          </cell>
          <cell r="AD1137" t="str">
            <v/>
          </cell>
          <cell r="AE1137" t="str">
            <v/>
          </cell>
          <cell r="AF1137" t="str">
            <v/>
          </cell>
          <cell r="AG1137" t="str">
            <v/>
          </cell>
          <cell r="AH1137" t="str">
            <v/>
          </cell>
          <cell r="AI1137" t="str">
            <v/>
          </cell>
          <cell r="AJ1137" t="str">
            <v/>
          </cell>
          <cell r="AK1137" t="str">
            <v/>
          </cell>
          <cell r="AL1137" t="str">
            <v/>
          </cell>
          <cell r="AM1137" t="str">
            <v/>
          </cell>
          <cell r="AN1137" t="str">
            <v>ج</v>
          </cell>
          <cell r="AO1137" t="str">
            <v>ج</v>
          </cell>
          <cell r="AP1137" t="str">
            <v>ج</v>
          </cell>
          <cell r="AQ1137" t="str">
            <v>ج</v>
          </cell>
          <cell r="AR1137" t="str">
            <v/>
          </cell>
          <cell r="AS1137"/>
          <cell r="AT1137" t="str">
            <v>الرابعة</v>
          </cell>
          <cell r="AU1137" t="str">
            <v/>
          </cell>
        </row>
        <row r="1138">
          <cell r="A1138">
            <v>426609</v>
          </cell>
          <cell r="B1138" t="str">
            <v>الرابعة</v>
          </cell>
          <cell r="C1138" t="str">
            <v/>
          </cell>
          <cell r="D1138" t="str">
            <v/>
          </cell>
          <cell r="E1138" t="str">
            <v/>
          </cell>
          <cell r="F1138" t="str">
            <v/>
          </cell>
          <cell r="G1138" t="str">
            <v/>
          </cell>
          <cell r="H1138" t="str">
            <v/>
          </cell>
          <cell r="I1138" t="str">
            <v/>
          </cell>
          <cell r="J1138" t="str">
            <v/>
          </cell>
          <cell r="K1138" t="str">
            <v/>
          </cell>
          <cell r="L1138" t="str">
            <v/>
          </cell>
          <cell r="M1138" t="str">
            <v/>
          </cell>
          <cell r="N1138" t="str">
            <v/>
          </cell>
          <cell r="O1138" t="str">
            <v/>
          </cell>
          <cell r="P1138" t="str">
            <v/>
          </cell>
          <cell r="Q1138" t="str">
            <v/>
          </cell>
          <cell r="R1138" t="str">
            <v>ر1</v>
          </cell>
          <cell r="S1138" t="str">
            <v/>
          </cell>
          <cell r="T1138" t="str">
            <v/>
          </cell>
          <cell r="U1138" t="str">
            <v/>
          </cell>
          <cell r="V1138" t="str">
            <v/>
          </cell>
          <cell r="W1138" t="str">
            <v/>
          </cell>
          <cell r="X1138" t="str">
            <v/>
          </cell>
          <cell r="Y1138" t="str">
            <v/>
          </cell>
          <cell r="Z1138" t="str">
            <v/>
          </cell>
          <cell r="AA1138" t="str">
            <v/>
          </cell>
          <cell r="AB1138" t="str">
            <v>ر2</v>
          </cell>
          <cell r="AC1138" t="str">
            <v>ر2</v>
          </cell>
          <cell r="AD1138" t="str">
            <v/>
          </cell>
          <cell r="AE1138" t="str">
            <v>ر1</v>
          </cell>
          <cell r="AF1138" t="str">
            <v/>
          </cell>
          <cell r="AG1138" t="str">
            <v/>
          </cell>
          <cell r="AH1138" t="str">
            <v/>
          </cell>
          <cell r="AI1138" t="str">
            <v/>
          </cell>
          <cell r="AJ1138" t="str">
            <v/>
          </cell>
          <cell r="AK1138" t="str">
            <v>ر1</v>
          </cell>
          <cell r="AL1138" t="str">
            <v/>
          </cell>
          <cell r="AM1138" t="str">
            <v>ر1</v>
          </cell>
          <cell r="AN1138" t="str">
            <v>ج</v>
          </cell>
          <cell r="AO1138" t="str">
            <v>ج</v>
          </cell>
          <cell r="AP1138" t="str">
            <v>ج</v>
          </cell>
          <cell r="AQ1138" t="str">
            <v>ج</v>
          </cell>
          <cell r="AR1138" t="str">
            <v>ج</v>
          </cell>
          <cell r="AS1138"/>
          <cell r="AT1138" t="str">
            <v>الرابعة</v>
          </cell>
          <cell r="AU1138" t="str">
            <v/>
          </cell>
        </row>
        <row r="1139">
          <cell r="A1139">
            <v>426610</v>
          </cell>
          <cell r="B1139" t="str">
            <v>الرابعة</v>
          </cell>
          <cell r="C1139" t="str">
            <v/>
          </cell>
          <cell r="D1139" t="str">
            <v/>
          </cell>
          <cell r="E1139" t="str">
            <v/>
          </cell>
          <cell r="F1139" t="str">
            <v/>
          </cell>
          <cell r="G1139" t="str">
            <v/>
          </cell>
          <cell r="H1139" t="str">
            <v/>
          </cell>
          <cell r="I1139" t="str">
            <v/>
          </cell>
          <cell r="J1139" t="str">
            <v/>
          </cell>
          <cell r="K1139" t="str">
            <v/>
          </cell>
          <cell r="L1139" t="str">
            <v/>
          </cell>
          <cell r="M1139" t="str">
            <v/>
          </cell>
          <cell r="N1139" t="str">
            <v/>
          </cell>
          <cell r="O1139" t="str">
            <v/>
          </cell>
          <cell r="P1139" t="str">
            <v/>
          </cell>
          <cell r="Q1139" t="str">
            <v/>
          </cell>
          <cell r="R1139" t="str">
            <v/>
          </cell>
          <cell r="S1139" t="str">
            <v/>
          </cell>
          <cell r="T1139" t="str">
            <v/>
          </cell>
          <cell r="U1139" t="str">
            <v/>
          </cell>
          <cell r="V1139" t="str">
            <v/>
          </cell>
          <cell r="W1139" t="str">
            <v/>
          </cell>
          <cell r="X1139" t="str">
            <v/>
          </cell>
          <cell r="Y1139" t="str">
            <v/>
          </cell>
          <cell r="Z1139" t="str">
            <v/>
          </cell>
          <cell r="AA1139" t="str">
            <v>ر1</v>
          </cell>
          <cell r="AB1139" t="str">
            <v/>
          </cell>
          <cell r="AC1139" t="str">
            <v/>
          </cell>
          <cell r="AD1139" t="str">
            <v/>
          </cell>
          <cell r="AE1139" t="str">
            <v/>
          </cell>
          <cell r="AF1139" t="str">
            <v/>
          </cell>
          <cell r="AG1139" t="str">
            <v/>
          </cell>
          <cell r="AH1139" t="str">
            <v/>
          </cell>
          <cell r="AI1139" t="str">
            <v/>
          </cell>
          <cell r="AJ1139" t="str">
            <v/>
          </cell>
          <cell r="AK1139" t="str">
            <v/>
          </cell>
          <cell r="AL1139" t="str">
            <v/>
          </cell>
          <cell r="AM1139" t="str">
            <v>ر1</v>
          </cell>
          <cell r="AN1139" t="str">
            <v>ج</v>
          </cell>
          <cell r="AO1139" t="str">
            <v>ج</v>
          </cell>
          <cell r="AP1139" t="str">
            <v>ج</v>
          </cell>
          <cell r="AQ1139" t="str">
            <v>ج</v>
          </cell>
          <cell r="AR1139" t="str">
            <v>ج</v>
          </cell>
          <cell r="AS1139"/>
          <cell r="AT1139" t="str">
            <v>الرابعة</v>
          </cell>
          <cell r="AU1139" t="str">
            <v/>
          </cell>
        </row>
        <row r="1140">
          <cell r="A1140">
            <v>426621</v>
          </cell>
          <cell r="B1140" t="str">
            <v>الرابعة حديث</v>
          </cell>
          <cell r="C1140" t="str">
            <v/>
          </cell>
          <cell r="D1140" t="str">
            <v/>
          </cell>
          <cell r="E1140" t="str">
            <v/>
          </cell>
          <cell r="F1140" t="str">
            <v/>
          </cell>
          <cell r="G1140" t="str">
            <v/>
          </cell>
          <cell r="H1140" t="str">
            <v/>
          </cell>
          <cell r="I1140" t="str">
            <v/>
          </cell>
          <cell r="J1140" t="str">
            <v/>
          </cell>
          <cell r="K1140" t="str">
            <v/>
          </cell>
          <cell r="L1140" t="str">
            <v/>
          </cell>
          <cell r="M1140" t="str">
            <v/>
          </cell>
          <cell r="N1140" t="str">
            <v/>
          </cell>
          <cell r="O1140" t="str">
            <v/>
          </cell>
          <cell r="P1140" t="str">
            <v/>
          </cell>
          <cell r="Q1140" t="str">
            <v/>
          </cell>
          <cell r="R1140" t="str">
            <v/>
          </cell>
          <cell r="S1140" t="str">
            <v/>
          </cell>
          <cell r="T1140" t="str">
            <v>ر2</v>
          </cell>
          <cell r="U1140" t="str">
            <v/>
          </cell>
          <cell r="V1140" t="str">
            <v/>
          </cell>
          <cell r="W1140" t="str">
            <v/>
          </cell>
          <cell r="X1140" t="str">
            <v/>
          </cell>
          <cell r="Y1140" t="str">
            <v/>
          </cell>
          <cell r="Z1140" t="str">
            <v/>
          </cell>
          <cell r="AA1140" t="str">
            <v>ر2</v>
          </cell>
          <cell r="AB1140" t="str">
            <v/>
          </cell>
          <cell r="AC1140" t="str">
            <v/>
          </cell>
          <cell r="AD1140" t="str">
            <v/>
          </cell>
          <cell r="AE1140" t="str">
            <v/>
          </cell>
          <cell r="AF1140" t="str">
            <v/>
          </cell>
          <cell r="AG1140" t="str">
            <v/>
          </cell>
          <cell r="AH1140" t="str">
            <v>ر1</v>
          </cell>
          <cell r="AI1140" t="str">
            <v>ج</v>
          </cell>
          <cell r="AJ1140" t="str">
            <v>ج</v>
          </cell>
          <cell r="AK1140" t="str">
            <v>ج</v>
          </cell>
          <cell r="AL1140" t="str">
            <v>ج</v>
          </cell>
          <cell r="AM1140" t="str">
            <v>ج</v>
          </cell>
          <cell r="AN1140" t="str">
            <v/>
          </cell>
          <cell r="AO1140" t="str">
            <v/>
          </cell>
          <cell r="AP1140" t="str">
            <v/>
          </cell>
          <cell r="AQ1140" t="str">
            <v/>
          </cell>
          <cell r="AR1140" t="str">
            <v/>
          </cell>
          <cell r="AS1140"/>
          <cell r="AT1140" t="str">
            <v>الرابعة حديث</v>
          </cell>
          <cell r="AU1140" t="str">
            <v/>
          </cell>
        </row>
        <row r="1141">
          <cell r="A1141">
            <v>426632</v>
          </cell>
          <cell r="B1141" t="str">
            <v>الرابعة</v>
          </cell>
          <cell r="C1141" t="str">
            <v/>
          </cell>
          <cell r="D1141" t="str">
            <v/>
          </cell>
          <cell r="E1141" t="str">
            <v/>
          </cell>
          <cell r="F1141" t="str">
            <v/>
          </cell>
          <cell r="G1141" t="str">
            <v/>
          </cell>
          <cell r="H1141" t="str">
            <v>ر2</v>
          </cell>
          <cell r="I1141" t="str">
            <v/>
          </cell>
          <cell r="J1141" t="str">
            <v/>
          </cell>
          <cell r="K1141" t="str">
            <v/>
          </cell>
          <cell r="L1141" t="str">
            <v/>
          </cell>
          <cell r="M1141" t="str">
            <v/>
          </cell>
          <cell r="N1141" t="str">
            <v/>
          </cell>
          <cell r="O1141" t="str">
            <v/>
          </cell>
          <cell r="P1141" t="str">
            <v/>
          </cell>
          <cell r="Q1141" t="str">
            <v/>
          </cell>
          <cell r="R1141" t="str">
            <v/>
          </cell>
          <cell r="S1141" t="str">
            <v/>
          </cell>
          <cell r="T1141" t="str">
            <v/>
          </cell>
          <cell r="U1141" t="str">
            <v/>
          </cell>
          <cell r="V1141" t="str">
            <v/>
          </cell>
          <cell r="W1141" t="str">
            <v/>
          </cell>
          <cell r="X1141" t="str">
            <v/>
          </cell>
          <cell r="Y1141" t="str">
            <v/>
          </cell>
          <cell r="Z1141" t="str">
            <v/>
          </cell>
          <cell r="AA1141" t="str">
            <v/>
          </cell>
          <cell r="AB1141" t="str">
            <v/>
          </cell>
          <cell r="AC1141" t="str">
            <v/>
          </cell>
          <cell r="AD1141" t="str">
            <v/>
          </cell>
          <cell r="AE1141" t="str">
            <v/>
          </cell>
          <cell r="AF1141" t="str">
            <v/>
          </cell>
          <cell r="AG1141" t="str">
            <v/>
          </cell>
          <cell r="AH1141" t="str">
            <v/>
          </cell>
          <cell r="AI1141" t="str">
            <v>ر1</v>
          </cell>
          <cell r="AJ1141" t="str">
            <v/>
          </cell>
          <cell r="AK1141" t="str">
            <v/>
          </cell>
          <cell r="AL1141" t="str">
            <v/>
          </cell>
          <cell r="AM1141" t="str">
            <v/>
          </cell>
          <cell r="AN1141" t="str">
            <v>ج</v>
          </cell>
          <cell r="AO1141" t="str">
            <v>ج</v>
          </cell>
          <cell r="AP1141" t="str">
            <v>ج</v>
          </cell>
          <cell r="AQ1141" t="str">
            <v>ج</v>
          </cell>
          <cell r="AR1141" t="str">
            <v>ج</v>
          </cell>
          <cell r="AS1141"/>
          <cell r="AT1141" t="str">
            <v>الرابعة</v>
          </cell>
          <cell r="AU1141" t="str">
            <v/>
          </cell>
        </row>
        <row r="1142">
          <cell r="A1142">
            <v>426638</v>
          </cell>
          <cell r="B1142" t="str">
            <v>الرابعة</v>
          </cell>
          <cell r="C1142" t="str">
            <v/>
          </cell>
          <cell r="D1142" t="str">
            <v/>
          </cell>
          <cell r="E1142" t="str">
            <v/>
          </cell>
          <cell r="F1142" t="str">
            <v/>
          </cell>
          <cell r="G1142" t="str">
            <v/>
          </cell>
          <cell r="H1142" t="str">
            <v/>
          </cell>
          <cell r="I1142" t="str">
            <v/>
          </cell>
          <cell r="J1142" t="str">
            <v/>
          </cell>
          <cell r="K1142" t="str">
            <v/>
          </cell>
          <cell r="L1142" t="str">
            <v/>
          </cell>
          <cell r="M1142" t="str">
            <v/>
          </cell>
          <cell r="N1142" t="str">
            <v/>
          </cell>
          <cell r="O1142" t="str">
            <v/>
          </cell>
          <cell r="P1142" t="str">
            <v/>
          </cell>
          <cell r="Q1142" t="str">
            <v/>
          </cell>
          <cell r="R1142" t="str">
            <v/>
          </cell>
          <cell r="S1142" t="str">
            <v/>
          </cell>
          <cell r="T1142" t="str">
            <v/>
          </cell>
          <cell r="U1142" t="str">
            <v/>
          </cell>
          <cell r="V1142" t="str">
            <v/>
          </cell>
          <cell r="W1142" t="str">
            <v/>
          </cell>
          <cell r="X1142" t="str">
            <v/>
          </cell>
          <cell r="Y1142" t="str">
            <v/>
          </cell>
          <cell r="Z1142" t="str">
            <v/>
          </cell>
          <cell r="AA1142" t="str">
            <v/>
          </cell>
          <cell r="AB1142" t="str">
            <v/>
          </cell>
          <cell r="AC1142" t="str">
            <v/>
          </cell>
          <cell r="AD1142" t="str">
            <v/>
          </cell>
          <cell r="AE1142" t="str">
            <v/>
          </cell>
          <cell r="AF1142" t="str">
            <v/>
          </cell>
          <cell r="AG1142" t="str">
            <v/>
          </cell>
          <cell r="AH1142" t="str">
            <v/>
          </cell>
          <cell r="AI1142" t="str">
            <v/>
          </cell>
          <cell r="AJ1142" t="str">
            <v/>
          </cell>
          <cell r="AK1142" t="str">
            <v/>
          </cell>
          <cell r="AL1142" t="str">
            <v>ر2</v>
          </cell>
          <cell r="AM1142" t="str">
            <v/>
          </cell>
          <cell r="AN1142" t="str">
            <v/>
          </cell>
          <cell r="AO1142" t="str">
            <v/>
          </cell>
          <cell r="AP1142" t="str">
            <v/>
          </cell>
          <cell r="AQ1142" t="str">
            <v/>
          </cell>
          <cell r="AR1142" t="str">
            <v/>
          </cell>
          <cell r="AS1142"/>
          <cell r="AT1142" t="str">
            <v>الرابعة</v>
          </cell>
          <cell r="AU1142" t="str">
            <v/>
          </cell>
        </row>
        <row r="1143">
          <cell r="A1143">
            <v>426639</v>
          </cell>
          <cell r="B1143" t="str">
            <v>الرابعة حديث</v>
          </cell>
          <cell r="C1143" t="str">
            <v/>
          </cell>
          <cell r="D1143" t="str">
            <v/>
          </cell>
          <cell r="E1143" t="str">
            <v/>
          </cell>
          <cell r="F1143" t="str">
            <v/>
          </cell>
          <cell r="G1143" t="str">
            <v/>
          </cell>
          <cell r="H1143" t="str">
            <v/>
          </cell>
          <cell r="I1143" t="str">
            <v/>
          </cell>
          <cell r="J1143" t="str">
            <v/>
          </cell>
          <cell r="K1143" t="str">
            <v/>
          </cell>
          <cell r="L1143" t="str">
            <v/>
          </cell>
          <cell r="M1143" t="str">
            <v/>
          </cell>
          <cell r="N1143" t="str">
            <v/>
          </cell>
          <cell r="O1143" t="str">
            <v/>
          </cell>
          <cell r="P1143" t="str">
            <v/>
          </cell>
          <cell r="Q1143" t="str">
            <v/>
          </cell>
          <cell r="R1143" t="str">
            <v/>
          </cell>
          <cell r="S1143" t="str">
            <v/>
          </cell>
          <cell r="T1143" t="str">
            <v/>
          </cell>
          <cell r="U1143" t="str">
            <v/>
          </cell>
          <cell r="V1143" t="str">
            <v/>
          </cell>
          <cell r="W1143" t="str">
            <v/>
          </cell>
          <cell r="X1143" t="str">
            <v/>
          </cell>
          <cell r="Y1143" t="str">
            <v/>
          </cell>
          <cell r="Z1143" t="str">
            <v>ر1</v>
          </cell>
          <cell r="AA1143" t="str">
            <v/>
          </cell>
          <cell r="AB1143" t="str">
            <v/>
          </cell>
          <cell r="AC1143" t="str">
            <v/>
          </cell>
          <cell r="AD1143" t="str">
            <v/>
          </cell>
          <cell r="AE1143" t="str">
            <v/>
          </cell>
          <cell r="AF1143" t="str">
            <v>ج</v>
          </cell>
          <cell r="AG1143" t="str">
            <v/>
          </cell>
          <cell r="AH1143" t="str">
            <v>ر2</v>
          </cell>
          <cell r="AI1143" t="str">
            <v>ج</v>
          </cell>
          <cell r="AJ1143" t="str">
            <v>ج</v>
          </cell>
          <cell r="AK1143" t="str">
            <v>ج</v>
          </cell>
          <cell r="AL1143" t="str">
            <v>ج</v>
          </cell>
          <cell r="AM1143" t="str">
            <v>ج</v>
          </cell>
          <cell r="AN1143" t="str">
            <v/>
          </cell>
          <cell r="AO1143" t="str">
            <v/>
          </cell>
          <cell r="AP1143" t="str">
            <v/>
          </cell>
          <cell r="AQ1143" t="str">
            <v/>
          </cell>
          <cell r="AR1143" t="str">
            <v/>
          </cell>
          <cell r="AS1143"/>
          <cell r="AT1143" t="str">
            <v>الرابعة حديث</v>
          </cell>
          <cell r="AU1143" t="str">
            <v/>
          </cell>
        </row>
        <row r="1144">
          <cell r="A1144">
            <v>426641</v>
          </cell>
          <cell r="B1144" t="str">
            <v>الرابعة</v>
          </cell>
          <cell r="C1144" t="str">
            <v/>
          </cell>
          <cell r="D1144" t="str">
            <v/>
          </cell>
          <cell r="E1144" t="str">
            <v/>
          </cell>
          <cell r="F1144" t="str">
            <v/>
          </cell>
          <cell r="G1144" t="str">
            <v/>
          </cell>
          <cell r="H1144" t="str">
            <v/>
          </cell>
          <cell r="I1144" t="str">
            <v/>
          </cell>
          <cell r="J1144" t="str">
            <v/>
          </cell>
          <cell r="K1144" t="str">
            <v/>
          </cell>
          <cell r="L1144" t="str">
            <v/>
          </cell>
          <cell r="M1144" t="str">
            <v/>
          </cell>
          <cell r="N1144" t="str">
            <v/>
          </cell>
          <cell r="O1144" t="str">
            <v/>
          </cell>
          <cell r="P1144" t="str">
            <v/>
          </cell>
          <cell r="Q1144" t="str">
            <v/>
          </cell>
          <cell r="R1144" t="str">
            <v/>
          </cell>
          <cell r="S1144" t="str">
            <v/>
          </cell>
          <cell r="T1144" t="str">
            <v/>
          </cell>
          <cell r="U1144" t="str">
            <v/>
          </cell>
          <cell r="V1144" t="str">
            <v/>
          </cell>
          <cell r="W1144" t="str">
            <v/>
          </cell>
          <cell r="X1144" t="str">
            <v/>
          </cell>
          <cell r="Y1144" t="str">
            <v/>
          </cell>
          <cell r="Z1144" t="str">
            <v/>
          </cell>
          <cell r="AA1144" t="str">
            <v/>
          </cell>
          <cell r="AB1144" t="str">
            <v/>
          </cell>
          <cell r="AC1144" t="str">
            <v/>
          </cell>
          <cell r="AD1144" t="str">
            <v/>
          </cell>
          <cell r="AE1144" t="str">
            <v/>
          </cell>
          <cell r="AF1144" t="str">
            <v/>
          </cell>
          <cell r="AG1144" t="str">
            <v/>
          </cell>
          <cell r="AH1144" t="str">
            <v/>
          </cell>
          <cell r="AI1144" t="str">
            <v/>
          </cell>
          <cell r="AJ1144" t="str">
            <v/>
          </cell>
          <cell r="AK1144" t="str">
            <v/>
          </cell>
          <cell r="AL1144" t="str">
            <v/>
          </cell>
          <cell r="AM1144" t="str">
            <v>ر2</v>
          </cell>
          <cell r="AN1144" t="str">
            <v/>
          </cell>
          <cell r="AO1144" t="str">
            <v/>
          </cell>
          <cell r="AP1144" t="str">
            <v/>
          </cell>
          <cell r="AQ1144" t="str">
            <v/>
          </cell>
          <cell r="AR1144" t="str">
            <v/>
          </cell>
          <cell r="AS1144"/>
          <cell r="AT1144" t="str">
            <v>الرابعة</v>
          </cell>
          <cell r="AU1144" t="str">
            <v/>
          </cell>
        </row>
        <row r="1145">
          <cell r="A1145">
            <v>426646</v>
          </cell>
          <cell r="B1145" t="str">
            <v>الرابعة</v>
          </cell>
          <cell r="C1145" t="str">
            <v/>
          </cell>
          <cell r="D1145" t="str">
            <v/>
          </cell>
          <cell r="E1145" t="str">
            <v/>
          </cell>
          <cell r="F1145" t="str">
            <v/>
          </cell>
          <cell r="G1145" t="str">
            <v/>
          </cell>
          <cell r="H1145" t="str">
            <v/>
          </cell>
          <cell r="I1145" t="str">
            <v/>
          </cell>
          <cell r="J1145" t="str">
            <v>ر1</v>
          </cell>
          <cell r="K1145" t="str">
            <v/>
          </cell>
          <cell r="L1145" t="str">
            <v/>
          </cell>
          <cell r="M1145" t="str">
            <v/>
          </cell>
          <cell r="N1145" t="str">
            <v/>
          </cell>
          <cell r="O1145" t="str">
            <v/>
          </cell>
          <cell r="P1145" t="str">
            <v/>
          </cell>
          <cell r="Q1145" t="str">
            <v/>
          </cell>
          <cell r="R1145" t="str">
            <v/>
          </cell>
          <cell r="S1145" t="str">
            <v/>
          </cell>
          <cell r="T1145" t="str">
            <v/>
          </cell>
          <cell r="U1145" t="str">
            <v/>
          </cell>
          <cell r="V1145" t="str">
            <v/>
          </cell>
          <cell r="W1145" t="str">
            <v/>
          </cell>
          <cell r="X1145" t="str">
            <v/>
          </cell>
          <cell r="Y1145" t="str">
            <v/>
          </cell>
          <cell r="Z1145" t="str">
            <v/>
          </cell>
          <cell r="AA1145" t="str">
            <v/>
          </cell>
          <cell r="AB1145" t="str">
            <v/>
          </cell>
          <cell r="AC1145" t="str">
            <v/>
          </cell>
          <cell r="AD1145" t="str">
            <v>ر1</v>
          </cell>
          <cell r="AE1145" t="str">
            <v/>
          </cell>
          <cell r="AF1145" t="str">
            <v/>
          </cell>
          <cell r="AG1145" t="str">
            <v/>
          </cell>
          <cell r="AH1145" t="str">
            <v/>
          </cell>
          <cell r="AI1145" t="str">
            <v>ج</v>
          </cell>
          <cell r="AJ1145" t="str">
            <v>ج</v>
          </cell>
          <cell r="AK1145" t="str">
            <v>ج</v>
          </cell>
          <cell r="AL1145" t="str">
            <v>ج</v>
          </cell>
          <cell r="AM1145" t="str">
            <v>ج</v>
          </cell>
          <cell r="AN1145" t="str">
            <v>ج</v>
          </cell>
          <cell r="AO1145" t="str">
            <v>ج</v>
          </cell>
          <cell r="AP1145" t="str">
            <v>ج</v>
          </cell>
          <cell r="AQ1145" t="str">
            <v>ج</v>
          </cell>
          <cell r="AR1145" t="str">
            <v>ج</v>
          </cell>
          <cell r="AS1145"/>
          <cell r="AT1145" t="str">
            <v>الرابعة</v>
          </cell>
          <cell r="AU1145" t="str">
            <v/>
          </cell>
        </row>
        <row r="1146">
          <cell r="A1146">
            <v>426650</v>
          </cell>
          <cell r="B1146" t="str">
            <v>الرابعة</v>
          </cell>
          <cell r="C1146" t="str">
            <v/>
          </cell>
          <cell r="D1146" t="str">
            <v/>
          </cell>
          <cell r="E1146" t="str">
            <v/>
          </cell>
          <cell r="F1146" t="str">
            <v/>
          </cell>
          <cell r="G1146" t="str">
            <v/>
          </cell>
          <cell r="H1146" t="str">
            <v/>
          </cell>
          <cell r="I1146" t="str">
            <v/>
          </cell>
          <cell r="J1146" t="str">
            <v/>
          </cell>
          <cell r="K1146" t="str">
            <v/>
          </cell>
          <cell r="L1146" t="str">
            <v/>
          </cell>
          <cell r="M1146" t="str">
            <v/>
          </cell>
          <cell r="N1146" t="str">
            <v/>
          </cell>
          <cell r="O1146" t="str">
            <v/>
          </cell>
          <cell r="P1146" t="str">
            <v/>
          </cell>
          <cell r="Q1146" t="str">
            <v/>
          </cell>
          <cell r="R1146" t="str">
            <v>ر2</v>
          </cell>
          <cell r="S1146" t="str">
            <v/>
          </cell>
          <cell r="T1146" t="str">
            <v/>
          </cell>
          <cell r="U1146" t="str">
            <v/>
          </cell>
          <cell r="V1146" t="str">
            <v/>
          </cell>
          <cell r="W1146" t="str">
            <v/>
          </cell>
          <cell r="X1146" t="str">
            <v/>
          </cell>
          <cell r="Y1146" t="str">
            <v/>
          </cell>
          <cell r="Z1146" t="str">
            <v/>
          </cell>
          <cell r="AA1146" t="str">
            <v/>
          </cell>
          <cell r="AB1146" t="str">
            <v/>
          </cell>
          <cell r="AC1146" t="str">
            <v/>
          </cell>
          <cell r="AD1146" t="str">
            <v/>
          </cell>
          <cell r="AE1146" t="str">
            <v>ر2</v>
          </cell>
          <cell r="AF1146" t="str">
            <v/>
          </cell>
          <cell r="AG1146" t="str">
            <v/>
          </cell>
          <cell r="AH1146" t="str">
            <v/>
          </cell>
          <cell r="AI1146" t="str">
            <v>ر1</v>
          </cell>
          <cell r="AJ1146" t="str">
            <v>ر1</v>
          </cell>
          <cell r="AK1146" t="str">
            <v>ج</v>
          </cell>
          <cell r="AL1146" t="str">
            <v>ر1</v>
          </cell>
          <cell r="AM1146" t="str">
            <v>ر1</v>
          </cell>
          <cell r="AN1146" t="str">
            <v>ج</v>
          </cell>
          <cell r="AO1146" t="str">
            <v>ج</v>
          </cell>
          <cell r="AP1146" t="str">
            <v>ج</v>
          </cell>
          <cell r="AQ1146" t="str">
            <v>ج</v>
          </cell>
          <cell r="AR1146" t="str">
            <v>ج</v>
          </cell>
          <cell r="AS1146"/>
          <cell r="AT1146" t="str">
            <v>الرابعة</v>
          </cell>
          <cell r="AU1146" t="str">
            <v/>
          </cell>
        </row>
        <row r="1147">
          <cell r="A1147">
            <v>426666</v>
          </cell>
          <cell r="B1147" t="str">
            <v>الرابعة</v>
          </cell>
          <cell r="C1147" t="str">
            <v/>
          </cell>
          <cell r="D1147" t="str">
            <v/>
          </cell>
          <cell r="E1147" t="str">
            <v/>
          </cell>
          <cell r="F1147" t="str">
            <v/>
          </cell>
          <cell r="G1147" t="str">
            <v/>
          </cell>
          <cell r="H1147" t="str">
            <v/>
          </cell>
          <cell r="I1147" t="str">
            <v/>
          </cell>
          <cell r="J1147" t="str">
            <v/>
          </cell>
          <cell r="K1147" t="str">
            <v/>
          </cell>
          <cell r="L1147" t="str">
            <v/>
          </cell>
          <cell r="M1147" t="str">
            <v/>
          </cell>
          <cell r="N1147" t="str">
            <v/>
          </cell>
          <cell r="O1147" t="str">
            <v/>
          </cell>
          <cell r="P1147" t="str">
            <v/>
          </cell>
          <cell r="Q1147" t="str">
            <v/>
          </cell>
          <cell r="R1147" t="str">
            <v/>
          </cell>
          <cell r="S1147" t="str">
            <v/>
          </cell>
          <cell r="T1147" t="str">
            <v/>
          </cell>
          <cell r="U1147" t="str">
            <v/>
          </cell>
          <cell r="V1147" t="str">
            <v/>
          </cell>
          <cell r="W1147" t="str">
            <v/>
          </cell>
          <cell r="X1147" t="str">
            <v/>
          </cell>
          <cell r="Y1147" t="str">
            <v/>
          </cell>
          <cell r="Z1147" t="str">
            <v/>
          </cell>
          <cell r="AA1147" t="str">
            <v/>
          </cell>
          <cell r="AB1147" t="str">
            <v/>
          </cell>
          <cell r="AC1147" t="str">
            <v/>
          </cell>
          <cell r="AD1147" t="str">
            <v/>
          </cell>
          <cell r="AE1147" t="str">
            <v/>
          </cell>
          <cell r="AF1147" t="str">
            <v/>
          </cell>
          <cell r="AG1147" t="str">
            <v/>
          </cell>
          <cell r="AH1147" t="str">
            <v/>
          </cell>
          <cell r="AI1147" t="str">
            <v/>
          </cell>
          <cell r="AJ1147" t="str">
            <v/>
          </cell>
          <cell r="AK1147" t="str">
            <v/>
          </cell>
          <cell r="AL1147" t="str">
            <v>ر1</v>
          </cell>
          <cell r="AM1147" t="str">
            <v/>
          </cell>
          <cell r="AN1147" t="str">
            <v>ج</v>
          </cell>
          <cell r="AO1147" t="str">
            <v>ج</v>
          </cell>
          <cell r="AP1147" t="str">
            <v>ج</v>
          </cell>
          <cell r="AQ1147" t="str">
            <v>ج</v>
          </cell>
          <cell r="AR1147" t="str">
            <v>ج</v>
          </cell>
          <cell r="AS1147"/>
          <cell r="AT1147" t="str">
            <v>الرابعة</v>
          </cell>
          <cell r="AU1147" t="str">
            <v/>
          </cell>
        </row>
        <row r="1148">
          <cell r="A1148">
            <v>426699</v>
          </cell>
          <cell r="B1148" t="str">
            <v>الرابعة</v>
          </cell>
          <cell r="C1148" t="str">
            <v/>
          </cell>
          <cell r="D1148" t="str">
            <v/>
          </cell>
          <cell r="E1148" t="str">
            <v/>
          </cell>
          <cell r="F1148" t="str">
            <v/>
          </cell>
          <cell r="G1148" t="str">
            <v/>
          </cell>
          <cell r="H1148" t="str">
            <v/>
          </cell>
          <cell r="I1148" t="str">
            <v/>
          </cell>
          <cell r="J1148" t="str">
            <v/>
          </cell>
          <cell r="K1148" t="str">
            <v/>
          </cell>
          <cell r="L1148" t="str">
            <v/>
          </cell>
          <cell r="M1148" t="str">
            <v/>
          </cell>
          <cell r="N1148" t="str">
            <v/>
          </cell>
          <cell r="O1148" t="str">
            <v/>
          </cell>
          <cell r="P1148" t="str">
            <v/>
          </cell>
          <cell r="Q1148" t="str">
            <v/>
          </cell>
          <cell r="R1148" t="str">
            <v/>
          </cell>
          <cell r="S1148" t="str">
            <v/>
          </cell>
          <cell r="T1148" t="str">
            <v/>
          </cell>
          <cell r="U1148" t="str">
            <v/>
          </cell>
          <cell r="V1148" t="str">
            <v/>
          </cell>
          <cell r="W1148" t="str">
            <v/>
          </cell>
          <cell r="X1148" t="str">
            <v/>
          </cell>
          <cell r="Y1148" t="str">
            <v/>
          </cell>
          <cell r="Z1148" t="str">
            <v/>
          </cell>
          <cell r="AA1148" t="str">
            <v/>
          </cell>
          <cell r="AB1148" t="str">
            <v/>
          </cell>
          <cell r="AC1148" t="str">
            <v/>
          </cell>
          <cell r="AD1148" t="str">
            <v/>
          </cell>
          <cell r="AE1148" t="str">
            <v/>
          </cell>
          <cell r="AF1148" t="str">
            <v/>
          </cell>
          <cell r="AG1148" t="str">
            <v/>
          </cell>
          <cell r="AH1148" t="str">
            <v/>
          </cell>
          <cell r="AI1148" t="str">
            <v/>
          </cell>
          <cell r="AJ1148" t="str">
            <v/>
          </cell>
          <cell r="AK1148" t="str">
            <v/>
          </cell>
          <cell r="AL1148" t="str">
            <v/>
          </cell>
          <cell r="AM1148" t="str">
            <v/>
          </cell>
          <cell r="AN1148" t="str">
            <v>ج</v>
          </cell>
          <cell r="AO1148" t="str">
            <v>ج</v>
          </cell>
          <cell r="AP1148" t="str">
            <v>ج</v>
          </cell>
          <cell r="AQ1148" t="str">
            <v>ج</v>
          </cell>
          <cell r="AR1148" t="str">
            <v>ج</v>
          </cell>
          <cell r="AS1148"/>
          <cell r="AT1148" t="str">
            <v>الرابعة</v>
          </cell>
          <cell r="AU1148" t="str">
            <v/>
          </cell>
        </row>
        <row r="1149">
          <cell r="A1149">
            <v>426707</v>
          </cell>
          <cell r="B1149" t="str">
            <v>الرابعة</v>
          </cell>
          <cell r="C1149" t="str">
            <v/>
          </cell>
          <cell r="D1149" t="str">
            <v/>
          </cell>
          <cell r="E1149" t="str">
            <v/>
          </cell>
          <cell r="F1149" t="str">
            <v/>
          </cell>
          <cell r="G1149" t="str">
            <v/>
          </cell>
          <cell r="H1149" t="str">
            <v/>
          </cell>
          <cell r="I1149" t="str">
            <v/>
          </cell>
          <cell r="J1149" t="str">
            <v/>
          </cell>
          <cell r="K1149" t="str">
            <v/>
          </cell>
          <cell r="L1149" t="str">
            <v/>
          </cell>
          <cell r="M1149" t="str">
            <v/>
          </cell>
          <cell r="N1149" t="str">
            <v/>
          </cell>
          <cell r="O1149" t="str">
            <v/>
          </cell>
          <cell r="P1149" t="str">
            <v/>
          </cell>
          <cell r="Q1149" t="str">
            <v/>
          </cell>
          <cell r="R1149" t="str">
            <v/>
          </cell>
          <cell r="S1149" t="str">
            <v/>
          </cell>
          <cell r="T1149" t="str">
            <v/>
          </cell>
          <cell r="U1149" t="str">
            <v/>
          </cell>
          <cell r="V1149" t="str">
            <v/>
          </cell>
          <cell r="W1149" t="str">
            <v/>
          </cell>
          <cell r="X1149" t="str">
            <v/>
          </cell>
          <cell r="Y1149" t="str">
            <v/>
          </cell>
          <cell r="Z1149" t="str">
            <v>ر1</v>
          </cell>
          <cell r="AA1149" t="str">
            <v>ر2</v>
          </cell>
          <cell r="AB1149" t="str">
            <v/>
          </cell>
          <cell r="AC1149" t="str">
            <v/>
          </cell>
          <cell r="AD1149" t="str">
            <v/>
          </cell>
          <cell r="AE1149" t="str">
            <v>ر2</v>
          </cell>
          <cell r="AF1149" t="str">
            <v>ر2</v>
          </cell>
          <cell r="AG1149" t="str">
            <v/>
          </cell>
          <cell r="AH1149" t="str">
            <v/>
          </cell>
          <cell r="AI1149" t="str">
            <v>ر1</v>
          </cell>
          <cell r="AJ1149" t="str">
            <v/>
          </cell>
          <cell r="AK1149" t="str">
            <v/>
          </cell>
          <cell r="AL1149" t="str">
            <v>ر1</v>
          </cell>
          <cell r="AM1149" t="str">
            <v>ر1</v>
          </cell>
          <cell r="AN1149" t="str">
            <v>ج</v>
          </cell>
          <cell r="AO1149" t="str">
            <v>ج</v>
          </cell>
          <cell r="AP1149" t="str">
            <v>ج</v>
          </cell>
          <cell r="AQ1149" t="str">
            <v>ج</v>
          </cell>
          <cell r="AR1149" t="str">
            <v>ج</v>
          </cell>
          <cell r="AS1149"/>
          <cell r="AT1149" t="str">
            <v>الرابعة</v>
          </cell>
          <cell r="AU1149" t="str">
            <v/>
          </cell>
        </row>
        <row r="1150">
          <cell r="A1150">
            <v>426712</v>
          </cell>
          <cell r="B1150" t="str">
            <v>الرابعة</v>
          </cell>
          <cell r="C1150" t="str">
            <v/>
          </cell>
          <cell r="D1150" t="str">
            <v/>
          </cell>
          <cell r="E1150" t="str">
            <v/>
          </cell>
          <cell r="F1150" t="str">
            <v/>
          </cell>
          <cell r="G1150" t="str">
            <v/>
          </cell>
          <cell r="H1150" t="str">
            <v/>
          </cell>
          <cell r="I1150" t="str">
            <v/>
          </cell>
          <cell r="J1150" t="str">
            <v/>
          </cell>
          <cell r="K1150" t="str">
            <v/>
          </cell>
          <cell r="L1150" t="str">
            <v/>
          </cell>
          <cell r="M1150" t="str">
            <v/>
          </cell>
          <cell r="N1150" t="str">
            <v/>
          </cell>
          <cell r="O1150" t="str">
            <v/>
          </cell>
          <cell r="P1150" t="str">
            <v/>
          </cell>
          <cell r="Q1150" t="str">
            <v>ر2</v>
          </cell>
          <cell r="R1150" t="str">
            <v/>
          </cell>
          <cell r="S1150" t="str">
            <v>ر2</v>
          </cell>
          <cell r="T1150" t="str">
            <v/>
          </cell>
          <cell r="U1150" t="str">
            <v/>
          </cell>
          <cell r="V1150" t="str">
            <v/>
          </cell>
          <cell r="W1150" t="str">
            <v/>
          </cell>
          <cell r="X1150" t="str">
            <v/>
          </cell>
          <cell r="Y1150" t="str">
            <v/>
          </cell>
          <cell r="Z1150" t="str">
            <v>ر1</v>
          </cell>
          <cell r="AA1150" t="str">
            <v/>
          </cell>
          <cell r="AB1150" t="str">
            <v/>
          </cell>
          <cell r="AC1150" t="str">
            <v/>
          </cell>
          <cell r="AD1150" t="str">
            <v/>
          </cell>
          <cell r="AE1150" t="str">
            <v>ج</v>
          </cell>
          <cell r="AF1150" t="str">
            <v/>
          </cell>
          <cell r="AG1150" t="str">
            <v/>
          </cell>
          <cell r="AH1150" t="str">
            <v/>
          </cell>
          <cell r="AI1150" t="str">
            <v>ر1</v>
          </cell>
          <cell r="AJ1150" t="str">
            <v/>
          </cell>
          <cell r="AK1150" t="str">
            <v>ج</v>
          </cell>
          <cell r="AL1150" t="str">
            <v/>
          </cell>
          <cell r="AM1150" t="str">
            <v>ر1</v>
          </cell>
          <cell r="AN1150" t="str">
            <v>ج</v>
          </cell>
          <cell r="AO1150" t="str">
            <v>ج</v>
          </cell>
          <cell r="AP1150" t="str">
            <v>ج</v>
          </cell>
          <cell r="AQ1150" t="str">
            <v>ج</v>
          </cell>
          <cell r="AR1150" t="str">
            <v>ج</v>
          </cell>
          <cell r="AS1150"/>
          <cell r="AT1150" t="str">
            <v>الرابعة</v>
          </cell>
          <cell r="AU1150" t="str">
            <v/>
          </cell>
        </row>
        <row r="1151">
          <cell r="A1151">
            <v>426725</v>
          </cell>
          <cell r="B1151" t="str">
            <v>الرابعة</v>
          </cell>
          <cell r="C1151" t="str">
            <v/>
          </cell>
          <cell r="D1151" t="str">
            <v/>
          </cell>
          <cell r="E1151" t="str">
            <v>ر2</v>
          </cell>
          <cell r="F1151" t="str">
            <v/>
          </cell>
          <cell r="G1151" t="str">
            <v/>
          </cell>
          <cell r="H1151" t="str">
            <v/>
          </cell>
          <cell r="I1151" t="str">
            <v/>
          </cell>
          <cell r="J1151" t="str">
            <v/>
          </cell>
          <cell r="K1151" t="str">
            <v/>
          </cell>
          <cell r="L1151" t="str">
            <v/>
          </cell>
          <cell r="M1151" t="str">
            <v/>
          </cell>
          <cell r="N1151" t="str">
            <v/>
          </cell>
          <cell r="O1151" t="str">
            <v/>
          </cell>
          <cell r="P1151" t="str">
            <v/>
          </cell>
          <cell r="Q1151" t="str">
            <v/>
          </cell>
          <cell r="R1151" t="str">
            <v/>
          </cell>
          <cell r="S1151" t="str">
            <v/>
          </cell>
          <cell r="T1151" t="str">
            <v/>
          </cell>
          <cell r="U1151" t="str">
            <v/>
          </cell>
          <cell r="V1151" t="str">
            <v/>
          </cell>
          <cell r="W1151" t="str">
            <v/>
          </cell>
          <cell r="X1151" t="str">
            <v/>
          </cell>
          <cell r="Y1151" t="str">
            <v/>
          </cell>
          <cell r="Z1151" t="str">
            <v/>
          </cell>
          <cell r="AA1151" t="str">
            <v/>
          </cell>
          <cell r="AB1151" t="str">
            <v/>
          </cell>
          <cell r="AC1151" t="str">
            <v/>
          </cell>
          <cell r="AD1151" t="str">
            <v/>
          </cell>
          <cell r="AE1151" t="str">
            <v/>
          </cell>
          <cell r="AF1151" t="str">
            <v/>
          </cell>
          <cell r="AG1151" t="str">
            <v/>
          </cell>
          <cell r="AH1151" t="str">
            <v/>
          </cell>
          <cell r="AI1151" t="str">
            <v/>
          </cell>
          <cell r="AJ1151" t="str">
            <v/>
          </cell>
          <cell r="AK1151" t="str">
            <v/>
          </cell>
          <cell r="AL1151" t="str">
            <v/>
          </cell>
          <cell r="AM1151" t="str">
            <v>ر2</v>
          </cell>
          <cell r="AN1151" t="str">
            <v>ج</v>
          </cell>
          <cell r="AO1151" t="str">
            <v/>
          </cell>
          <cell r="AP1151" t="str">
            <v>ر1</v>
          </cell>
          <cell r="AQ1151" t="str">
            <v/>
          </cell>
          <cell r="AR1151" t="str">
            <v/>
          </cell>
          <cell r="AS1151"/>
          <cell r="AT1151" t="str">
            <v>الرابعة</v>
          </cell>
          <cell r="AU1151" t="str">
            <v/>
          </cell>
        </row>
        <row r="1152">
          <cell r="A1152">
            <v>426741</v>
          </cell>
          <cell r="B1152" t="str">
            <v>الرابعة</v>
          </cell>
          <cell r="C1152" t="str">
            <v/>
          </cell>
          <cell r="D1152" t="str">
            <v/>
          </cell>
          <cell r="E1152" t="str">
            <v/>
          </cell>
          <cell r="F1152" t="str">
            <v/>
          </cell>
          <cell r="G1152" t="str">
            <v/>
          </cell>
          <cell r="H1152" t="str">
            <v/>
          </cell>
          <cell r="I1152" t="str">
            <v/>
          </cell>
          <cell r="J1152" t="str">
            <v/>
          </cell>
          <cell r="K1152" t="str">
            <v/>
          </cell>
          <cell r="L1152" t="str">
            <v/>
          </cell>
          <cell r="M1152" t="str">
            <v/>
          </cell>
          <cell r="N1152" t="str">
            <v/>
          </cell>
          <cell r="O1152" t="str">
            <v/>
          </cell>
          <cell r="P1152" t="str">
            <v>ر2</v>
          </cell>
          <cell r="Q1152" t="str">
            <v/>
          </cell>
          <cell r="R1152" t="str">
            <v/>
          </cell>
          <cell r="S1152" t="str">
            <v/>
          </cell>
          <cell r="T1152" t="str">
            <v/>
          </cell>
          <cell r="U1152" t="str">
            <v/>
          </cell>
          <cell r="V1152" t="str">
            <v/>
          </cell>
          <cell r="W1152" t="str">
            <v/>
          </cell>
          <cell r="X1152" t="str">
            <v/>
          </cell>
          <cell r="Y1152" t="str">
            <v/>
          </cell>
          <cell r="Z1152" t="str">
            <v>ر1</v>
          </cell>
          <cell r="AA1152" t="str">
            <v/>
          </cell>
          <cell r="AB1152" t="str">
            <v/>
          </cell>
          <cell r="AC1152" t="str">
            <v/>
          </cell>
          <cell r="AD1152" t="str">
            <v/>
          </cell>
          <cell r="AE1152" t="str">
            <v/>
          </cell>
          <cell r="AF1152" t="str">
            <v/>
          </cell>
          <cell r="AG1152" t="str">
            <v/>
          </cell>
          <cell r="AH1152" t="str">
            <v/>
          </cell>
          <cell r="AI1152" t="str">
            <v>ر1</v>
          </cell>
          <cell r="AJ1152" t="str">
            <v/>
          </cell>
          <cell r="AK1152" t="str">
            <v/>
          </cell>
          <cell r="AL1152" t="str">
            <v/>
          </cell>
          <cell r="AM1152" t="str">
            <v>ر1</v>
          </cell>
          <cell r="AN1152" t="str">
            <v>ج</v>
          </cell>
          <cell r="AO1152" t="str">
            <v>ج</v>
          </cell>
          <cell r="AP1152" t="str">
            <v>ج</v>
          </cell>
          <cell r="AQ1152" t="str">
            <v>ج</v>
          </cell>
          <cell r="AR1152" t="str">
            <v>ج</v>
          </cell>
          <cell r="AS1152"/>
          <cell r="AT1152" t="str">
            <v>الرابعة</v>
          </cell>
          <cell r="AU1152" t="str">
            <v/>
          </cell>
        </row>
        <row r="1153">
          <cell r="A1153">
            <v>426743</v>
          </cell>
          <cell r="B1153" t="str">
            <v>الرابعة</v>
          </cell>
          <cell r="C1153" t="str">
            <v/>
          </cell>
          <cell r="D1153" t="str">
            <v/>
          </cell>
          <cell r="E1153" t="str">
            <v/>
          </cell>
          <cell r="F1153" t="str">
            <v/>
          </cell>
          <cell r="G1153" t="str">
            <v/>
          </cell>
          <cell r="H1153" t="str">
            <v/>
          </cell>
          <cell r="I1153" t="str">
            <v/>
          </cell>
          <cell r="J1153" t="str">
            <v/>
          </cell>
          <cell r="K1153" t="str">
            <v/>
          </cell>
          <cell r="L1153" t="str">
            <v/>
          </cell>
          <cell r="M1153" t="str">
            <v/>
          </cell>
          <cell r="N1153" t="str">
            <v/>
          </cell>
          <cell r="O1153" t="str">
            <v/>
          </cell>
          <cell r="P1153" t="str">
            <v/>
          </cell>
          <cell r="Q1153" t="str">
            <v/>
          </cell>
          <cell r="R1153" t="str">
            <v/>
          </cell>
          <cell r="S1153" t="str">
            <v/>
          </cell>
          <cell r="T1153" t="str">
            <v/>
          </cell>
          <cell r="U1153" t="str">
            <v/>
          </cell>
          <cell r="V1153" t="str">
            <v/>
          </cell>
          <cell r="W1153" t="str">
            <v/>
          </cell>
          <cell r="X1153" t="str">
            <v/>
          </cell>
          <cell r="Y1153" t="str">
            <v/>
          </cell>
          <cell r="Z1153" t="str">
            <v/>
          </cell>
          <cell r="AA1153" t="str">
            <v/>
          </cell>
          <cell r="AB1153" t="str">
            <v/>
          </cell>
          <cell r="AC1153" t="str">
            <v/>
          </cell>
          <cell r="AD1153" t="str">
            <v/>
          </cell>
          <cell r="AE1153" t="str">
            <v/>
          </cell>
          <cell r="AF1153" t="str">
            <v/>
          </cell>
          <cell r="AG1153" t="str">
            <v/>
          </cell>
          <cell r="AH1153" t="str">
            <v/>
          </cell>
          <cell r="AI1153" t="str">
            <v/>
          </cell>
          <cell r="AJ1153" t="str">
            <v/>
          </cell>
          <cell r="AK1153" t="str">
            <v/>
          </cell>
          <cell r="AL1153" t="str">
            <v/>
          </cell>
          <cell r="AM1153" t="str">
            <v/>
          </cell>
          <cell r="AN1153" t="str">
            <v/>
          </cell>
          <cell r="AO1153" t="str">
            <v>ج</v>
          </cell>
          <cell r="AP1153" t="str">
            <v/>
          </cell>
          <cell r="AQ1153" t="str">
            <v>ج</v>
          </cell>
          <cell r="AR1153" t="str">
            <v/>
          </cell>
          <cell r="AS1153"/>
          <cell r="AT1153" t="str">
            <v>الرابعة</v>
          </cell>
          <cell r="AU1153" t="str">
            <v/>
          </cell>
        </row>
        <row r="1154">
          <cell r="A1154">
            <v>426748</v>
          </cell>
          <cell r="B1154" t="str">
            <v>الرابعة</v>
          </cell>
          <cell r="C1154" t="str">
            <v/>
          </cell>
          <cell r="D1154" t="str">
            <v/>
          </cell>
          <cell r="E1154" t="str">
            <v/>
          </cell>
          <cell r="F1154" t="str">
            <v/>
          </cell>
          <cell r="G1154" t="str">
            <v/>
          </cell>
          <cell r="H1154" t="str">
            <v/>
          </cell>
          <cell r="I1154" t="str">
            <v/>
          </cell>
          <cell r="J1154" t="str">
            <v/>
          </cell>
          <cell r="K1154" t="str">
            <v/>
          </cell>
          <cell r="L1154" t="str">
            <v>ر1</v>
          </cell>
          <cell r="M1154" t="str">
            <v/>
          </cell>
          <cell r="N1154" t="str">
            <v/>
          </cell>
          <cell r="O1154" t="str">
            <v/>
          </cell>
          <cell r="P1154" t="str">
            <v/>
          </cell>
          <cell r="Q1154" t="str">
            <v/>
          </cell>
          <cell r="R1154" t="str">
            <v/>
          </cell>
          <cell r="S1154" t="str">
            <v>ر1</v>
          </cell>
          <cell r="T1154" t="str">
            <v/>
          </cell>
          <cell r="U1154" t="str">
            <v/>
          </cell>
          <cell r="V1154" t="str">
            <v/>
          </cell>
          <cell r="W1154" t="str">
            <v/>
          </cell>
          <cell r="X1154" t="str">
            <v/>
          </cell>
          <cell r="Y1154" t="str">
            <v/>
          </cell>
          <cell r="Z1154" t="str">
            <v/>
          </cell>
          <cell r="AA1154" t="str">
            <v/>
          </cell>
          <cell r="AB1154" t="str">
            <v/>
          </cell>
          <cell r="AC1154" t="str">
            <v/>
          </cell>
          <cell r="AD1154" t="str">
            <v/>
          </cell>
          <cell r="AE1154" t="str">
            <v>ج</v>
          </cell>
          <cell r="AF1154" t="str">
            <v/>
          </cell>
          <cell r="AG1154" t="str">
            <v/>
          </cell>
          <cell r="AH1154" t="str">
            <v/>
          </cell>
          <cell r="AI1154" t="str">
            <v>ر1</v>
          </cell>
          <cell r="AJ1154" t="str">
            <v/>
          </cell>
          <cell r="AK1154" t="str">
            <v>ج</v>
          </cell>
          <cell r="AL1154" t="str">
            <v>ج</v>
          </cell>
          <cell r="AM1154" t="str">
            <v>ر1</v>
          </cell>
          <cell r="AN1154" t="str">
            <v>ج</v>
          </cell>
          <cell r="AO1154" t="str">
            <v>ج</v>
          </cell>
          <cell r="AP1154" t="str">
            <v>ج</v>
          </cell>
          <cell r="AQ1154" t="str">
            <v>ج</v>
          </cell>
          <cell r="AR1154" t="str">
            <v>ج</v>
          </cell>
          <cell r="AS1154"/>
          <cell r="AT1154" t="str">
            <v>الرابعة</v>
          </cell>
          <cell r="AU1154" t="str">
            <v/>
          </cell>
        </row>
        <row r="1155">
          <cell r="A1155">
            <v>426764</v>
          </cell>
          <cell r="B1155" t="str">
            <v>الرابعة</v>
          </cell>
          <cell r="C1155" t="str">
            <v/>
          </cell>
          <cell r="D1155" t="str">
            <v/>
          </cell>
          <cell r="E1155" t="str">
            <v/>
          </cell>
          <cell r="F1155" t="str">
            <v/>
          </cell>
          <cell r="G1155" t="str">
            <v/>
          </cell>
          <cell r="H1155" t="str">
            <v/>
          </cell>
          <cell r="I1155" t="str">
            <v/>
          </cell>
          <cell r="J1155" t="str">
            <v/>
          </cell>
          <cell r="K1155" t="str">
            <v/>
          </cell>
          <cell r="L1155" t="str">
            <v/>
          </cell>
          <cell r="M1155" t="str">
            <v/>
          </cell>
          <cell r="N1155" t="str">
            <v/>
          </cell>
          <cell r="O1155" t="str">
            <v/>
          </cell>
          <cell r="P1155" t="str">
            <v/>
          </cell>
          <cell r="Q1155" t="str">
            <v/>
          </cell>
          <cell r="R1155" t="str">
            <v/>
          </cell>
          <cell r="S1155" t="str">
            <v/>
          </cell>
          <cell r="T1155" t="str">
            <v/>
          </cell>
          <cell r="U1155" t="str">
            <v/>
          </cell>
          <cell r="V1155" t="str">
            <v/>
          </cell>
          <cell r="W1155" t="str">
            <v/>
          </cell>
          <cell r="X1155" t="str">
            <v/>
          </cell>
          <cell r="Y1155" t="str">
            <v/>
          </cell>
          <cell r="Z1155" t="str">
            <v/>
          </cell>
          <cell r="AA1155" t="str">
            <v/>
          </cell>
          <cell r="AB1155" t="str">
            <v/>
          </cell>
          <cell r="AC1155" t="str">
            <v/>
          </cell>
          <cell r="AD1155" t="str">
            <v/>
          </cell>
          <cell r="AE1155" t="str">
            <v/>
          </cell>
          <cell r="AF1155" t="str">
            <v/>
          </cell>
          <cell r="AG1155" t="str">
            <v/>
          </cell>
          <cell r="AH1155" t="str">
            <v/>
          </cell>
          <cell r="AI1155" t="str">
            <v/>
          </cell>
          <cell r="AJ1155" t="str">
            <v/>
          </cell>
          <cell r="AK1155" t="str">
            <v>ر1</v>
          </cell>
          <cell r="AL1155" t="str">
            <v/>
          </cell>
          <cell r="AM1155" t="str">
            <v>ج</v>
          </cell>
          <cell r="AN1155" t="str">
            <v>ج</v>
          </cell>
          <cell r="AO1155" t="str">
            <v>ر1</v>
          </cell>
          <cell r="AP1155" t="str">
            <v>ج</v>
          </cell>
          <cell r="AQ1155" t="str">
            <v>ر1</v>
          </cell>
          <cell r="AR1155" t="str">
            <v/>
          </cell>
          <cell r="AS1155"/>
          <cell r="AT1155" t="str">
            <v>الرابعة</v>
          </cell>
          <cell r="AU1155" t="str">
            <v/>
          </cell>
        </row>
        <row r="1156">
          <cell r="A1156">
            <v>426777</v>
          </cell>
          <cell r="B1156" t="str">
            <v>الرابعة</v>
          </cell>
          <cell r="C1156" t="str">
            <v/>
          </cell>
          <cell r="D1156" t="str">
            <v/>
          </cell>
          <cell r="E1156" t="str">
            <v/>
          </cell>
          <cell r="F1156" t="str">
            <v/>
          </cell>
          <cell r="G1156" t="str">
            <v/>
          </cell>
          <cell r="H1156" t="str">
            <v/>
          </cell>
          <cell r="I1156" t="str">
            <v/>
          </cell>
          <cell r="J1156" t="str">
            <v/>
          </cell>
          <cell r="K1156" t="str">
            <v/>
          </cell>
          <cell r="L1156" t="str">
            <v/>
          </cell>
          <cell r="M1156" t="str">
            <v/>
          </cell>
          <cell r="N1156" t="str">
            <v/>
          </cell>
          <cell r="O1156" t="str">
            <v/>
          </cell>
          <cell r="P1156" t="str">
            <v/>
          </cell>
          <cell r="Q1156" t="str">
            <v/>
          </cell>
          <cell r="R1156" t="str">
            <v/>
          </cell>
          <cell r="S1156" t="str">
            <v/>
          </cell>
          <cell r="T1156" t="str">
            <v/>
          </cell>
          <cell r="U1156" t="str">
            <v/>
          </cell>
          <cell r="V1156" t="str">
            <v/>
          </cell>
          <cell r="W1156" t="str">
            <v/>
          </cell>
          <cell r="X1156" t="str">
            <v/>
          </cell>
          <cell r="Y1156" t="str">
            <v/>
          </cell>
          <cell r="Z1156" t="str">
            <v/>
          </cell>
          <cell r="AA1156" t="str">
            <v/>
          </cell>
          <cell r="AB1156" t="str">
            <v/>
          </cell>
          <cell r="AC1156" t="str">
            <v/>
          </cell>
          <cell r="AD1156" t="str">
            <v/>
          </cell>
          <cell r="AE1156" t="str">
            <v/>
          </cell>
          <cell r="AF1156" t="str">
            <v/>
          </cell>
          <cell r="AG1156" t="str">
            <v/>
          </cell>
          <cell r="AH1156" t="str">
            <v/>
          </cell>
          <cell r="AI1156" t="str">
            <v/>
          </cell>
          <cell r="AJ1156" t="str">
            <v/>
          </cell>
          <cell r="AK1156" t="str">
            <v/>
          </cell>
          <cell r="AL1156" t="str">
            <v>ر2</v>
          </cell>
          <cell r="AM1156" t="str">
            <v>ر2</v>
          </cell>
          <cell r="AN1156" t="str">
            <v/>
          </cell>
          <cell r="AO1156" t="str">
            <v>ر1</v>
          </cell>
          <cell r="AP1156" t="str">
            <v>ر1</v>
          </cell>
          <cell r="AQ1156" t="str">
            <v>ر1</v>
          </cell>
          <cell r="AR1156" t="str">
            <v/>
          </cell>
          <cell r="AS1156"/>
          <cell r="AT1156" t="str">
            <v>الرابعة</v>
          </cell>
          <cell r="AU1156" t="str">
            <v/>
          </cell>
        </row>
        <row r="1157">
          <cell r="A1157">
            <v>426789</v>
          </cell>
          <cell r="B1157" t="str">
            <v>الرابعة</v>
          </cell>
          <cell r="C1157" t="str">
            <v/>
          </cell>
          <cell r="D1157" t="str">
            <v/>
          </cell>
          <cell r="E1157" t="str">
            <v/>
          </cell>
          <cell r="F1157" t="str">
            <v/>
          </cell>
          <cell r="G1157" t="str">
            <v/>
          </cell>
          <cell r="H1157" t="str">
            <v/>
          </cell>
          <cell r="I1157" t="str">
            <v/>
          </cell>
          <cell r="J1157" t="str">
            <v/>
          </cell>
          <cell r="K1157" t="str">
            <v/>
          </cell>
          <cell r="L1157" t="str">
            <v/>
          </cell>
          <cell r="M1157" t="str">
            <v/>
          </cell>
          <cell r="N1157" t="str">
            <v/>
          </cell>
          <cell r="O1157" t="str">
            <v/>
          </cell>
          <cell r="P1157" t="str">
            <v/>
          </cell>
          <cell r="Q1157" t="str">
            <v/>
          </cell>
          <cell r="R1157" t="str">
            <v/>
          </cell>
          <cell r="S1157" t="str">
            <v/>
          </cell>
          <cell r="T1157" t="str">
            <v/>
          </cell>
          <cell r="U1157" t="str">
            <v/>
          </cell>
          <cell r="V1157" t="str">
            <v/>
          </cell>
          <cell r="W1157" t="str">
            <v/>
          </cell>
          <cell r="X1157" t="str">
            <v/>
          </cell>
          <cell r="Y1157" t="str">
            <v/>
          </cell>
          <cell r="Z1157" t="str">
            <v>ر1</v>
          </cell>
          <cell r="AA1157" t="str">
            <v/>
          </cell>
          <cell r="AB1157" t="str">
            <v>ر2</v>
          </cell>
          <cell r="AC1157" t="str">
            <v/>
          </cell>
          <cell r="AD1157" t="str">
            <v/>
          </cell>
          <cell r="AE1157" t="str">
            <v>ج</v>
          </cell>
          <cell r="AF1157" t="str">
            <v>ر1</v>
          </cell>
          <cell r="AG1157" t="str">
            <v/>
          </cell>
          <cell r="AH1157" t="str">
            <v/>
          </cell>
          <cell r="AI1157" t="str">
            <v>ج</v>
          </cell>
          <cell r="AJ1157" t="str">
            <v>ج</v>
          </cell>
          <cell r="AK1157" t="str">
            <v>ج</v>
          </cell>
          <cell r="AL1157" t="str">
            <v>ر1</v>
          </cell>
          <cell r="AM1157" t="str">
            <v>ر1</v>
          </cell>
          <cell r="AN1157" t="str">
            <v>ج</v>
          </cell>
          <cell r="AO1157" t="str">
            <v>ج</v>
          </cell>
          <cell r="AP1157" t="str">
            <v>ج</v>
          </cell>
          <cell r="AQ1157" t="str">
            <v>ج</v>
          </cell>
          <cell r="AR1157" t="str">
            <v>ج</v>
          </cell>
          <cell r="AS1157"/>
          <cell r="AT1157" t="str">
            <v>الرابعة</v>
          </cell>
          <cell r="AU1157" t="str">
            <v/>
          </cell>
        </row>
        <row r="1158">
          <cell r="A1158">
            <v>426794</v>
          </cell>
          <cell r="B1158" t="str">
            <v>الرابعة</v>
          </cell>
          <cell r="C1158" t="str">
            <v/>
          </cell>
          <cell r="D1158" t="str">
            <v/>
          </cell>
          <cell r="E1158" t="str">
            <v/>
          </cell>
          <cell r="F1158" t="str">
            <v/>
          </cell>
          <cell r="G1158" t="str">
            <v/>
          </cell>
          <cell r="H1158" t="str">
            <v/>
          </cell>
          <cell r="I1158" t="str">
            <v/>
          </cell>
          <cell r="J1158" t="str">
            <v/>
          </cell>
          <cell r="K1158" t="str">
            <v/>
          </cell>
          <cell r="L1158" t="str">
            <v/>
          </cell>
          <cell r="M1158" t="str">
            <v/>
          </cell>
          <cell r="N1158" t="str">
            <v/>
          </cell>
          <cell r="O1158" t="str">
            <v/>
          </cell>
          <cell r="P1158" t="str">
            <v/>
          </cell>
          <cell r="Q1158" t="str">
            <v/>
          </cell>
          <cell r="R1158" t="str">
            <v/>
          </cell>
          <cell r="S1158" t="str">
            <v/>
          </cell>
          <cell r="T1158" t="str">
            <v/>
          </cell>
          <cell r="U1158" t="str">
            <v/>
          </cell>
          <cell r="V1158" t="str">
            <v/>
          </cell>
          <cell r="W1158" t="str">
            <v/>
          </cell>
          <cell r="X1158" t="str">
            <v/>
          </cell>
          <cell r="Y1158" t="str">
            <v/>
          </cell>
          <cell r="Z1158" t="str">
            <v/>
          </cell>
          <cell r="AA1158" t="str">
            <v>ر2</v>
          </cell>
          <cell r="AB1158" t="str">
            <v>ر2</v>
          </cell>
          <cell r="AC1158" t="str">
            <v/>
          </cell>
          <cell r="AD1158" t="str">
            <v/>
          </cell>
          <cell r="AE1158" t="str">
            <v>ر2</v>
          </cell>
          <cell r="AF1158" t="str">
            <v>ر2</v>
          </cell>
          <cell r="AG1158" t="str">
            <v/>
          </cell>
          <cell r="AH1158" t="str">
            <v>ر2</v>
          </cell>
          <cell r="AI1158" t="str">
            <v>ر1</v>
          </cell>
          <cell r="AJ1158" t="str">
            <v/>
          </cell>
          <cell r="AK1158" t="str">
            <v/>
          </cell>
          <cell r="AL1158" t="str">
            <v>ر1</v>
          </cell>
          <cell r="AM1158" t="str">
            <v>ر1</v>
          </cell>
          <cell r="AN1158" t="str">
            <v>ج</v>
          </cell>
          <cell r="AO1158" t="str">
            <v>ج</v>
          </cell>
          <cell r="AP1158" t="str">
            <v>ج</v>
          </cell>
          <cell r="AQ1158" t="str">
            <v>ج</v>
          </cell>
          <cell r="AR1158" t="str">
            <v>ج</v>
          </cell>
          <cell r="AS1158"/>
          <cell r="AT1158" t="str">
            <v>الرابعة</v>
          </cell>
          <cell r="AU1158" t="str">
            <v/>
          </cell>
        </row>
        <row r="1159">
          <cell r="A1159">
            <v>426800</v>
          </cell>
          <cell r="B1159" t="str">
            <v>الرابعة</v>
          </cell>
          <cell r="C1159" t="str">
            <v/>
          </cell>
          <cell r="D1159" t="str">
            <v/>
          </cell>
          <cell r="E1159" t="str">
            <v/>
          </cell>
          <cell r="F1159" t="str">
            <v/>
          </cell>
          <cell r="G1159" t="str">
            <v/>
          </cell>
          <cell r="H1159" t="str">
            <v/>
          </cell>
          <cell r="I1159" t="str">
            <v/>
          </cell>
          <cell r="J1159" t="str">
            <v/>
          </cell>
          <cell r="K1159" t="str">
            <v/>
          </cell>
          <cell r="L1159" t="str">
            <v/>
          </cell>
          <cell r="M1159" t="str">
            <v/>
          </cell>
          <cell r="N1159" t="str">
            <v/>
          </cell>
          <cell r="O1159" t="str">
            <v/>
          </cell>
          <cell r="P1159" t="str">
            <v/>
          </cell>
          <cell r="Q1159" t="str">
            <v/>
          </cell>
          <cell r="R1159" t="str">
            <v/>
          </cell>
          <cell r="S1159" t="str">
            <v/>
          </cell>
          <cell r="T1159" t="str">
            <v/>
          </cell>
          <cell r="U1159" t="str">
            <v/>
          </cell>
          <cell r="V1159" t="str">
            <v/>
          </cell>
          <cell r="W1159" t="str">
            <v/>
          </cell>
          <cell r="X1159" t="str">
            <v/>
          </cell>
          <cell r="Y1159" t="str">
            <v/>
          </cell>
          <cell r="Z1159" t="str">
            <v/>
          </cell>
          <cell r="AA1159" t="str">
            <v/>
          </cell>
          <cell r="AB1159" t="str">
            <v/>
          </cell>
          <cell r="AC1159" t="str">
            <v/>
          </cell>
          <cell r="AD1159" t="str">
            <v/>
          </cell>
          <cell r="AE1159" t="str">
            <v/>
          </cell>
          <cell r="AF1159" t="str">
            <v/>
          </cell>
          <cell r="AG1159" t="str">
            <v/>
          </cell>
          <cell r="AH1159" t="str">
            <v/>
          </cell>
          <cell r="AI1159" t="str">
            <v/>
          </cell>
          <cell r="AJ1159" t="str">
            <v/>
          </cell>
          <cell r="AK1159" t="str">
            <v/>
          </cell>
          <cell r="AL1159" t="str">
            <v/>
          </cell>
          <cell r="AM1159" t="str">
            <v/>
          </cell>
          <cell r="AN1159" t="str">
            <v/>
          </cell>
          <cell r="AO1159" t="str">
            <v/>
          </cell>
          <cell r="AP1159" t="str">
            <v>ر1</v>
          </cell>
          <cell r="AQ1159" t="str">
            <v/>
          </cell>
          <cell r="AR1159" t="str">
            <v/>
          </cell>
          <cell r="AS1159"/>
          <cell r="AT1159" t="str">
            <v>الرابعة</v>
          </cell>
          <cell r="AU1159" t="str">
            <v/>
          </cell>
        </row>
        <row r="1160">
          <cell r="A1160">
            <v>426801</v>
          </cell>
          <cell r="B1160" t="str">
            <v>الرابعة</v>
          </cell>
          <cell r="C1160" t="str">
            <v/>
          </cell>
          <cell r="D1160" t="str">
            <v/>
          </cell>
          <cell r="E1160" t="str">
            <v/>
          </cell>
          <cell r="F1160" t="str">
            <v/>
          </cell>
          <cell r="G1160" t="str">
            <v/>
          </cell>
          <cell r="H1160" t="str">
            <v/>
          </cell>
          <cell r="I1160" t="str">
            <v/>
          </cell>
          <cell r="J1160" t="str">
            <v/>
          </cell>
          <cell r="K1160" t="str">
            <v/>
          </cell>
          <cell r="L1160" t="str">
            <v/>
          </cell>
          <cell r="M1160" t="str">
            <v/>
          </cell>
          <cell r="N1160" t="str">
            <v/>
          </cell>
          <cell r="O1160" t="str">
            <v/>
          </cell>
          <cell r="P1160" t="str">
            <v/>
          </cell>
          <cell r="Q1160" t="str">
            <v/>
          </cell>
          <cell r="R1160" t="str">
            <v/>
          </cell>
          <cell r="S1160" t="str">
            <v/>
          </cell>
          <cell r="T1160" t="str">
            <v/>
          </cell>
          <cell r="U1160" t="str">
            <v/>
          </cell>
          <cell r="V1160" t="str">
            <v/>
          </cell>
          <cell r="W1160" t="str">
            <v/>
          </cell>
          <cell r="X1160" t="str">
            <v/>
          </cell>
          <cell r="Y1160" t="str">
            <v/>
          </cell>
          <cell r="Z1160" t="str">
            <v>ر1</v>
          </cell>
          <cell r="AA1160" t="str">
            <v>ر2</v>
          </cell>
          <cell r="AB1160" t="str">
            <v/>
          </cell>
          <cell r="AC1160" t="str">
            <v/>
          </cell>
          <cell r="AD1160" t="str">
            <v/>
          </cell>
          <cell r="AE1160" t="str">
            <v/>
          </cell>
          <cell r="AF1160" t="str">
            <v/>
          </cell>
          <cell r="AG1160" t="str">
            <v/>
          </cell>
          <cell r="AH1160" t="str">
            <v/>
          </cell>
          <cell r="AI1160" t="str">
            <v/>
          </cell>
          <cell r="AJ1160" t="str">
            <v/>
          </cell>
          <cell r="AK1160" t="str">
            <v/>
          </cell>
          <cell r="AL1160" t="str">
            <v>ر2</v>
          </cell>
          <cell r="AM1160" t="str">
            <v>ر1</v>
          </cell>
          <cell r="AN1160" t="str">
            <v>ر1</v>
          </cell>
          <cell r="AO1160" t="str">
            <v>ر1</v>
          </cell>
          <cell r="AP1160" t="str">
            <v>ر1</v>
          </cell>
          <cell r="AQ1160" t="str">
            <v/>
          </cell>
          <cell r="AR1160" t="str">
            <v/>
          </cell>
          <cell r="AS1160"/>
          <cell r="AT1160" t="str">
            <v>الرابعة</v>
          </cell>
          <cell r="AU1160" t="str">
            <v/>
          </cell>
        </row>
        <row r="1161">
          <cell r="A1161">
            <v>426817</v>
          </cell>
          <cell r="B1161" t="str">
            <v>الرابعة</v>
          </cell>
          <cell r="C1161" t="str">
            <v/>
          </cell>
          <cell r="D1161" t="str">
            <v/>
          </cell>
          <cell r="E1161" t="str">
            <v/>
          </cell>
          <cell r="F1161" t="str">
            <v/>
          </cell>
          <cell r="G1161" t="str">
            <v/>
          </cell>
          <cell r="H1161" t="str">
            <v/>
          </cell>
          <cell r="I1161" t="str">
            <v/>
          </cell>
          <cell r="J1161" t="str">
            <v/>
          </cell>
          <cell r="K1161" t="str">
            <v/>
          </cell>
          <cell r="L1161" t="str">
            <v/>
          </cell>
          <cell r="M1161" t="str">
            <v/>
          </cell>
          <cell r="N1161" t="str">
            <v/>
          </cell>
          <cell r="O1161" t="str">
            <v/>
          </cell>
          <cell r="P1161" t="str">
            <v/>
          </cell>
          <cell r="Q1161" t="str">
            <v/>
          </cell>
          <cell r="R1161" t="str">
            <v/>
          </cell>
          <cell r="S1161" t="str">
            <v/>
          </cell>
          <cell r="T1161" t="str">
            <v/>
          </cell>
          <cell r="U1161" t="str">
            <v/>
          </cell>
          <cell r="V1161" t="str">
            <v/>
          </cell>
          <cell r="W1161" t="str">
            <v/>
          </cell>
          <cell r="X1161" t="str">
            <v/>
          </cell>
          <cell r="Y1161" t="str">
            <v/>
          </cell>
          <cell r="Z1161" t="str">
            <v/>
          </cell>
          <cell r="AA1161" t="str">
            <v/>
          </cell>
          <cell r="AB1161" t="str">
            <v/>
          </cell>
          <cell r="AC1161" t="str">
            <v/>
          </cell>
          <cell r="AD1161" t="str">
            <v/>
          </cell>
          <cell r="AE1161" t="str">
            <v/>
          </cell>
          <cell r="AF1161" t="str">
            <v/>
          </cell>
          <cell r="AG1161" t="str">
            <v>ر2</v>
          </cell>
          <cell r="AH1161" t="str">
            <v/>
          </cell>
          <cell r="AI1161" t="str">
            <v/>
          </cell>
          <cell r="AJ1161" t="str">
            <v/>
          </cell>
          <cell r="AK1161" t="str">
            <v/>
          </cell>
          <cell r="AL1161" t="str">
            <v>ر2</v>
          </cell>
          <cell r="AM1161" t="str">
            <v>ر2</v>
          </cell>
          <cell r="AN1161" t="str">
            <v/>
          </cell>
          <cell r="AO1161" t="str">
            <v>ر1</v>
          </cell>
          <cell r="AP1161" t="str">
            <v/>
          </cell>
          <cell r="AQ1161" t="str">
            <v/>
          </cell>
          <cell r="AR1161" t="str">
            <v/>
          </cell>
          <cell r="AS1161"/>
          <cell r="AT1161" t="str">
            <v>الرابعة</v>
          </cell>
          <cell r="AU1161" t="str">
            <v/>
          </cell>
        </row>
        <row r="1162">
          <cell r="A1162">
            <v>426821</v>
          </cell>
          <cell r="B1162" t="str">
            <v>الرابعة</v>
          </cell>
          <cell r="C1162" t="str">
            <v/>
          </cell>
          <cell r="D1162" t="str">
            <v/>
          </cell>
          <cell r="E1162" t="str">
            <v/>
          </cell>
          <cell r="F1162" t="str">
            <v/>
          </cell>
          <cell r="G1162" t="str">
            <v/>
          </cell>
          <cell r="H1162" t="str">
            <v/>
          </cell>
          <cell r="I1162" t="str">
            <v/>
          </cell>
          <cell r="J1162" t="str">
            <v/>
          </cell>
          <cell r="K1162" t="str">
            <v/>
          </cell>
          <cell r="L1162" t="str">
            <v/>
          </cell>
          <cell r="M1162" t="str">
            <v/>
          </cell>
          <cell r="N1162" t="str">
            <v/>
          </cell>
          <cell r="O1162" t="str">
            <v/>
          </cell>
          <cell r="P1162" t="str">
            <v/>
          </cell>
          <cell r="Q1162" t="str">
            <v/>
          </cell>
          <cell r="R1162" t="str">
            <v>ر2</v>
          </cell>
          <cell r="S1162" t="str">
            <v>ر2</v>
          </cell>
          <cell r="T1162" t="str">
            <v/>
          </cell>
          <cell r="U1162" t="str">
            <v/>
          </cell>
          <cell r="V1162" t="str">
            <v/>
          </cell>
          <cell r="W1162" t="str">
            <v/>
          </cell>
          <cell r="X1162" t="str">
            <v/>
          </cell>
          <cell r="Y1162" t="str">
            <v/>
          </cell>
          <cell r="Z1162" t="str">
            <v/>
          </cell>
          <cell r="AA1162" t="str">
            <v/>
          </cell>
          <cell r="AB1162" t="str">
            <v/>
          </cell>
          <cell r="AC1162" t="str">
            <v/>
          </cell>
          <cell r="AD1162" t="str">
            <v/>
          </cell>
          <cell r="AE1162" t="str">
            <v>ج</v>
          </cell>
          <cell r="AF1162" t="str">
            <v/>
          </cell>
          <cell r="AG1162" t="str">
            <v/>
          </cell>
          <cell r="AH1162" t="str">
            <v/>
          </cell>
          <cell r="AI1162" t="str">
            <v>ر1</v>
          </cell>
          <cell r="AJ1162" t="str">
            <v/>
          </cell>
          <cell r="AK1162" t="str">
            <v>ر1</v>
          </cell>
          <cell r="AL1162" t="str">
            <v/>
          </cell>
          <cell r="AM1162" t="str">
            <v/>
          </cell>
          <cell r="AN1162" t="str">
            <v>ج</v>
          </cell>
          <cell r="AO1162" t="str">
            <v>ج</v>
          </cell>
          <cell r="AP1162" t="str">
            <v>ج</v>
          </cell>
          <cell r="AQ1162" t="str">
            <v>ج</v>
          </cell>
          <cell r="AR1162" t="str">
            <v>ج</v>
          </cell>
          <cell r="AS1162"/>
          <cell r="AT1162" t="str">
            <v>الرابعة</v>
          </cell>
          <cell r="AU1162" t="str">
            <v/>
          </cell>
        </row>
        <row r="1163">
          <cell r="A1163">
            <v>426824</v>
          </cell>
          <cell r="B1163" t="str">
            <v>الرابعة</v>
          </cell>
          <cell r="C1163" t="str">
            <v/>
          </cell>
          <cell r="D1163" t="str">
            <v/>
          </cell>
          <cell r="E1163" t="str">
            <v/>
          </cell>
          <cell r="F1163" t="str">
            <v/>
          </cell>
          <cell r="G1163" t="str">
            <v/>
          </cell>
          <cell r="H1163" t="str">
            <v/>
          </cell>
          <cell r="I1163" t="str">
            <v/>
          </cell>
          <cell r="J1163" t="str">
            <v/>
          </cell>
          <cell r="K1163" t="str">
            <v/>
          </cell>
          <cell r="L1163" t="str">
            <v/>
          </cell>
          <cell r="M1163" t="str">
            <v/>
          </cell>
          <cell r="N1163" t="str">
            <v/>
          </cell>
          <cell r="O1163" t="str">
            <v/>
          </cell>
          <cell r="P1163" t="str">
            <v/>
          </cell>
          <cell r="Q1163" t="str">
            <v/>
          </cell>
          <cell r="R1163" t="str">
            <v/>
          </cell>
          <cell r="S1163" t="str">
            <v/>
          </cell>
          <cell r="T1163" t="str">
            <v/>
          </cell>
          <cell r="U1163" t="str">
            <v/>
          </cell>
          <cell r="V1163" t="str">
            <v/>
          </cell>
          <cell r="W1163" t="str">
            <v/>
          </cell>
          <cell r="X1163" t="str">
            <v/>
          </cell>
          <cell r="Y1163" t="str">
            <v/>
          </cell>
          <cell r="Z1163" t="str">
            <v/>
          </cell>
          <cell r="AA1163" t="str">
            <v/>
          </cell>
          <cell r="AB1163" t="str">
            <v/>
          </cell>
          <cell r="AC1163" t="str">
            <v/>
          </cell>
          <cell r="AD1163" t="str">
            <v>ر2</v>
          </cell>
          <cell r="AE1163" t="str">
            <v/>
          </cell>
          <cell r="AF1163" t="str">
            <v/>
          </cell>
          <cell r="AG1163" t="str">
            <v/>
          </cell>
          <cell r="AH1163" t="str">
            <v/>
          </cell>
          <cell r="AI1163" t="str">
            <v/>
          </cell>
          <cell r="AJ1163" t="str">
            <v/>
          </cell>
          <cell r="AK1163" t="str">
            <v/>
          </cell>
          <cell r="AL1163" t="str">
            <v>ر2</v>
          </cell>
          <cell r="AM1163" t="str">
            <v>ر2</v>
          </cell>
          <cell r="AN1163" t="str">
            <v/>
          </cell>
          <cell r="AO1163" t="str">
            <v>ر1</v>
          </cell>
          <cell r="AP1163" t="str">
            <v>ر2</v>
          </cell>
          <cell r="AQ1163" t="str">
            <v>ج</v>
          </cell>
          <cell r="AR1163" t="str">
            <v>ج</v>
          </cell>
          <cell r="AS1163"/>
          <cell r="AT1163" t="str">
            <v>الرابعة</v>
          </cell>
          <cell r="AU1163" t="str">
            <v/>
          </cell>
        </row>
        <row r="1164">
          <cell r="A1164">
            <v>426827</v>
          </cell>
          <cell r="B1164" t="str">
            <v>الرابعة</v>
          </cell>
          <cell r="C1164" t="str">
            <v/>
          </cell>
          <cell r="D1164" t="str">
            <v/>
          </cell>
          <cell r="E1164" t="str">
            <v/>
          </cell>
          <cell r="F1164" t="str">
            <v/>
          </cell>
          <cell r="G1164" t="str">
            <v/>
          </cell>
          <cell r="H1164" t="str">
            <v/>
          </cell>
          <cell r="I1164" t="str">
            <v/>
          </cell>
          <cell r="J1164" t="str">
            <v/>
          </cell>
          <cell r="K1164" t="str">
            <v/>
          </cell>
          <cell r="L1164" t="str">
            <v/>
          </cell>
          <cell r="M1164" t="str">
            <v/>
          </cell>
          <cell r="N1164" t="str">
            <v/>
          </cell>
          <cell r="O1164" t="str">
            <v/>
          </cell>
          <cell r="P1164" t="str">
            <v/>
          </cell>
          <cell r="Q1164" t="str">
            <v/>
          </cell>
          <cell r="R1164" t="str">
            <v/>
          </cell>
          <cell r="S1164" t="str">
            <v/>
          </cell>
          <cell r="T1164" t="str">
            <v/>
          </cell>
          <cell r="U1164" t="str">
            <v/>
          </cell>
          <cell r="V1164" t="str">
            <v/>
          </cell>
          <cell r="W1164" t="str">
            <v/>
          </cell>
          <cell r="X1164" t="str">
            <v/>
          </cell>
          <cell r="Y1164" t="str">
            <v>ر2</v>
          </cell>
          <cell r="Z1164" t="str">
            <v/>
          </cell>
          <cell r="AA1164" t="str">
            <v/>
          </cell>
          <cell r="AB1164" t="str">
            <v/>
          </cell>
          <cell r="AC1164" t="str">
            <v/>
          </cell>
          <cell r="AD1164" t="str">
            <v/>
          </cell>
          <cell r="AE1164" t="str">
            <v/>
          </cell>
          <cell r="AF1164" t="str">
            <v>ر1</v>
          </cell>
          <cell r="AG1164" t="str">
            <v/>
          </cell>
          <cell r="AH1164" t="str">
            <v/>
          </cell>
          <cell r="AI1164" t="str">
            <v/>
          </cell>
          <cell r="AJ1164" t="str">
            <v/>
          </cell>
          <cell r="AK1164" t="str">
            <v/>
          </cell>
          <cell r="AL1164" t="str">
            <v/>
          </cell>
          <cell r="AM1164" t="str">
            <v>ر1</v>
          </cell>
          <cell r="AN1164" t="str">
            <v>ج</v>
          </cell>
          <cell r="AO1164" t="str">
            <v>ج</v>
          </cell>
          <cell r="AP1164" t="str">
            <v>ج</v>
          </cell>
          <cell r="AQ1164" t="str">
            <v>ج</v>
          </cell>
          <cell r="AR1164" t="str">
            <v>ج</v>
          </cell>
          <cell r="AS1164"/>
          <cell r="AT1164"/>
          <cell r="AU1164"/>
        </row>
        <row r="1165">
          <cell r="A1165">
            <v>426831</v>
          </cell>
          <cell r="B1165" t="str">
            <v>الرابعة</v>
          </cell>
          <cell r="C1165" t="str">
            <v/>
          </cell>
          <cell r="D1165" t="str">
            <v/>
          </cell>
          <cell r="E1165" t="str">
            <v/>
          </cell>
          <cell r="F1165" t="str">
            <v/>
          </cell>
          <cell r="G1165" t="str">
            <v/>
          </cell>
          <cell r="H1165" t="str">
            <v/>
          </cell>
          <cell r="I1165" t="str">
            <v/>
          </cell>
          <cell r="J1165" t="str">
            <v/>
          </cell>
          <cell r="K1165" t="str">
            <v/>
          </cell>
          <cell r="L1165" t="str">
            <v/>
          </cell>
          <cell r="M1165" t="str">
            <v/>
          </cell>
          <cell r="N1165" t="str">
            <v/>
          </cell>
          <cell r="O1165" t="str">
            <v/>
          </cell>
          <cell r="P1165" t="str">
            <v/>
          </cell>
          <cell r="Q1165" t="str">
            <v/>
          </cell>
          <cell r="R1165" t="str">
            <v/>
          </cell>
          <cell r="S1165" t="str">
            <v/>
          </cell>
          <cell r="T1165" t="str">
            <v/>
          </cell>
          <cell r="U1165" t="str">
            <v/>
          </cell>
          <cell r="V1165" t="str">
            <v/>
          </cell>
          <cell r="W1165" t="str">
            <v/>
          </cell>
          <cell r="X1165" t="str">
            <v/>
          </cell>
          <cell r="Y1165" t="str">
            <v/>
          </cell>
          <cell r="Z1165" t="str">
            <v/>
          </cell>
          <cell r="AA1165" t="str">
            <v/>
          </cell>
          <cell r="AB1165" t="str">
            <v/>
          </cell>
          <cell r="AC1165" t="str">
            <v/>
          </cell>
          <cell r="AD1165" t="str">
            <v/>
          </cell>
          <cell r="AE1165" t="str">
            <v/>
          </cell>
          <cell r="AF1165" t="str">
            <v>ر2</v>
          </cell>
          <cell r="AG1165" t="str">
            <v/>
          </cell>
          <cell r="AH1165" t="str">
            <v/>
          </cell>
          <cell r="AI1165" t="str">
            <v/>
          </cell>
          <cell r="AJ1165" t="str">
            <v>ج</v>
          </cell>
          <cell r="AK1165" t="str">
            <v>ج</v>
          </cell>
          <cell r="AL1165" t="str">
            <v>ج</v>
          </cell>
          <cell r="AM1165" t="str">
            <v>ر1</v>
          </cell>
          <cell r="AN1165" t="str">
            <v>ج</v>
          </cell>
          <cell r="AO1165" t="str">
            <v>ج</v>
          </cell>
          <cell r="AP1165" t="str">
            <v>ج</v>
          </cell>
          <cell r="AQ1165" t="str">
            <v>ج</v>
          </cell>
          <cell r="AR1165" t="str">
            <v>ج</v>
          </cell>
          <cell r="AS1165"/>
          <cell r="AT1165" t="str">
            <v>الرابعة</v>
          </cell>
          <cell r="AU1165" t="str">
            <v/>
          </cell>
        </row>
        <row r="1166">
          <cell r="A1166">
            <v>426840</v>
          </cell>
          <cell r="B1166" t="str">
            <v>الرابعة</v>
          </cell>
          <cell r="C1166" t="str">
            <v/>
          </cell>
          <cell r="D1166" t="str">
            <v/>
          </cell>
          <cell r="E1166" t="str">
            <v/>
          </cell>
          <cell r="F1166" t="str">
            <v/>
          </cell>
          <cell r="G1166" t="str">
            <v/>
          </cell>
          <cell r="H1166" t="str">
            <v/>
          </cell>
          <cell r="I1166" t="str">
            <v/>
          </cell>
          <cell r="J1166" t="str">
            <v/>
          </cell>
          <cell r="K1166" t="str">
            <v/>
          </cell>
          <cell r="L1166" t="str">
            <v/>
          </cell>
          <cell r="M1166" t="str">
            <v/>
          </cell>
          <cell r="N1166" t="str">
            <v/>
          </cell>
          <cell r="O1166" t="str">
            <v/>
          </cell>
          <cell r="P1166" t="str">
            <v/>
          </cell>
          <cell r="Q1166" t="str">
            <v/>
          </cell>
          <cell r="R1166" t="str">
            <v/>
          </cell>
          <cell r="S1166" t="str">
            <v/>
          </cell>
          <cell r="T1166" t="str">
            <v/>
          </cell>
          <cell r="U1166" t="str">
            <v/>
          </cell>
          <cell r="V1166" t="str">
            <v/>
          </cell>
          <cell r="W1166" t="str">
            <v/>
          </cell>
          <cell r="X1166" t="str">
            <v/>
          </cell>
          <cell r="Y1166" t="str">
            <v/>
          </cell>
          <cell r="Z1166" t="str">
            <v/>
          </cell>
          <cell r="AA1166" t="str">
            <v/>
          </cell>
          <cell r="AB1166" t="str">
            <v/>
          </cell>
          <cell r="AC1166" t="str">
            <v/>
          </cell>
          <cell r="AD1166" t="str">
            <v/>
          </cell>
          <cell r="AE1166" t="str">
            <v/>
          </cell>
          <cell r="AF1166" t="str">
            <v/>
          </cell>
          <cell r="AG1166" t="str">
            <v/>
          </cell>
          <cell r="AH1166" t="str">
            <v/>
          </cell>
          <cell r="AI1166" t="str">
            <v/>
          </cell>
          <cell r="AJ1166" t="str">
            <v/>
          </cell>
          <cell r="AK1166" t="str">
            <v/>
          </cell>
          <cell r="AL1166" t="str">
            <v/>
          </cell>
          <cell r="AM1166" t="str">
            <v>ر2</v>
          </cell>
          <cell r="AN1166" t="str">
            <v/>
          </cell>
          <cell r="AO1166" t="str">
            <v>ر1</v>
          </cell>
          <cell r="AP1166" t="str">
            <v/>
          </cell>
          <cell r="AQ1166" t="str">
            <v/>
          </cell>
          <cell r="AR1166" t="str">
            <v/>
          </cell>
          <cell r="AS1166"/>
          <cell r="AT1166" t="str">
            <v>الرابعة</v>
          </cell>
          <cell r="AU1166" t="str">
            <v/>
          </cell>
        </row>
        <row r="1167">
          <cell r="A1167">
            <v>426842</v>
          </cell>
          <cell r="B1167" t="str">
            <v>الرابعة</v>
          </cell>
          <cell r="C1167" t="str">
            <v/>
          </cell>
          <cell r="D1167" t="str">
            <v/>
          </cell>
          <cell r="E1167" t="str">
            <v/>
          </cell>
          <cell r="F1167" t="str">
            <v/>
          </cell>
          <cell r="G1167" t="str">
            <v/>
          </cell>
          <cell r="H1167" t="str">
            <v/>
          </cell>
          <cell r="I1167" t="str">
            <v/>
          </cell>
          <cell r="J1167" t="str">
            <v/>
          </cell>
          <cell r="K1167" t="str">
            <v/>
          </cell>
          <cell r="L1167" t="str">
            <v/>
          </cell>
          <cell r="M1167" t="str">
            <v/>
          </cell>
          <cell r="N1167" t="str">
            <v/>
          </cell>
          <cell r="O1167" t="str">
            <v/>
          </cell>
          <cell r="P1167" t="str">
            <v/>
          </cell>
          <cell r="Q1167" t="str">
            <v/>
          </cell>
          <cell r="R1167" t="str">
            <v/>
          </cell>
          <cell r="S1167" t="str">
            <v/>
          </cell>
          <cell r="T1167" t="str">
            <v/>
          </cell>
          <cell r="U1167" t="str">
            <v/>
          </cell>
          <cell r="V1167" t="str">
            <v/>
          </cell>
          <cell r="W1167" t="str">
            <v/>
          </cell>
          <cell r="X1167" t="str">
            <v/>
          </cell>
          <cell r="Y1167" t="str">
            <v/>
          </cell>
          <cell r="Z1167" t="str">
            <v/>
          </cell>
          <cell r="AA1167" t="str">
            <v/>
          </cell>
          <cell r="AB1167" t="str">
            <v/>
          </cell>
          <cell r="AC1167" t="str">
            <v/>
          </cell>
          <cell r="AD1167" t="str">
            <v/>
          </cell>
          <cell r="AE1167" t="str">
            <v/>
          </cell>
          <cell r="AF1167" t="str">
            <v>ج</v>
          </cell>
          <cell r="AG1167" t="str">
            <v/>
          </cell>
          <cell r="AH1167" t="str">
            <v/>
          </cell>
          <cell r="AI1167" t="str">
            <v/>
          </cell>
          <cell r="AJ1167" t="str">
            <v/>
          </cell>
          <cell r="AK1167" t="str">
            <v/>
          </cell>
          <cell r="AL1167" t="str">
            <v>ر1</v>
          </cell>
          <cell r="AM1167" t="str">
            <v>ر2</v>
          </cell>
          <cell r="AN1167" t="str">
            <v>ج</v>
          </cell>
          <cell r="AO1167" t="str">
            <v>ر1</v>
          </cell>
          <cell r="AP1167" t="str">
            <v>ر1</v>
          </cell>
          <cell r="AQ1167" t="str">
            <v/>
          </cell>
          <cell r="AR1167" t="str">
            <v/>
          </cell>
          <cell r="AS1167"/>
          <cell r="AT1167" t="str">
            <v>الرابعة</v>
          </cell>
          <cell r="AU1167" t="str">
            <v/>
          </cell>
        </row>
        <row r="1168">
          <cell r="A1168">
            <v>426846</v>
          </cell>
          <cell r="B1168" t="str">
            <v>الرابعة</v>
          </cell>
          <cell r="C1168" t="str">
            <v/>
          </cell>
          <cell r="D1168" t="str">
            <v/>
          </cell>
          <cell r="E1168" t="str">
            <v/>
          </cell>
          <cell r="F1168" t="str">
            <v/>
          </cell>
          <cell r="G1168" t="str">
            <v/>
          </cell>
          <cell r="H1168" t="str">
            <v/>
          </cell>
          <cell r="I1168" t="str">
            <v/>
          </cell>
          <cell r="J1168" t="str">
            <v/>
          </cell>
          <cell r="K1168" t="str">
            <v/>
          </cell>
          <cell r="L1168" t="str">
            <v/>
          </cell>
          <cell r="M1168" t="str">
            <v/>
          </cell>
          <cell r="N1168" t="str">
            <v/>
          </cell>
          <cell r="O1168" t="str">
            <v/>
          </cell>
          <cell r="P1168" t="str">
            <v/>
          </cell>
          <cell r="Q1168" t="str">
            <v/>
          </cell>
          <cell r="R1168" t="str">
            <v/>
          </cell>
          <cell r="S1168" t="str">
            <v/>
          </cell>
          <cell r="T1168" t="str">
            <v/>
          </cell>
          <cell r="U1168" t="str">
            <v/>
          </cell>
          <cell r="V1168" t="str">
            <v/>
          </cell>
          <cell r="W1168" t="str">
            <v/>
          </cell>
          <cell r="X1168" t="str">
            <v/>
          </cell>
          <cell r="Y1168" t="str">
            <v/>
          </cell>
          <cell r="Z1168" t="str">
            <v/>
          </cell>
          <cell r="AA1168" t="str">
            <v/>
          </cell>
          <cell r="AB1168" t="str">
            <v/>
          </cell>
          <cell r="AC1168" t="str">
            <v/>
          </cell>
          <cell r="AD1168" t="str">
            <v/>
          </cell>
          <cell r="AE1168" t="str">
            <v/>
          </cell>
          <cell r="AF1168" t="str">
            <v/>
          </cell>
          <cell r="AG1168" t="str">
            <v/>
          </cell>
          <cell r="AH1168" t="str">
            <v/>
          </cell>
          <cell r="AI1168" t="str">
            <v/>
          </cell>
          <cell r="AJ1168" t="str">
            <v>ر1</v>
          </cell>
          <cell r="AK1168" t="str">
            <v/>
          </cell>
          <cell r="AL1168" t="str">
            <v/>
          </cell>
          <cell r="AM1168" t="str">
            <v/>
          </cell>
          <cell r="AN1168" t="str">
            <v/>
          </cell>
          <cell r="AO1168" t="str">
            <v>ر1</v>
          </cell>
          <cell r="AP1168" t="str">
            <v/>
          </cell>
          <cell r="AQ1168" t="str">
            <v/>
          </cell>
          <cell r="AR1168" t="str">
            <v/>
          </cell>
          <cell r="AS1168"/>
          <cell r="AT1168" t="str">
            <v>الرابعة</v>
          </cell>
          <cell r="AU1168" t="str">
            <v/>
          </cell>
        </row>
        <row r="1169">
          <cell r="A1169">
            <v>426855</v>
          </cell>
          <cell r="B1169" t="str">
            <v>الرابعة</v>
          </cell>
          <cell r="C1169" t="str">
            <v/>
          </cell>
          <cell r="D1169" t="str">
            <v/>
          </cell>
          <cell r="E1169" t="str">
            <v/>
          </cell>
          <cell r="F1169" t="str">
            <v/>
          </cell>
          <cell r="G1169" t="str">
            <v/>
          </cell>
          <cell r="H1169" t="str">
            <v/>
          </cell>
          <cell r="I1169" t="str">
            <v/>
          </cell>
          <cell r="J1169" t="str">
            <v/>
          </cell>
          <cell r="K1169" t="str">
            <v/>
          </cell>
          <cell r="L1169" t="str">
            <v/>
          </cell>
          <cell r="M1169" t="str">
            <v>ر2</v>
          </cell>
          <cell r="N1169" t="str">
            <v/>
          </cell>
          <cell r="O1169" t="str">
            <v/>
          </cell>
          <cell r="P1169" t="str">
            <v/>
          </cell>
          <cell r="Q1169" t="str">
            <v/>
          </cell>
          <cell r="R1169" t="str">
            <v/>
          </cell>
          <cell r="S1169" t="str">
            <v/>
          </cell>
          <cell r="T1169" t="str">
            <v/>
          </cell>
          <cell r="U1169" t="str">
            <v/>
          </cell>
          <cell r="V1169" t="str">
            <v/>
          </cell>
          <cell r="W1169" t="str">
            <v/>
          </cell>
          <cell r="X1169" t="str">
            <v/>
          </cell>
          <cell r="Y1169" t="str">
            <v/>
          </cell>
          <cell r="Z1169" t="str">
            <v>ر1</v>
          </cell>
          <cell r="AA1169" t="str">
            <v/>
          </cell>
          <cell r="AB1169" t="str">
            <v/>
          </cell>
          <cell r="AC1169" t="str">
            <v>ر2</v>
          </cell>
          <cell r="AD1169" t="str">
            <v/>
          </cell>
          <cell r="AE1169" t="str">
            <v>ج</v>
          </cell>
          <cell r="AF1169" t="str">
            <v>ر1</v>
          </cell>
          <cell r="AG1169" t="str">
            <v/>
          </cell>
          <cell r="AH1169" t="str">
            <v/>
          </cell>
          <cell r="AI1169" t="str">
            <v>ر1</v>
          </cell>
          <cell r="AJ1169" t="str">
            <v>ر1</v>
          </cell>
          <cell r="AK1169" t="str">
            <v>ج</v>
          </cell>
          <cell r="AL1169" t="str">
            <v>ر1</v>
          </cell>
          <cell r="AM1169" t="str">
            <v>ر1</v>
          </cell>
          <cell r="AN1169" t="str">
            <v>ج</v>
          </cell>
          <cell r="AO1169" t="str">
            <v>ج</v>
          </cell>
          <cell r="AP1169" t="str">
            <v>ج</v>
          </cell>
          <cell r="AQ1169" t="str">
            <v>ج</v>
          </cell>
          <cell r="AR1169" t="str">
            <v>ج</v>
          </cell>
          <cell r="AS1169"/>
          <cell r="AT1169" t="str">
            <v>الرابعة</v>
          </cell>
          <cell r="AU1169" t="str">
            <v/>
          </cell>
        </row>
        <row r="1170">
          <cell r="A1170">
            <v>426856</v>
          </cell>
          <cell r="B1170" t="str">
            <v>الرابعة</v>
          </cell>
          <cell r="C1170" t="str">
            <v/>
          </cell>
          <cell r="D1170" t="str">
            <v/>
          </cell>
          <cell r="E1170" t="str">
            <v/>
          </cell>
          <cell r="F1170" t="str">
            <v/>
          </cell>
          <cell r="G1170" t="str">
            <v/>
          </cell>
          <cell r="H1170" t="str">
            <v/>
          </cell>
          <cell r="I1170" t="str">
            <v/>
          </cell>
          <cell r="J1170" t="str">
            <v/>
          </cell>
          <cell r="K1170" t="str">
            <v/>
          </cell>
          <cell r="L1170" t="str">
            <v/>
          </cell>
          <cell r="M1170" t="str">
            <v/>
          </cell>
          <cell r="N1170" t="str">
            <v>ر2</v>
          </cell>
          <cell r="O1170" t="str">
            <v/>
          </cell>
          <cell r="P1170" t="str">
            <v/>
          </cell>
          <cell r="Q1170" t="str">
            <v/>
          </cell>
          <cell r="R1170" t="str">
            <v/>
          </cell>
          <cell r="S1170" t="str">
            <v/>
          </cell>
          <cell r="T1170" t="str">
            <v/>
          </cell>
          <cell r="U1170" t="str">
            <v/>
          </cell>
          <cell r="V1170" t="str">
            <v/>
          </cell>
          <cell r="W1170" t="str">
            <v/>
          </cell>
          <cell r="X1170" t="str">
            <v/>
          </cell>
          <cell r="Y1170" t="str">
            <v/>
          </cell>
          <cell r="Z1170" t="str">
            <v>ر1</v>
          </cell>
          <cell r="AA1170" t="str">
            <v/>
          </cell>
          <cell r="AB1170" t="str">
            <v/>
          </cell>
          <cell r="AC1170" t="str">
            <v>ر1</v>
          </cell>
          <cell r="AD1170" t="str">
            <v/>
          </cell>
          <cell r="AE1170" t="str">
            <v/>
          </cell>
          <cell r="AF1170" t="str">
            <v/>
          </cell>
          <cell r="AG1170" t="str">
            <v/>
          </cell>
          <cell r="AH1170" t="str">
            <v/>
          </cell>
          <cell r="AI1170" t="str">
            <v>ر1</v>
          </cell>
          <cell r="AJ1170" t="str">
            <v/>
          </cell>
          <cell r="AK1170" t="str">
            <v/>
          </cell>
          <cell r="AL1170" t="str">
            <v>ج</v>
          </cell>
          <cell r="AM1170" t="str">
            <v>ر1</v>
          </cell>
          <cell r="AN1170" t="str">
            <v>ج</v>
          </cell>
          <cell r="AO1170" t="str">
            <v>ج</v>
          </cell>
          <cell r="AP1170" t="str">
            <v>ج</v>
          </cell>
          <cell r="AQ1170" t="str">
            <v>ج</v>
          </cell>
          <cell r="AR1170" t="str">
            <v>ج</v>
          </cell>
          <cell r="AS1170"/>
          <cell r="AT1170" t="str">
            <v>الرابعة</v>
          </cell>
          <cell r="AU1170" t="str">
            <v/>
          </cell>
        </row>
        <row r="1171">
          <cell r="A1171">
            <v>426861</v>
          </cell>
          <cell r="B1171" t="str">
            <v>الرابعة</v>
          </cell>
          <cell r="C1171" t="str">
            <v/>
          </cell>
          <cell r="D1171" t="str">
            <v/>
          </cell>
          <cell r="E1171" t="str">
            <v/>
          </cell>
          <cell r="F1171" t="str">
            <v/>
          </cell>
          <cell r="G1171" t="str">
            <v/>
          </cell>
          <cell r="H1171" t="str">
            <v/>
          </cell>
          <cell r="I1171" t="str">
            <v/>
          </cell>
          <cell r="J1171" t="str">
            <v/>
          </cell>
          <cell r="K1171" t="str">
            <v/>
          </cell>
          <cell r="L1171" t="str">
            <v/>
          </cell>
          <cell r="M1171" t="str">
            <v/>
          </cell>
          <cell r="N1171" t="str">
            <v/>
          </cell>
          <cell r="O1171" t="str">
            <v/>
          </cell>
          <cell r="P1171" t="str">
            <v/>
          </cell>
          <cell r="Q1171" t="str">
            <v/>
          </cell>
          <cell r="R1171" t="str">
            <v/>
          </cell>
          <cell r="S1171" t="str">
            <v/>
          </cell>
          <cell r="T1171" t="str">
            <v/>
          </cell>
          <cell r="U1171" t="str">
            <v/>
          </cell>
          <cell r="V1171" t="str">
            <v/>
          </cell>
          <cell r="W1171" t="str">
            <v/>
          </cell>
          <cell r="X1171" t="str">
            <v/>
          </cell>
          <cell r="Y1171" t="str">
            <v/>
          </cell>
          <cell r="Z1171" t="str">
            <v/>
          </cell>
          <cell r="AA1171" t="str">
            <v/>
          </cell>
          <cell r="AB1171" t="str">
            <v/>
          </cell>
          <cell r="AC1171" t="str">
            <v/>
          </cell>
          <cell r="AD1171" t="str">
            <v/>
          </cell>
          <cell r="AE1171" t="str">
            <v/>
          </cell>
          <cell r="AF1171" t="str">
            <v/>
          </cell>
          <cell r="AG1171" t="str">
            <v/>
          </cell>
          <cell r="AH1171" t="str">
            <v/>
          </cell>
          <cell r="AI1171" t="str">
            <v>ر1</v>
          </cell>
          <cell r="AJ1171" t="str">
            <v/>
          </cell>
          <cell r="AK1171" t="str">
            <v/>
          </cell>
          <cell r="AL1171" t="str">
            <v>ر1</v>
          </cell>
          <cell r="AM1171" t="str">
            <v>ر1</v>
          </cell>
          <cell r="AN1171" t="str">
            <v>ج</v>
          </cell>
          <cell r="AO1171" t="str">
            <v>ج</v>
          </cell>
          <cell r="AP1171" t="str">
            <v>ر1</v>
          </cell>
          <cell r="AQ1171" t="str">
            <v>ج</v>
          </cell>
          <cell r="AR1171" t="str">
            <v/>
          </cell>
          <cell r="AS1171"/>
          <cell r="AT1171" t="str">
            <v>الرابعة</v>
          </cell>
          <cell r="AU1171" t="str">
            <v/>
          </cell>
        </row>
        <row r="1172">
          <cell r="A1172">
            <v>426863</v>
          </cell>
          <cell r="B1172" t="str">
            <v>الرابعة</v>
          </cell>
          <cell r="C1172" t="str">
            <v/>
          </cell>
          <cell r="D1172" t="str">
            <v/>
          </cell>
          <cell r="E1172" t="str">
            <v>ر2</v>
          </cell>
          <cell r="F1172" t="str">
            <v/>
          </cell>
          <cell r="G1172" t="str">
            <v/>
          </cell>
          <cell r="H1172" t="str">
            <v/>
          </cell>
          <cell r="I1172" t="str">
            <v/>
          </cell>
          <cell r="J1172" t="str">
            <v/>
          </cell>
          <cell r="K1172" t="str">
            <v>ر2</v>
          </cell>
          <cell r="L1172" t="str">
            <v/>
          </cell>
          <cell r="M1172" t="str">
            <v/>
          </cell>
          <cell r="N1172" t="str">
            <v/>
          </cell>
          <cell r="O1172" t="str">
            <v/>
          </cell>
          <cell r="P1172" t="str">
            <v/>
          </cell>
          <cell r="Q1172" t="str">
            <v/>
          </cell>
          <cell r="R1172" t="str">
            <v/>
          </cell>
          <cell r="S1172" t="str">
            <v/>
          </cell>
          <cell r="T1172" t="str">
            <v/>
          </cell>
          <cell r="U1172" t="str">
            <v/>
          </cell>
          <cell r="V1172" t="str">
            <v/>
          </cell>
          <cell r="W1172" t="str">
            <v/>
          </cell>
          <cell r="X1172" t="str">
            <v/>
          </cell>
          <cell r="Y1172" t="str">
            <v/>
          </cell>
          <cell r="Z1172" t="str">
            <v/>
          </cell>
          <cell r="AA1172" t="str">
            <v/>
          </cell>
          <cell r="AB1172" t="str">
            <v/>
          </cell>
          <cell r="AC1172" t="str">
            <v/>
          </cell>
          <cell r="AD1172" t="str">
            <v>ر1</v>
          </cell>
          <cell r="AE1172" t="str">
            <v/>
          </cell>
          <cell r="AF1172" t="str">
            <v/>
          </cell>
          <cell r="AG1172" t="str">
            <v/>
          </cell>
          <cell r="AH1172" t="str">
            <v/>
          </cell>
          <cell r="AI1172" t="str">
            <v/>
          </cell>
          <cell r="AJ1172" t="str">
            <v/>
          </cell>
          <cell r="AK1172" t="str">
            <v/>
          </cell>
          <cell r="AL1172" t="str">
            <v>ج</v>
          </cell>
          <cell r="AM1172" t="str">
            <v>ج</v>
          </cell>
          <cell r="AN1172" t="str">
            <v>ج</v>
          </cell>
          <cell r="AO1172" t="str">
            <v>ج</v>
          </cell>
          <cell r="AP1172" t="str">
            <v>ج</v>
          </cell>
          <cell r="AQ1172" t="str">
            <v>ج</v>
          </cell>
          <cell r="AR1172" t="str">
            <v>ج</v>
          </cell>
          <cell r="AS1172"/>
          <cell r="AT1172" t="str">
            <v>الرابعة</v>
          </cell>
          <cell r="AU1172" t="str">
            <v/>
          </cell>
        </row>
        <row r="1173">
          <cell r="A1173">
            <v>426873</v>
          </cell>
          <cell r="B1173" t="str">
            <v>الرابعة</v>
          </cell>
          <cell r="C1173" t="str">
            <v/>
          </cell>
          <cell r="D1173" t="str">
            <v/>
          </cell>
          <cell r="E1173" t="str">
            <v/>
          </cell>
          <cell r="F1173" t="str">
            <v/>
          </cell>
          <cell r="G1173" t="str">
            <v/>
          </cell>
          <cell r="H1173" t="str">
            <v/>
          </cell>
          <cell r="I1173" t="str">
            <v/>
          </cell>
          <cell r="J1173" t="str">
            <v/>
          </cell>
          <cell r="K1173" t="str">
            <v/>
          </cell>
          <cell r="L1173" t="str">
            <v/>
          </cell>
          <cell r="M1173" t="str">
            <v/>
          </cell>
          <cell r="N1173" t="str">
            <v/>
          </cell>
          <cell r="O1173" t="str">
            <v/>
          </cell>
          <cell r="P1173" t="str">
            <v/>
          </cell>
          <cell r="Q1173" t="str">
            <v/>
          </cell>
          <cell r="R1173" t="str">
            <v>ر1</v>
          </cell>
          <cell r="S1173" t="str">
            <v/>
          </cell>
          <cell r="T1173" t="str">
            <v/>
          </cell>
          <cell r="U1173" t="str">
            <v/>
          </cell>
          <cell r="V1173" t="str">
            <v/>
          </cell>
          <cell r="W1173" t="str">
            <v/>
          </cell>
          <cell r="X1173" t="str">
            <v/>
          </cell>
          <cell r="Y1173" t="str">
            <v/>
          </cell>
          <cell r="Z1173" t="str">
            <v/>
          </cell>
          <cell r="AA1173" t="str">
            <v>ر2</v>
          </cell>
          <cell r="AB1173" t="str">
            <v/>
          </cell>
          <cell r="AC1173" t="str">
            <v/>
          </cell>
          <cell r="AD1173" t="str">
            <v/>
          </cell>
          <cell r="AE1173" t="str">
            <v/>
          </cell>
          <cell r="AF1173" t="str">
            <v>ر1</v>
          </cell>
          <cell r="AG1173" t="str">
            <v/>
          </cell>
          <cell r="AH1173" t="str">
            <v/>
          </cell>
          <cell r="AI1173" t="str">
            <v/>
          </cell>
          <cell r="AJ1173" t="str">
            <v/>
          </cell>
          <cell r="AK1173" t="str">
            <v/>
          </cell>
          <cell r="AL1173" t="str">
            <v>ر1</v>
          </cell>
          <cell r="AM1173" t="str">
            <v/>
          </cell>
          <cell r="AN1173" t="str">
            <v>ج</v>
          </cell>
          <cell r="AO1173" t="str">
            <v>ج</v>
          </cell>
          <cell r="AP1173" t="str">
            <v>ج</v>
          </cell>
          <cell r="AQ1173" t="str">
            <v>ج</v>
          </cell>
          <cell r="AR1173" t="str">
            <v>ج</v>
          </cell>
          <cell r="AS1173"/>
          <cell r="AT1173" t="str">
            <v>الرابعة</v>
          </cell>
          <cell r="AU1173" t="str">
            <v/>
          </cell>
        </row>
        <row r="1174">
          <cell r="A1174">
            <v>426878</v>
          </cell>
          <cell r="B1174" t="str">
            <v>الرابعة</v>
          </cell>
          <cell r="C1174" t="str">
            <v/>
          </cell>
          <cell r="D1174" t="str">
            <v/>
          </cell>
          <cell r="E1174" t="str">
            <v/>
          </cell>
          <cell r="F1174" t="str">
            <v/>
          </cell>
          <cell r="G1174" t="str">
            <v/>
          </cell>
          <cell r="H1174" t="str">
            <v/>
          </cell>
          <cell r="I1174" t="str">
            <v/>
          </cell>
          <cell r="J1174" t="str">
            <v/>
          </cell>
          <cell r="K1174" t="str">
            <v/>
          </cell>
          <cell r="L1174" t="str">
            <v/>
          </cell>
          <cell r="M1174" t="str">
            <v/>
          </cell>
          <cell r="N1174" t="str">
            <v/>
          </cell>
          <cell r="O1174" t="str">
            <v/>
          </cell>
          <cell r="P1174" t="str">
            <v/>
          </cell>
          <cell r="Q1174" t="str">
            <v/>
          </cell>
          <cell r="R1174" t="str">
            <v/>
          </cell>
          <cell r="S1174" t="str">
            <v/>
          </cell>
          <cell r="T1174" t="str">
            <v/>
          </cell>
          <cell r="U1174" t="str">
            <v/>
          </cell>
          <cell r="V1174" t="str">
            <v/>
          </cell>
          <cell r="W1174" t="str">
            <v/>
          </cell>
          <cell r="X1174" t="str">
            <v/>
          </cell>
          <cell r="Y1174" t="str">
            <v/>
          </cell>
          <cell r="Z1174" t="str">
            <v/>
          </cell>
          <cell r="AA1174" t="str">
            <v/>
          </cell>
          <cell r="AB1174" t="str">
            <v>ر2</v>
          </cell>
          <cell r="AC1174" t="str">
            <v/>
          </cell>
          <cell r="AD1174" t="str">
            <v>ر2</v>
          </cell>
          <cell r="AE1174" t="str">
            <v/>
          </cell>
          <cell r="AF1174" t="str">
            <v/>
          </cell>
          <cell r="AG1174" t="str">
            <v/>
          </cell>
          <cell r="AH1174" t="str">
            <v/>
          </cell>
          <cell r="AI1174" t="str">
            <v/>
          </cell>
          <cell r="AJ1174" t="str">
            <v/>
          </cell>
          <cell r="AK1174" t="str">
            <v/>
          </cell>
          <cell r="AL1174" t="str">
            <v/>
          </cell>
          <cell r="AM1174" t="str">
            <v/>
          </cell>
          <cell r="AN1174" t="str">
            <v/>
          </cell>
          <cell r="AO1174" t="str">
            <v/>
          </cell>
          <cell r="AP1174" t="str">
            <v/>
          </cell>
          <cell r="AQ1174" t="str">
            <v/>
          </cell>
          <cell r="AR1174" t="str">
            <v/>
          </cell>
          <cell r="AS1174"/>
          <cell r="AT1174" t="str">
            <v>الرابعة</v>
          </cell>
          <cell r="AU1174" t="str">
            <v/>
          </cell>
        </row>
        <row r="1175">
          <cell r="A1175">
            <v>426885</v>
          </cell>
          <cell r="B1175" t="str">
            <v>الرابعة</v>
          </cell>
          <cell r="C1175" t="str">
            <v/>
          </cell>
          <cell r="D1175" t="str">
            <v/>
          </cell>
          <cell r="E1175" t="str">
            <v/>
          </cell>
          <cell r="F1175" t="str">
            <v/>
          </cell>
          <cell r="G1175" t="str">
            <v/>
          </cell>
          <cell r="H1175" t="str">
            <v/>
          </cell>
          <cell r="I1175" t="str">
            <v/>
          </cell>
          <cell r="J1175" t="str">
            <v/>
          </cell>
          <cell r="K1175" t="str">
            <v/>
          </cell>
          <cell r="L1175" t="str">
            <v/>
          </cell>
          <cell r="M1175" t="str">
            <v/>
          </cell>
          <cell r="N1175" t="str">
            <v/>
          </cell>
          <cell r="O1175" t="str">
            <v/>
          </cell>
          <cell r="P1175" t="str">
            <v/>
          </cell>
          <cell r="Q1175" t="str">
            <v/>
          </cell>
          <cell r="R1175" t="str">
            <v/>
          </cell>
          <cell r="S1175" t="str">
            <v/>
          </cell>
          <cell r="T1175" t="str">
            <v/>
          </cell>
          <cell r="U1175" t="str">
            <v/>
          </cell>
          <cell r="V1175" t="str">
            <v/>
          </cell>
          <cell r="W1175" t="str">
            <v/>
          </cell>
          <cell r="X1175" t="str">
            <v/>
          </cell>
          <cell r="Y1175" t="str">
            <v/>
          </cell>
          <cell r="Z1175" t="str">
            <v/>
          </cell>
          <cell r="AA1175" t="str">
            <v/>
          </cell>
          <cell r="AB1175" t="str">
            <v/>
          </cell>
          <cell r="AC1175" t="str">
            <v/>
          </cell>
          <cell r="AD1175" t="str">
            <v/>
          </cell>
          <cell r="AE1175" t="str">
            <v/>
          </cell>
          <cell r="AF1175" t="str">
            <v/>
          </cell>
          <cell r="AG1175" t="str">
            <v/>
          </cell>
          <cell r="AH1175" t="str">
            <v/>
          </cell>
          <cell r="AI1175" t="str">
            <v/>
          </cell>
          <cell r="AJ1175" t="str">
            <v/>
          </cell>
          <cell r="AK1175" t="str">
            <v/>
          </cell>
          <cell r="AL1175" t="str">
            <v>ر2</v>
          </cell>
          <cell r="AM1175" t="str">
            <v/>
          </cell>
          <cell r="AN1175" t="str">
            <v/>
          </cell>
          <cell r="AO1175" t="str">
            <v/>
          </cell>
          <cell r="AP1175" t="str">
            <v/>
          </cell>
          <cell r="AQ1175" t="str">
            <v/>
          </cell>
          <cell r="AR1175" t="str">
            <v/>
          </cell>
          <cell r="AS1175"/>
          <cell r="AT1175" t="str">
            <v>الرابعة</v>
          </cell>
          <cell r="AU1175" t="str">
            <v/>
          </cell>
        </row>
        <row r="1176">
          <cell r="A1176">
            <v>426886</v>
          </cell>
          <cell r="B1176" t="str">
            <v>الرابعة</v>
          </cell>
          <cell r="C1176" t="str">
            <v/>
          </cell>
          <cell r="D1176" t="str">
            <v/>
          </cell>
          <cell r="E1176" t="str">
            <v/>
          </cell>
          <cell r="F1176" t="str">
            <v/>
          </cell>
          <cell r="G1176" t="str">
            <v/>
          </cell>
          <cell r="H1176" t="str">
            <v/>
          </cell>
          <cell r="I1176" t="str">
            <v/>
          </cell>
          <cell r="J1176" t="str">
            <v/>
          </cell>
          <cell r="K1176" t="str">
            <v/>
          </cell>
          <cell r="L1176" t="str">
            <v>ر2</v>
          </cell>
          <cell r="M1176" t="str">
            <v/>
          </cell>
          <cell r="N1176" t="str">
            <v/>
          </cell>
          <cell r="O1176" t="str">
            <v/>
          </cell>
          <cell r="P1176" t="str">
            <v/>
          </cell>
          <cell r="Q1176" t="str">
            <v/>
          </cell>
          <cell r="R1176" t="str">
            <v/>
          </cell>
          <cell r="S1176" t="str">
            <v/>
          </cell>
          <cell r="T1176" t="str">
            <v/>
          </cell>
          <cell r="U1176" t="str">
            <v/>
          </cell>
          <cell r="V1176" t="str">
            <v/>
          </cell>
          <cell r="W1176" t="str">
            <v/>
          </cell>
          <cell r="X1176" t="str">
            <v/>
          </cell>
          <cell r="Y1176" t="str">
            <v/>
          </cell>
          <cell r="Z1176" t="str">
            <v/>
          </cell>
          <cell r="AA1176" t="str">
            <v/>
          </cell>
          <cell r="AB1176" t="str">
            <v/>
          </cell>
          <cell r="AC1176" t="str">
            <v>ر1</v>
          </cell>
          <cell r="AD1176" t="str">
            <v/>
          </cell>
          <cell r="AE1176" t="str">
            <v/>
          </cell>
          <cell r="AF1176" t="str">
            <v/>
          </cell>
          <cell r="AG1176" t="str">
            <v>ر1</v>
          </cell>
          <cell r="AH1176" t="str">
            <v/>
          </cell>
          <cell r="AI1176" t="str">
            <v>ر1</v>
          </cell>
          <cell r="AJ1176" t="str">
            <v>ج</v>
          </cell>
          <cell r="AK1176" t="str">
            <v>ر1</v>
          </cell>
          <cell r="AL1176" t="str">
            <v>ج</v>
          </cell>
          <cell r="AM1176" t="str">
            <v/>
          </cell>
          <cell r="AN1176" t="str">
            <v>ج</v>
          </cell>
          <cell r="AO1176" t="str">
            <v>ج</v>
          </cell>
          <cell r="AP1176" t="str">
            <v>ج</v>
          </cell>
          <cell r="AQ1176" t="str">
            <v>ج</v>
          </cell>
          <cell r="AR1176" t="str">
            <v>ج</v>
          </cell>
          <cell r="AS1176"/>
          <cell r="AT1176" t="str">
            <v>الرابعة</v>
          </cell>
          <cell r="AU1176" t="str">
            <v/>
          </cell>
        </row>
        <row r="1177">
          <cell r="A1177">
            <v>426889</v>
          </cell>
          <cell r="B1177" t="str">
            <v>الرابعة</v>
          </cell>
          <cell r="C1177" t="str">
            <v/>
          </cell>
          <cell r="D1177" t="str">
            <v/>
          </cell>
          <cell r="E1177" t="str">
            <v/>
          </cell>
          <cell r="F1177" t="str">
            <v/>
          </cell>
          <cell r="G1177" t="str">
            <v/>
          </cell>
          <cell r="H1177" t="str">
            <v/>
          </cell>
          <cell r="I1177" t="str">
            <v/>
          </cell>
          <cell r="J1177" t="str">
            <v/>
          </cell>
          <cell r="K1177" t="str">
            <v/>
          </cell>
          <cell r="L1177" t="str">
            <v/>
          </cell>
          <cell r="M1177" t="str">
            <v/>
          </cell>
          <cell r="N1177" t="str">
            <v/>
          </cell>
          <cell r="O1177" t="str">
            <v/>
          </cell>
          <cell r="P1177" t="str">
            <v/>
          </cell>
          <cell r="Q1177" t="str">
            <v/>
          </cell>
          <cell r="R1177" t="str">
            <v/>
          </cell>
          <cell r="S1177" t="str">
            <v/>
          </cell>
          <cell r="T1177" t="str">
            <v/>
          </cell>
          <cell r="U1177" t="str">
            <v/>
          </cell>
          <cell r="V1177" t="str">
            <v/>
          </cell>
          <cell r="W1177" t="str">
            <v/>
          </cell>
          <cell r="X1177" t="str">
            <v/>
          </cell>
          <cell r="Y1177" t="str">
            <v/>
          </cell>
          <cell r="Z1177" t="str">
            <v/>
          </cell>
          <cell r="AA1177" t="str">
            <v/>
          </cell>
          <cell r="AB1177" t="str">
            <v/>
          </cell>
          <cell r="AC1177" t="str">
            <v/>
          </cell>
          <cell r="AD1177" t="str">
            <v/>
          </cell>
          <cell r="AE1177" t="str">
            <v/>
          </cell>
          <cell r="AF1177" t="str">
            <v/>
          </cell>
          <cell r="AG1177" t="str">
            <v/>
          </cell>
          <cell r="AH1177" t="str">
            <v/>
          </cell>
          <cell r="AI1177" t="str">
            <v/>
          </cell>
          <cell r="AJ1177" t="str">
            <v/>
          </cell>
          <cell r="AK1177" t="str">
            <v/>
          </cell>
          <cell r="AL1177" t="str">
            <v/>
          </cell>
          <cell r="AM1177" t="str">
            <v/>
          </cell>
          <cell r="AN1177" t="str">
            <v>ج</v>
          </cell>
          <cell r="AO1177" t="str">
            <v>ج</v>
          </cell>
          <cell r="AP1177" t="str">
            <v>ر1</v>
          </cell>
          <cell r="AQ1177" t="str">
            <v>ج</v>
          </cell>
          <cell r="AR1177" t="str">
            <v/>
          </cell>
          <cell r="AS1177"/>
          <cell r="AT1177" t="str">
            <v>الرابعة</v>
          </cell>
          <cell r="AU1177" t="str">
            <v/>
          </cell>
        </row>
        <row r="1178">
          <cell r="A1178">
            <v>426890</v>
          </cell>
          <cell r="B1178" t="str">
            <v>الرابعة</v>
          </cell>
          <cell r="C1178" t="str">
            <v/>
          </cell>
          <cell r="D1178" t="str">
            <v/>
          </cell>
          <cell r="E1178" t="str">
            <v/>
          </cell>
          <cell r="F1178" t="str">
            <v/>
          </cell>
          <cell r="G1178" t="str">
            <v/>
          </cell>
          <cell r="H1178" t="str">
            <v/>
          </cell>
          <cell r="I1178" t="str">
            <v/>
          </cell>
          <cell r="J1178" t="str">
            <v/>
          </cell>
          <cell r="K1178" t="str">
            <v/>
          </cell>
          <cell r="L1178" t="str">
            <v/>
          </cell>
          <cell r="M1178" t="str">
            <v/>
          </cell>
          <cell r="N1178" t="str">
            <v/>
          </cell>
          <cell r="O1178" t="str">
            <v/>
          </cell>
          <cell r="P1178" t="str">
            <v/>
          </cell>
          <cell r="Q1178" t="str">
            <v/>
          </cell>
          <cell r="R1178" t="str">
            <v/>
          </cell>
          <cell r="S1178" t="str">
            <v/>
          </cell>
          <cell r="T1178" t="str">
            <v/>
          </cell>
          <cell r="U1178" t="str">
            <v/>
          </cell>
          <cell r="V1178" t="str">
            <v/>
          </cell>
          <cell r="W1178" t="str">
            <v/>
          </cell>
          <cell r="X1178" t="str">
            <v/>
          </cell>
          <cell r="Y1178" t="str">
            <v/>
          </cell>
          <cell r="Z1178" t="str">
            <v/>
          </cell>
          <cell r="AA1178" t="str">
            <v/>
          </cell>
          <cell r="AB1178" t="str">
            <v/>
          </cell>
          <cell r="AC1178" t="str">
            <v/>
          </cell>
          <cell r="AD1178" t="str">
            <v/>
          </cell>
          <cell r="AE1178" t="str">
            <v/>
          </cell>
          <cell r="AF1178" t="str">
            <v/>
          </cell>
          <cell r="AG1178" t="str">
            <v/>
          </cell>
          <cell r="AH1178" t="str">
            <v/>
          </cell>
          <cell r="AI1178" t="str">
            <v>ج</v>
          </cell>
          <cell r="AJ1178" t="str">
            <v/>
          </cell>
          <cell r="AK1178" t="str">
            <v/>
          </cell>
          <cell r="AL1178" t="str">
            <v>ج</v>
          </cell>
          <cell r="AM1178" t="str">
            <v/>
          </cell>
          <cell r="AN1178" t="str">
            <v>ج</v>
          </cell>
          <cell r="AO1178" t="str">
            <v/>
          </cell>
          <cell r="AP1178" t="str">
            <v/>
          </cell>
          <cell r="AQ1178" t="str">
            <v/>
          </cell>
          <cell r="AR1178" t="str">
            <v/>
          </cell>
          <cell r="AS1178"/>
          <cell r="AT1178" t="str">
            <v>الرابعة</v>
          </cell>
          <cell r="AU1178" t="str">
            <v/>
          </cell>
        </row>
        <row r="1179">
          <cell r="A1179">
            <v>426899</v>
          </cell>
          <cell r="B1179" t="str">
            <v>الرابعة</v>
          </cell>
          <cell r="C1179" t="str">
            <v/>
          </cell>
          <cell r="D1179" t="str">
            <v/>
          </cell>
          <cell r="E1179" t="str">
            <v/>
          </cell>
          <cell r="F1179" t="str">
            <v/>
          </cell>
          <cell r="G1179" t="str">
            <v/>
          </cell>
          <cell r="H1179" t="str">
            <v/>
          </cell>
          <cell r="I1179" t="str">
            <v/>
          </cell>
          <cell r="J1179" t="str">
            <v/>
          </cell>
          <cell r="K1179" t="str">
            <v/>
          </cell>
          <cell r="L1179" t="str">
            <v/>
          </cell>
          <cell r="M1179" t="str">
            <v/>
          </cell>
          <cell r="N1179" t="str">
            <v/>
          </cell>
          <cell r="O1179" t="str">
            <v/>
          </cell>
          <cell r="P1179" t="str">
            <v/>
          </cell>
          <cell r="Q1179" t="str">
            <v>ر2</v>
          </cell>
          <cell r="R1179" t="str">
            <v/>
          </cell>
          <cell r="S1179" t="str">
            <v/>
          </cell>
          <cell r="T1179" t="str">
            <v/>
          </cell>
          <cell r="U1179" t="str">
            <v/>
          </cell>
          <cell r="V1179" t="str">
            <v/>
          </cell>
          <cell r="W1179" t="str">
            <v/>
          </cell>
          <cell r="X1179" t="str">
            <v/>
          </cell>
          <cell r="Y1179" t="str">
            <v/>
          </cell>
          <cell r="Z1179" t="str">
            <v>ر1</v>
          </cell>
          <cell r="AA1179" t="str">
            <v/>
          </cell>
          <cell r="AB1179" t="str">
            <v/>
          </cell>
          <cell r="AC1179" t="str">
            <v>ر1</v>
          </cell>
          <cell r="AD1179" t="str">
            <v/>
          </cell>
          <cell r="AE1179" t="str">
            <v/>
          </cell>
          <cell r="AF1179" t="str">
            <v>ر1</v>
          </cell>
          <cell r="AG1179" t="str">
            <v/>
          </cell>
          <cell r="AH1179" t="str">
            <v/>
          </cell>
          <cell r="AI1179" t="str">
            <v/>
          </cell>
          <cell r="AJ1179" t="str">
            <v/>
          </cell>
          <cell r="AK1179" t="str">
            <v>ر1</v>
          </cell>
          <cell r="AL1179" t="str">
            <v>ر1</v>
          </cell>
          <cell r="AM1179" t="str">
            <v/>
          </cell>
          <cell r="AN1179" t="str">
            <v>ج</v>
          </cell>
          <cell r="AO1179" t="str">
            <v>ج</v>
          </cell>
          <cell r="AP1179" t="str">
            <v>ج</v>
          </cell>
          <cell r="AQ1179" t="str">
            <v>ج</v>
          </cell>
          <cell r="AR1179" t="str">
            <v>ج</v>
          </cell>
          <cell r="AS1179"/>
          <cell r="AT1179" t="str">
            <v>الرابعة</v>
          </cell>
          <cell r="AU1179" t="str">
            <v/>
          </cell>
        </row>
        <row r="1180">
          <cell r="A1180">
            <v>426904</v>
          </cell>
          <cell r="B1180" t="str">
            <v>الرابعة</v>
          </cell>
          <cell r="C1180" t="str">
            <v/>
          </cell>
          <cell r="D1180" t="str">
            <v/>
          </cell>
          <cell r="E1180" t="str">
            <v/>
          </cell>
          <cell r="F1180" t="str">
            <v/>
          </cell>
          <cell r="G1180" t="str">
            <v/>
          </cell>
          <cell r="H1180" t="str">
            <v/>
          </cell>
          <cell r="I1180" t="str">
            <v/>
          </cell>
          <cell r="J1180" t="str">
            <v/>
          </cell>
          <cell r="K1180" t="str">
            <v/>
          </cell>
          <cell r="L1180" t="str">
            <v/>
          </cell>
          <cell r="M1180" t="str">
            <v/>
          </cell>
          <cell r="N1180" t="str">
            <v/>
          </cell>
          <cell r="O1180" t="str">
            <v/>
          </cell>
          <cell r="P1180" t="str">
            <v>ر2</v>
          </cell>
          <cell r="Q1180" t="str">
            <v/>
          </cell>
          <cell r="R1180" t="str">
            <v/>
          </cell>
          <cell r="S1180" t="str">
            <v/>
          </cell>
          <cell r="T1180" t="str">
            <v/>
          </cell>
          <cell r="U1180" t="str">
            <v/>
          </cell>
          <cell r="V1180" t="str">
            <v/>
          </cell>
          <cell r="W1180" t="str">
            <v/>
          </cell>
          <cell r="X1180" t="str">
            <v/>
          </cell>
          <cell r="Y1180" t="str">
            <v/>
          </cell>
          <cell r="Z1180" t="str">
            <v/>
          </cell>
          <cell r="AA1180" t="str">
            <v>ر2</v>
          </cell>
          <cell r="AB1180" t="str">
            <v>ر2</v>
          </cell>
          <cell r="AC1180" t="str">
            <v/>
          </cell>
          <cell r="AD1180" t="str">
            <v/>
          </cell>
          <cell r="AE1180" t="str">
            <v/>
          </cell>
          <cell r="AF1180" t="str">
            <v>ر2</v>
          </cell>
          <cell r="AG1180" t="str">
            <v/>
          </cell>
          <cell r="AH1180" t="str">
            <v/>
          </cell>
          <cell r="AI1180" t="str">
            <v/>
          </cell>
          <cell r="AJ1180" t="str">
            <v/>
          </cell>
          <cell r="AK1180" t="str">
            <v/>
          </cell>
          <cell r="AL1180" t="str">
            <v/>
          </cell>
          <cell r="AM1180" t="str">
            <v>ج</v>
          </cell>
          <cell r="AN1180" t="str">
            <v>ج</v>
          </cell>
          <cell r="AO1180" t="str">
            <v>ج</v>
          </cell>
          <cell r="AP1180" t="str">
            <v>ج</v>
          </cell>
          <cell r="AQ1180" t="str">
            <v>ج</v>
          </cell>
          <cell r="AR1180" t="str">
            <v>ج</v>
          </cell>
          <cell r="AS1180"/>
          <cell r="AT1180" t="str">
            <v>الرابعة</v>
          </cell>
          <cell r="AU1180" t="str">
            <v/>
          </cell>
        </row>
        <row r="1181">
          <cell r="A1181">
            <v>426908</v>
          </cell>
          <cell r="B1181" t="str">
            <v>الرابعة</v>
          </cell>
          <cell r="C1181" t="str">
            <v/>
          </cell>
          <cell r="D1181" t="str">
            <v/>
          </cell>
          <cell r="E1181" t="str">
            <v/>
          </cell>
          <cell r="F1181" t="str">
            <v/>
          </cell>
          <cell r="G1181" t="str">
            <v/>
          </cell>
          <cell r="H1181" t="str">
            <v/>
          </cell>
          <cell r="I1181" t="str">
            <v/>
          </cell>
          <cell r="J1181" t="str">
            <v/>
          </cell>
          <cell r="K1181" t="str">
            <v/>
          </cell>
          <cell r="L1181" t="str">
            <v>ر2</v>
          </cell>
          <cell r="M1181" t="str">
            <v/>
          </cell>
          <cell r="N1181" t="str">
            <v/>
          </cell>
          <cell r="O1181" t="str">
            <v/>
          </cell>
          <cell r="P1181" t="str">
            <v/>
          </cell>
          <cell r="Q1181" t="str">
            <v/>
          </cell>
          <cell r="R1181" t="str">
            <v/>
          </cell>
          <cell r="S1181" t="str">
            <v/>
          </cell>
          <cell r="T1181" t="str">
            <v/>
          </cell>
          <cell r="U1181" t="str">
            <v/>
          </cell>
          <cell r="V1181" t="str">
            <v/>
          </cell>
          <cell r="W1181" t="str">
            <v>ر1</v>
          </cell>
          <cell r="X1181" t="str">
            <v/>
          </cell>
          <cell r="Y1181" t="str">
            <v/>
          </cell>
          <cell r="Z1181" t="str">
            <v/>
          </cell>
          <cell r="AA1181" t="str">
            <v/>
          </cell>
          <cell r="AB1181" t="str">
            <v>ر2</v>
          </cell>
          <cell r="AC1181" t="str">
            <v>ر2</v>
          </cell>
          <cell r="AD1181" t="str">
            <v/>
          </cell>
          <cell r="AE1181" t="str">
            <v>ج</v>
          </cell>
          <cell r="AF1181" t="str">
            <v>ر2</v>
          </cell>
          <cell r="AG1181" t="str">
            <v/>
          </cell>
          <cell r="AH1181" t="str">
            <v/>
          </cell>
          <cell r="AI1181" t="str">
            <v/>
          </cell>
          <cell r="AJ1181" t="str">
            <v/>
          </cell>
          <cell r="AK1181" t="str">
            <v>ر1</v>
          </cell>
          <cell r="AL1181" t="str">
            <v>ر1</v>
          </cell>
          <cell r="AM1181" t="str">
            <v>ر1</v>
          </cell>
          <cell r="AN1181" t="str">
            <v>ج</v>
          </cell>
          <cell r="AO1181" t="str">
            <v>ج</v>
          </cell>
          <cell r="AP1181" t="str">
            <v>ج</v>
          </cell>
          <cell r="AQ1181" t="str">
            <v>ج</v>
          </cell>
          <cell r="AR1181" t="str">
            <v>ج</v>
          </cell>
          <cell r="AS1181"/>
          <cell r="AT1181" t="str">
            <v>الرابعة</v>
          </cell>
          <cell r="AU1181" t="str">
            <v/>
          </cell>
        </row>
        <row r="1182">
          <cell r="A1182">
            <v>426910</v>
          </cell>
          <cell r="B1182" t="str">
            <v>الرابعة</v>
          </cell>
          <cell r="C1182" t="str">
            <v/>
          </cell>
          <cell r="D1182" t="str">
            <v/>
          </cell>
          <cell r="E1182" t="str">
            <v/>
          </cell>
          <cell r="F1182" t="str">
            <v/>
          </cell>
          <cell r="G1182" t="str">
            <v/>
          </cell>
          <cell r="H1182" t="str">
            <v/>
          </cell>
          <cell r="I1182" t="str">
            <v/>
          </cell>
          <cell r="J1182" t="str">
            <v/>
          </cell>
          <cell r="K1182" t="str">
            <v/>
          </cell>
          <cell r="L1182" t="str">
            <v/>
          </cell>
          <cell r="M1182" t="str">
            <v/>
          </cell>
          <cell r="N1182" t="str">
            <v/>
          </cell>
          <cell r="O1182" t="str">
            <v/>
          </cell>
          <cell r="P1182" t="str">
            <v/>
          </cell>
          <cell r="Q1182" t="str">
            <v/>
          </cell>
          <cell r="R1182" t="str">
            <v/>
          </cell>
          <cell r="S1182" t="str">
            <v/>
          </cell>
          <cell r="T1182" t="str">
            <v/>
          </cell>
          <cell r="U1182" t="str">
            <v/>
          </cell>
          <cell r="V1182" t="str">
            <v/>
          </cell>
          <cell r="W1182" t="str">
            <v/>
          </cell>
          <cell r="X1182" t="str">
            <v/>
          </cell>
          <cell r="Y1182" t="str">
            <v/>
          </cell>
          <cell r="Z1182" t="str">
            <v/>
          </cell>
          <cell r="AA1182" t="str">
            <v/>
          </cell>
          <cell r="AB1182" t="str">
            <v/>
          </cell>
          <cell r="AC1182" t="str">
            <v/>
          </cell>
          <cell r="AD1182" t="str">
            <v/>
          </cell>
          <cell r="AE1182" t="str">
            <v/>
          </cell>
          <cell r="AF1182" t="str">
            <v/>
          </cell>
          <cell r="AG1182" t="str">
            <v/>
          </cell>
          <cell r="AH1182" t="str">
            <v/>
          </cell>
          <cell r="AI1182" t="str">
            <v/>
          </cell>
          <cell r="AJ1182" t="str">
            <v/>
          </cell>
          <cell r="AK1182" t="str">
            <v/>
          </cell>
          <cell r="AL1182" t="str">
            <v>ر2</v>
          </cell>
          <cell r="AM1182" t="str">
            <v/>
          </cell>
          <cell r="AN1182" t="str">
            <v/>
          </cell>
          <cell r="AO1182" t="str">
            <v/>
          </cell>
          <cell r="AP1182" t="str">
            <v/>
          </cell>
          <cell r="AQ1182" t="str">
            <v/>
          </cell>
          <cell r="AR1182" t="str">
            <v/>
          </cell>
          <cell r="AS1182"/>
          <cell r="AT1182" t="str">
            <v>الرابعة</v>
          </cell>
          <cell r="AU1182" t="str">
            <v/>
          </cell>
        </row>
        <row r="1183">
          <cell r="A1183">
            <v>426911</v>
          </cell>
          <cell r="B1183" t="str">
            <v>الرابعة</v>
          </cell>
          <cell r="C1183" t="str">
            <v/>
          </cell>
          <cell r="D1183" t="str">
            <v/>
          </cell>
          <cell r="E1183" t="str">
            <v/>
          </cell>
          <cell r="F1183" t="str">
            <v/>
          </cell>
          <cell r="G1183" t="str">
            <v/>
          </cell>
          <cell r="H1183" t="str">
            <v/>
          </cell>
          <cell r="I1183" t="str">
            <v/>
          </cell>
          <cell r="J1183" t="str">
            <v/>
          </cell>
          <cell r="K1183" t="str">
            <v/>
          </cell>
          <cell r="L1183" t="str">
            <v/>
          </cell>
          <cell r="M1183" t="str">
            <v/>
          </cell>
          <cell r="N1183" t="str">
            <v/>
          </cell>
          <cell r="O1183" t="str">
            <v/>
          </cell>
          <cell r="P1183" t="str">
            <v/>
          </cell>
          <cell r="Q1183" t="str">
            <v/>
          </cell>
          <cell r="R1183" t="str">
            <v/>
          </cell>
          <cell r="S1183" t="str">
            <v/>
          </cell>
          <cell r="T1183" t="str">
            <v/>
          </cell>
          <cell r="U1183" t="str">
            <v/>
          </cell>
          <cell r="V1183" t="str">
            <v/>
          </cell>
          <cell r="W1183" t="str">
            <v/>
          </cell>
          <cell r="X1183" t="str">
            <v/>
          </cell>
          <cell r="Y1183" t="str">
            <v/>
          </cell>
          <cell r="Z1183" t="str">
            <v/>
          </cell>
          <cell r="AA1183" t="str">
            <v/>
          </cell>
          <cell r="AB1183" t="str">
            <v/>
          </cell>
          <cell r="AC1183" t="str">
            <v/>
          </cell>
          <cell r="AD1183" t="str">
            <v/>
          </cell>
          <cell r="AE1183" t="str">
            <v/>
          </cell>
          <cell r="AF1183" t="str">
            <v/>
          </cell>
          <cell r="AG1183" t="str">
            <v/>
          </cell>
          <cell r="AH1183" t="str">
            <v/>
          </cell>
          <cell r="AI1183" t="str">
            <v/>
          </cell>
          <cell r="AJ1183" t="str">
            <v/>
          </cell>
          <cell r="AK1183" t="str">
            <v/>
          </cell>
          <cell r="AL1183" t="str">
            <v/>
          </cell>
          <cell r="AM1183" t="str">
            <v/>
          </cell>
          <cell r="AN1183" t="str">
            <v>ج</v>
          </cell>
          <cell r="AO1183" t="str">
            <v>ج</v>
          </cell>
          <cell r="AP1183" t="str">
            <v>ج</v>
          </cell>
          <cell r="AQ1183" t="str">
            <v>ج</v>
          </cell>
          <cell r="AR1183" t="str">
            <v>ج</v>
          </cell>
          <cell r="AS1183"/>
          <cell r="AT1183" t="str">
            <v>الرابعة</v>
          </cell>
          <cell r="AU1183" t="str">
            <v/>
          </cell>
        </row>
        <row r="1184">
          <cell r="A1184">
            <v>426922</v>
          </cell>
          <cell r="B1184" t="str">
            <v>الرابعة</v>
          </cell>
          <cell r="C1184" t="str">
            <v/>
          </cell>
          <cell r="D1184" t="str">
            <v/>
          </cell>
          <cell r="E1184" t="str">
            <v/>
          </cell>
          <cell r="F1184" t="str">
            <v/>
          </cell>
          <cell r="G1184" t="str">
            <v/>
          </cell>
          <cell r="H1184" t="str">
            <v/>
          </cell>
          <cell r="I1184" t="str">
            <v/>
          </cell>
          <cell r="J1184" t="str">
            <v/>
          </cell>
          <cell r="K1184" t="str">
            <v/>
          </cell>
          <cell r="L1184" t="str">
            <v/>
          </cell>
          <cell r="M1184" t="str">
            <v/>
          </cell>
          <cell r="N1184" t="str">
            <v/>
          </cell>
          <cell r="O1184" t="str">
            <v/>
          </cell>
          <cell r="P1184" t="str">
            <v/>
          </cell>
          <cell r="Q1184" t="str">
            <v/>
          </cell>
          <cell r="R1184" t="str">
            <v/>
          </cell>
          <cell r="S1184" t="str">
            <v/>
          </cell>
          <cell r="T1184" t="str">
            <v/>
          </cell>
          <cell r="U1184" t="str">
            <v/>
          </cell>
          <cell r="V1184" t="str">
            <v/>
          </cell>
          <cell r="W1184" t="str">
            <v/>
          </cell>
          <cell r="X1184" t="str">
            <v/>
          </cell>
          <cell r="Y1184" t="str">
            <v/>
          </cell>
          <cell r="Z1184" t="str">
            <v>ر1</v>
          </cell>
          <cell r="AA1184" t="str">
            <v/>
          </cell>
          <cell r="AB1184" t="str">
            <v/>
          </cell>
          <cell r="AC1184" t="str">
            <v/>
          </cell>
          <cell r="AD1184" t="str">
            <v/>
          </cell>
          <cell r="AE1184" t="str">
            <v>ر2</v>
          </cell>
          <cell r="AF1184" t="str">
            <v/>
          </cell>
          <cell r="AG1184" t="str">
            <v/>
          </cell>
          <cell r="AH1184" t="str">
            <v/>
          </cell>
          <cell r="AI1184" t="str">
            <v/>
          </cell>
          <cell r="AJ1184" t="str">
            <v/>
          </cell>
          <cell r="AK1184" t="str">
            <v/>
          </cell>
          <cell r="AL1184" t="str">
            <v>ر1</v>
          </cell>
          <cell r="AM1184" t="str">
            <v>ر1</v>
          </cell>
          <cell r="AN1184" t="str">
            <v>ج</v>
          </cell>
          <cell r="AO1184" t="str">
            <v>ج</v>
          </cell>
          <cell r="AP1184" t="str">
            <v>ج</v>
          </cell>
          <cell r="AQ1184" t="str">
            <v>ج</v>
          </cell>
          <cell r="AR1184" t="str">
            <v>ج</v>
          </cell>
          <cell r="AS1184"/>
          <cell r="AT1184" t="str">
            <v>الرابعة</v>
          </cell>
          <cell r="AU1184" t="str">
            <v/>
          </cell>
        </row>
        <row r="1185">
          <cell r="A1185">
            <v>426931</v>
          </cell>
          <cell r="B1185" t="str">
            <v>الرابعة</v>
          </cell>
          <cell r="C1185" t="str">
            <v/>
          </cell>
          <cell r="D1185" t="str">
            <v/>
          </cell>
          <cell r="E1185" t="str">
            <v/>
          </cell>
          <cell r="F1185" t="str">
            <v/>
          </cell>
          <cell r="G1185" t="str">
            <v/>
          </cell>
          <cell r="H1185" t="str">
            <v/>
          </cell>
          <cell r="I1185" t="str">
            <v/>
          </cell>
          <cell r="J1185" t="str">
            <v/>
          </cell>
          <cell r="K1185" t="str">
            <v/>
          </cell>
          <cell r="L1185" t="str">
            <v/>
          </cell>
          <cell r="M1185" t="str">
            <v/>
          </cell>
          <cell r="N1185" t="str">
            <v/>
          </cell>
          <cell r="O1185" t="str">
            <v/>
          </cell>
          <cell r="P1185" t="str">
            <v/>
          </cell>
          <cell r="Q1185" t="str">
            <v/>
          </cell>
          <cell r="R1185" t="str">
            <v/>
          </cell>
          <cell r="S1185" t="str">
            <v/>
          </cell>
          <cell r="T1185" t="str">
            <v/>
          </cell>
          <cell r="U1185" t="str">
            <v/>
          </cell>
          <cell r="V1185" t="str">
            <v/>
          </cell>
          <cell r="W1185" t="str">
            <v/>
          </cell>
          <cell r="X1185" t="str">
            <v/>
          </cell>
          <cell r="Y1185" t="str">
            <v/>
          </cell>
          <cell r="Z1185" t="str">
            <v/>
          </cell>
          <cell r="AA1185" t="str">
            <v/>
          </cell>
          <cell r="AB1185" t="str">
            <v/>
          </cell>
          <cell r="AC1185" t="str">
            <v/>
          </cell>
          <cell r="AD1185" t="str">
            <v/>
          </cell>
          <cell r="AE1185" t="str">
            <v>ر1</v>
          </cell>
          <cell r="AF1185" t="str">
            <v/>
          </cell>
          <cell r="AG1185" t="str">
            <v/>
          </cell>
          <cell r="AH1185" t="str">
            <v/>
          </cell>
          <cell r="AI1185" t="str">
            <v/>
          </cell>
          <cell r="AJ1185" t="str">
            <v/>
          </cell>
          <cell r="AK1185" t="str">
            <v/>
          </cell>
          <cell r="AL1185" t="str">
            <v/>
          </cell>
          <cell r="AM1185" t="str">
            <v/>
          </cell>
          <cell r="AN1185" t="str">
            <v>ر1</v>
          </cell>
          <cell r="AO1185" t="str">
            <v>ر1</v>
          </cell>
          <cell r="AP1185" t="str">
            <v/>
          </cell>
          <cell r="AQ1185" t="str">
            <v/>
          </cell>
          <cell r="AR1185" t="str">
            <v/>
          </cell>
          <cell r="AS1185"/>
          <cell r="AT1185" t="str">
            <v>الرابعة</v>
          </cell>
          <cell r="AU1185" t="str">
            <v/>
          </cell>
        </row>
        <row r="1186">
          <cell r="A1186">
            <v>426932</v>
          </cell>
          <cell r="B1186" t="str">
            <v>الرابعة</v>
          </cell>
          <cell r="C1186" t="str">
            <v/>
          </cell>
          <cell r="D1186" t="str">
            <v/>
          </cell>
          <cell r="E1186" t="str">
            <v/>
          </cell>
          <cell r="F1186" t="str">
            <v/>
          </cell>
          <cell r="G1186" t="str">
            <v/>
          </cell>
          <cell r="H1186" t="str">
            <v/>
          </cell>
          <cell r="I1186" t="str">
            <v/>
          </cell>
          <cell r="J1186" t="str">
            <v/>
          </cell>
          <cell r="K1186" t="str">
            <v/>
          </cell>
          <cell r="L1186" t="str">
            <v/>
          </cell>
          <cell r="M1186" t="str">
            <v/>
          </cell>
          <cell r="N1186" t="str">
            <v/>
          </cell>
          <cell r="O1186" t="str">
            <v/>
          </cell>
          <cell r="P1186" t="str">
            <v/>
          </cell>
          <cell r="Q1186" t="str">
            <v/>
          </cell>
          <cell r="R1186" t="str">
            <v/>
          </cell>
          <cell r="S1186" t="str">
            <v/>
          </cell>
          <cell r="T1186" t="str">
            <v/>
          </cell>
          <cell r="U1186" t="str">
            <v/>
          </cell>
          <cell r="V1186" t="str">
            <v/>
          </cell>
          <cell r="W1186" t="str">
            <v/>
          </cell>
          <cell r="X1186" t="str">
            <v/>
          </cell>
          <cell r="Y1186" t="str">
            <v>ر2</v>
          </cell>
          <cell r="Z1186" t="str">
            <v/>
          </cell>
          <cell r="AA1186" t="str">
            <v/>
          </cell>
          <cell r="AB1186" t="str">
            <v/>
          </cell>
          <cell r="AC1186" t="str">
            <v/>
          </cell>
          <cell r="AD1186" t="str">
            <v>ر2</v>
          </cell>
          <cell r="AE1186" t="str">
            <v/>
          </cell>
          <cell r="AF1186" t="str">
            <v/>
          </cell>
          <cell r="AG1186" t="str">
            <v/>
          </cell>
          <cell r="AH1186" t="str">
            <v/>
          </cell>
          <cell r="AI1186" t="str">
            <v/>
          </cell>
          <cell r="AJ1186" t="str">
            <v/>
          </cell>
          <cell r="AK1186" t="str">
            <v/>
          </cell>
          <cell r="AL1186" t="str">
            <v>ر1</v>
          </cell>
          <cell r="AM1186" t="str">
            <v>ر2</v>
          </cell>
          <cell r="AN1186" t="str">
            <v>ر2</v>
          </cell>
          <cell r="AO1186" t="str">
            <v/>
          </cell>
          <cell r="AP1186" t="str">
            <v>ر2</v>
          </cell>
          <cell r="AQ1186" t="str">
            <v>ر2</v>
          </cell>
          <cell r="AR1186" t="str">
            <v/>
          </cell>
          <cell r="AS1186"/>
          <cell r="AT1186" t="str">
            <v>الرابعة</v>
          </cell>
          <cell r="AU1186" t="str">
            <v/>
          </cell>
        </row>
        <row r="1187">
          <cell r="A1187">
            <v>426949</v>
          </cell>
          <cell r="B1187" t="str">
            <v>الرابعة</v>
          </cell>
          <cell r="C1187" t="str">
            <v/>
          </cell>
          <cell r="D1187" t="str">
            <v/>
          </cell>
          <cell r="E1187" t="str">
            <v/>
          </cell>
          <cell r="F1187" t="str">
            <v/>
          </cell>
          <cell r="G1187" t="str">
            <v>ر2</v>
          </cell>
          <cell r="H1187" t="str">
            <v/>
          </cell>
          <cell r="I1187" t="str">
            <v/>
          </cell>
          <cell r="J1187" t="str">
            <v/>
          </cell>
          <cell r="K1187" t="str">
            <v/>
          </cell>
          <cell r="L1187" t="str">
            <v>ر1</v>
          </cell>
          <cell r="M1187" t="str">
            <v/>
          </cell>
          <cell r="N1187" t="str">
            <v/>
          </cell>
          <cell r="O1187" t="str">
            <v/>
          </cell>
          <cell r="P1187" t="str">
            <v/>
          </cell>
          <cell r="Q1187" t="str">
            <v/>
          </cell>
          <cell r="R1187" t="str">
            <v>ر1</v>
          </cell>
          <cell r="S1187" t="str">
            <v/>
          </cell>
          <cell r="T1187" t="str">
            <v/>
          </cell>
          <cell r="U1187" t="str">
            <v/>
          </cell>
          <cell r="V1187" t="str">
            <v/>
          </cell>
          <cell r="W1187" t="str">
            <v/>
          </cell>
          <cell r="X1187" t="str">
            <v/>
          </cell>
          <cell r="Y1187" t="str">
            <v/>
          </cell>
          <cell r="Z1187" t="str">
            <v/>
          </cell>
          <cell r="AA1187" t="str">
            <v/>
          </cell>
          <cell r="AB1187" t="str">
            <v/>
          </cell>
          <cell r="AC1187" t="str">
            <v/>
          </cell>
          <cell r="AD1187" t="str">
            <v/>
          </cell>
          <cell r="AE1187" t="str">
            <v>ر1</v>
          </cell>
          <cell r="AF1187" t="str">
            <v/>
          </cell>
          <cell r="AG1187" t="str">
            <v/>
          </cell>
          <cell r="AH1187" t="str">
            <v/>
          </cell>
          <cell r="AI1187" t="str">
            <v/>
          </cell>
          <cell r="AJ1187" t="str">
            <v/>
          </cell>
          <cell r="AK1187" t="str">
            <v>ر1</v>
          </cell>
          <cell r="AL1187" t="str">
            <v/>
          </cell>
          <cell r="AM1187" t="str">
            <v/>
          </cell>
          <cell r="AN1187" t="str">
            <v>ج</v>
          </cell>
          <cell r="AO1187" t="str">
            <v>ج</v>
          </cell>
          <cell r="AP1187" t="str">
            <v>ج</v>
          </cell>
          <cell r="AQ1187" t="str">
            <v>ج</v>
          </cell>
          <cell r="AR1187" t="str">
            <v>ج</v>
          </cell>
          <cell r="AS1187"/>
          <cell r="AT1187" t="str">
            <v>الرابعة</v>
          </cell>
          <cell r="AU1187" t="str">
            <v/>
          </cell>
        </row>
        <row r="1188">
          <cell r="A1188">
            <v>426950</v>
          </cell>
          <cell r="B1188" t="str">
            <v>الرابعة</v>
          </cell>
          <cell r="C1188" t="str">
            <v/>
          </cell>
          <cell r="D1188" t="str">
            <v/>
          </cell>
          <cell r="E1188" t="str">
            <v/>
          </cell>
          <cell r="F1188" t="str">
            <v/>
          </cell>
          <cell r="G1188" t="str">
            <v/>
          </cell>
          <cell r="H1188" t="str">
            <v/>
          </cell>
          <cell r="I1188" t="str">
            <v/>
          </cell>
          <cell r="J1188" t="str">
            <v/>
          </cell>
          <cell r="K1188" t="str">
            <v/>
          </cell>
          <cell r="L1188" t="str">
            <v/>
          </cell>
          <cell r="M1188" t="str">
            <v/>
          </cell>
          <cell r="N1188" t="str">
            <v/>
          </cell>
          <cell r="O1188" t="str">
            <v/>
          </cell>
          <cell r="P1188" t="str">
            <v/>
          </cell>
          <cell r="Q1188" t="str">
            <v/>
          </cell>
          <cell r="R1188" t="str">
            <v/>
          </cell>
          <cell r="S1188" t="str">
            <v/>
          </cell>
          <cell r="T1188" t="str">
            <v/>
          </cell>
          <cell r="U1188" t="str">
            <v/>
          </cell>
          <cell r="V1188" t="str">
            <v/>
          </cell>
          <cell r="W1188" t="str">
            <v/>
          </cell>
          <cell r="X1188" t="str">
            <v/>
          </cell>
          <cell r="Y1188" t="str">
            <v/>
          </cell>
          <cell r="Z1188" t="str">
            <v/>
          </cell>
          <cell r="AA1188" t="str">
            <v/>
          </cell>
          <cell r="AB1188" t="str">
            <v/>
          </cell>
          <cell r="AC1188" t="str">
            <v>ر2</v>
          </cell>
          <cell r="AD1188" t="str">
            <v/>
          </cell>
          <cell r="AE1188" t="str">
            <v/>
          </cell>
          <cell r="AF1188" t="str">
            <v>ر2</v>
          </cell>
          <cell r="AG1188" t="str">
            <v/>
          </cell>
          <cell r="AH1188" t="str">
            <v/>
          </cell>
          <cell r="AI1188" t="str">
            <v>ر1</v>
          </cell>
          <cell r="AJ1188" t="str">
            <v>ر1</v>
          </cell>
          <cell r="AK1188" t="str">
            <v/>
          </cell>
          <cell r="AL1188" t="str">
            <v>ر1</v>
          </cell>
          <cell r="AM1188" t="str">
            <v>ر1</v>
          </cell>
          <cell r="AN1188" t="str">
            <v>ج</v>
          </cell>
          <cell r="AO1188" t="str">
            <v>ج</v>
          </cell>
          <cell r="AP1188" t="str">
            <v>ج</v>
          </cell>
          <cell r="AQ1188" t="str">
            <v>ج</v>
          </cell>
          <cell r="AR1188" t="str">
            <v>ج</v>
          </cell>
          <cell r="AS1188"/>
          <cell r="AT1188" t="str">
            <v>الرابعة</v>
          </cell>
          <cell r="AU1188" t="str">
            <v/>
          </cell>
        </row>
        <row r="1189">
          <cell r="A1189">
            <v>426958</v>
          </cell>
          <cell r="B1189" t="str">
            <v>الرابعة</v>
          </cell>
          <cell r="C1189" t="str">
            <v/>
          </cell>
          <cell r="D1189" t="str">
            <v/>
          </cell>
          <cell r="E1189" t="str">
            <v/>
          </cell>
          <cell r="F1189" t="str">
            <v/>
          </cell>
          <cell r="G1189" t="str">
            <v/>
          </cell>
          <cell r="H1189" t="str">
            <v/>
          </cell>
          <cell r="I1189" t="str">
            <v/>
          </cell>
          <cell r="J1189" t="str">
            <v/>
          </cell>
          <cell r="K1189" t="str">
            <v/>
          </cell>
          <cell r="L1189" t="str">
            <v/>
          </cell>
          <cell r="M1189" t="str">
            <v/>
          </cell>
          <cell r="N1189" t="str">
            <v/>
          </cell>
          <cell r="O1189" t="str">
            <v/>
          </cell>
          <cell r="P1189" t="str">
            <v/>
          </cell>
          <cell r="Q1189" t="str">
            <v/>
          </cell>
          <cell r="R1189" t="str">
            <v/>
          </cell>
          <cell r="S1189" t="str">
            <v/>
          </cell>
          <cell r="T1189" t="str">
            <v/>
          </cell>
          <cell r="U1189" t="str">
            <v/>
          </cell>
          <cell r="V1189" t="str">
            <v/>
          </cell>
          <cell r="W1189" t="str">
            <v/>
          </cell>
          <cell r="X1189" t="str">
            <v/>
          </cell>
          <cell r="Y1189" t="str">
            <v/>
          </cell>
          <cell r="Z1189" t="str">
            <v/>
          </cell>
          <cell r="AA1189" t="str">
            <v/>
          </cell>
          <cell r="AB1189" t="str">
            <v/>
          </cell>
          <cell r="AC1189" t="str">
            <v/>
          </cell>
          <cell r="AD1189" t="str">
            <v/>
          </cell>
          <cell r="AE1189" t="str">
            <v/>
          </cell>
          <cell r="AF1189" t="str">
            <v>ر2</v>
          </cell>
          <cell r="AG1189" t="str">
            <v/>
          </cell>
          <cell r="AH1189" t="str">
            <v/>
          </cell>
          <cell r="AI1189" t="str">
            <v>ر1</v>
          </cell>
          <cell r="AJ1189" t="str">
            <v>ج</v>
          </cell>
          <cell r="AK1189" t="str">
            <v/>
          </cell>
          <cell r="AL1189" t="str">
            <v/>
          </cell>
          <cell r="AM1189" t="str">
            <v>ر2</v>
          </cell>
          <cell r="AN1189" t="str">
            <v>ج</v>
          </cell>
          <cell r="AO1189" t="str">
            <v/>
          </cell>
          <cell r="AP1189" t="str">
            <v>ج</v>
          </cell>
          <cell r="AQ1189" t="str">
            <v>ج</v>
          </cell>
          <cell r="AR1189" t="str">
            <v>ج</v>
          </cell>
          <cell r="AS1189"/>
          <cell r="AT1189" t="str">
            <v>الرابعة</v>
          </cell>
          <cell r="AU1189" t="str">
            <v/>
          </cell>
        </row>
        <row r="1190">
          <cell r="A1190">
            <v>426961</v>
          </cell>
          <cell r="B1190" t="str">
            <v>الرابعة</v>
          </cell>
          <cell r="C1190" t="str">
            <v/>
          </cell>
          <cell r="D1190" t="str">
            <v/>
          </cell>
          <cell r="E1190" t="str">
            <v/>
          </cell>
          <cell r="F1190" t="str">
            <v/>
          </cell>
          <cell r="G1190" t="str">
            <v/>
          </cell>
          <cell r="H1190" t="str">
            <v/>
          </cell>
          <cell r="I1190" t="str">
            <v/>
          </cell>
          <cell r="J1190" t="str">
            <v/>
          </cell>
          <cell r="K1190" t="str">
            <v/>
          </cell>
          <cell r="L1190" t="str">
            <v/>
          </cell>
          <cell r="M1190" t="str">
            <v/>
          </cell>
          <cell r="N1190" t="str">
            <v/>
          </cell>
          <cell r="O1190" t="str">
            <v/>
          </cell>
          <cell r="P1190" t="str">
            <v/>
          </cell>
          <cell r="Q1190" t="str">
            <v/>
          </cell>
          <cell r="R1190" t="str">
            <v/>
          </cell>
          <cell r="S1190" t="str">
            <v/>
          </cell>
          <cell r="T1190" t="str">
            <v/>
          </cell>
          <cell r="U1190" t="str">
            <v/>
          </cell>
          <cell r="V1190" t="str">
            <v/>
          </cell>
          <cell r="W1190" t="str">
            <v/>
          </cell>
          <cell r="X1190" t="str">
            <v/>
          </cell>
          <cell r="Y1190" t="str">
            <v/>
          </cell>
          <cell r="Z1190" t="str">
            <v>ر1</v>
          </cell>
          <cell r="AA1190" t="str">
            <v/>
          </cell>
          <cell r="AB1190" t="str">
            <v/>
          </cell>
          <cell r="AC1190" t="str">
            <v/>
          </cell>
          <cell r="AD1190" t="str">
            <v/>
          </cell>
          <cell r="AE1190" t="str">
            <v/>
          </cell>
          <cell r="AF1190" t="str">
            <v/>
          </cell>
          <cell r="AG1190" t="str">
            <v/>
          </cell>
          <cell r="AH1190" t="str">
            <v/>
          </cell>
          <cell r="AI1190" t="str">
            <v>ج</v>
          </cell>
          <cell r="AJ1190" t="str">
            <v/>
          </cell>
          <cell r="AK1190" t="str">
            <v/>
          </cell>
          <cell r="AL1190" t="str">
            <v/>
          </cell>
          <cell r="AM1190" t="str">
            <v>ج</v>
          </cell>
          <cell r="AN1190" t="str">
            <v>ج</v>
          </cell>
          <cell r="AO1190" t="str">
            <v>ج</v>
          </cell>
          <cell r="AP1190" t="str">
            <v>ج</v>
          </cell>
          <cell r="AQ1190" t="str">
            <v>ج</v>
          </cell>
          <cell r="AR1190" t="str">
            <v>ج</v>
          </cell>
          <cell r="AS1190"/>
          <cell r="AT1190" t="str">
            <v>الرابعة</v>
          </cell>
          <cell r="AU1190" t="str">
            <v/>
          </cell>
        </row>
        <row r="1191">
          <cell r="A1191">
            <v>426972</v>
          </cell>
          <cell r="B1191" t="str">
            <v>الرابعة</v>
          </cell>
          <cell r="C1191" t="str">
            <v/>
          </cell>
          <cell r="D1191" t="str">
            <v/>
          </cell>
          <cell r="E1191" t="str">
            <v/>
          </cell>
          <cell r="F1191" t="str">
            <v/>
          </cell>
          <cell r="G1191" t="str">
            <v>ر1</v>
          </cell>
          <cell r="H1191" t="str">
            <v/>
          </cell>
          <cell r="I1191" t="str">
            <v/>
          </cell>
          <cell r="J1191" t="str">
            <v/>
          </cell>
          <cell r="K1191" t="str">
            <v/>
          </cell>
          <cell r="L1191" t="str">
            <v/>
          </cell>
          <cell r="M1191" t="str">
            <v/>
          </cell>
          <cell r="N1191" t="str">
            <v/>
          </cell>
          <cell r="O1191" t="str">
            <v/>
          </cell>
          <cell r="P1191" t="str">
            <v/>
          </cell>
          <cell r="Q1191" t="str">
            <v/>
          </cell>
          <cell r="R1191" t="str">
            <v/>
          </cell>
          <cell r="S1191" t="str">
            <v/>
          </cell>
          <cell r="T1191" t="str">
            <v/>
          </cell>
          <cell r="U1191" t="str">
            <v/>
          </cell>
          <cell r="V1191" t="str">
            <v/>
          </cell>
          <cell r="W1191" t="str">
            <v/>
          </cell>
          <cell r="X1191" t="str">
            <v/>
          </cell>
          <cell r="Y1191" t="str">
            <v/>
          </cell>
          <cell r="Z1191" t="str">
            <v/>
          </cell>
          <cell r="AA1191" t="str">
            <v/>
          </cell>
          <cell r="AB1191" t="str">
            <v/>
          </cell>
          <cell r="AC1191" t="str">
            <v/>
          </cell>
          <cell r="AD1191" t="str">
            <v/>
          </cell>
          <cell r="AE1191" t="str">
            <v/>
          </cell>
          <cell r="AF1191" t="str">
            <v>ر2</v>
          </cell>
          <cell r="AG1191" t="str">
            <v/>
          </cell>
          <cell r="AH1191" t="str">
            <v/>
          </cell>
          <cell r="AI1191" t="str">
            <v/>
          </cell>
          <cell r="AJ1191" t="str">
            <v/>
          </cell>
          <cell r="AK1191" t="str">
            <v/>
          </cell>
          <cell r="AL1191" t="str">
            <v/>
          </cell>
          <cell r="AM1191" t="str">
            <v>ر1</v>
          </cell>
          <cell r="AN1191" t="str">
            <v>ج</v>
          </cell>
          <cell r="AO1191" t="str">
            <v>ج</v>
          </cell>
          <cell r="AP1191" t="str">
            <v>ج</v>
          </cell>
          <cell r="AQ1191" t="str">
            <v>ج</v>
          </cell>
          <cell r="AR1191" t="str">
            <v>ج</v>
          </cell>
          <cell r="AS1191"/>
          <cell r="AT1191" t="str">
            <v>الرابعة</v>
          </cell>
          <cell r="AU1191" t="str">
            <v/>
          </cell>
        </row>
        <row r="1192">
          <cell r="A1192">
            <v>426981</v>
          </cell>
          <cell r="B1192" t="str">
            <v>الرابعة</v>
          </cell>
          <cell r="C1192" t="str">
            <v/>
          </cell>
          <cell r="D1192" t="str">
            <v/>
          </cell>
          <cell r="E1192" t="str">
            <v/>
          </cell>
          <cell r="F1192" t="str">
            <v/>
          </cell>
          <cell r="G1192" t="str">
            <v/>
          </cell>
          <cell r="H1192" t="str">
            <v/>
          </cell>
          <cell r="I1192" t="str">
            <v/>
          </cell>
          <cell r="J1192" t="str">
            <v/>
          </cell>
          <cell r="K1192" t="str">
            <v/>
          </cell>
          <cell r="L1192" t="str">
            <v/>
          </cell>
          <cell r="M1192" t="str">
            <v/>
          </cell>
          <cell r="N1192" t="str">
            <v/>
          </cell>
          <cell r="O1192" t="str">
            <v/>
          </cell>
          <cell r="P1192" t="str">
            <v/>
          </cell>
          <cell r="Q1192" t="str">
            <v/>
          </cell>
          <cell r="R1192" t="str">
            <v/>
          </cell>
          <cell r="S1192" t="str">
            <v/>
          </cell>
          <cell r="T1192" t="str">
            <v/>
          </cell>
          <cell r="U1192" t="str">
            <v/>
          </cell>
          <cell r="V1192" t="str">
            <v>ر2</v>
          </cell>
          <cell r="W1192" t="str">
            <v/>
          </cell>
          <cell r="X1192" t="str">
            <v/>
          </cell>
          <cell r="Y1192" t="str">
            <v/>
          </cell>
          <cell r="Z1192" t="str">
            <v/>
          </cell>
          <cell r="AA1192" t="str">
            <v/>
          </cell>
          <cell r="AB1192" t="str">
            <v/>
          </cell>
          <cell r="AC1192" t="str">
            <v>ر2</v>
          </cell>
          <cell r="AD1192" t="str">
            <v/>
          </cell>
          <cell r="AE1192" t="str">
            <v/>
          </cell>
          <cell r="AF1192" t="str">
            <v/>
          </cell>
          <cell r="AG1192" t="str">
            <v/>
          </cell>
          <cell r="AH1192" t="str">
            <v/>
          </cell>
          <cell r="AI1192" t="str">
            <v>ج</v>
          </cell>
          <cell r="AJ1192" t="str">
            <v/>
          </cell>
          <cell r="AK1192" t="str">
            <v/>
          </cell>
          <cell r="AL1192" t="str">
            <v>ج</v>
          </cell>
          <cell r="AM1192" t="str">
            <v/>
          </cell>
          <cell r="AN1192" t="str">
            <v>ج</v>
          </cell>
          <cell r="AO1192" t="str">
            <v>ج</v>
          </cell>
          <cell r="AP1192" t="str">
            <v>ج</v>
          </cell>
          <cell r="AQ1192" t="str">
            <v>ج</v>
          </cell>
          <cell r="AR1192" t="str">
            <v>ج</v>
          </cell>
          <cell r="AS1192"/>
          <cell r="AT1192" t="str">
            <v>الرابعة</v>
          </cell>
          <cell r="AU1192" t="str">
            <v/>
          </cell>
        </row>
        <row r="1193">
          <cell r="A1193">
            <v>426993</v>
          </cell>
          <cell r="B1193" t="str">
            <v>الرابعة</v>
          </cell>
          <cell r="C1193" t="str">
            <v/>
          </cell>
          <cell r="D1193" t="str">
            <v/>
          </cell>
          <cell r="E1193" t="str">
            <v/>
          </cell>
          <cell r="F1193" t="str">
            <v/>
          </cell>
          <cell r="G1193" t="str">
            <v/>
          </cell>
          <cell r="H1193" t="str">
            <v/>
          </cell>
          <cell r="I1193" t="str">
            <v/>
          </cell>
          <cell r="J1193" t="str">
            <v/>
          </cell>
          <cell r="K1193" t="str">
            <v/>
          </cell>
          <cell r="L1193" t="str">
            <v/>
          </cell>
          <cell r="M1193" t="str">
            <v/>
          </cell>
          <cell r="N1193" t="str">
            <v/>
          </cell>
          <cell r="O1193" t="str">
            <v/>
          </cell>
          <cell r="P1193" t="str">
            <v/>
          </cell>
          <cell r="Q1193" t="str">
            <v>ر2</v>
          </cell>
          <cell r="R1193" t="str">
            <v/>
          </cell>
          <cell r="S1193" t="str">
            <v/>
          </cell>
          <cell r="T1193" t="str">
            <v/>
          </cell>
          <cell r="U1193" t="str">
            <v/>
          </cell>
          <cell r="V1193" t="str">
            <v/>
          </cell>
          <cell r="W1193" t="str">
            <v/>
          </cell>
          <cell r="X1193" t="str">
            <v/>
          </cell>
          <cell r="Y1193" t="str">
            <v/>
          </cell>
          <cell r="Z1193" t="str">
            <v/>
          </cell>
          <cell r="AA1193" t="str">
            <v/>
          </cell>
          <cell r="AB1193" t="str">
            <v/>
          </cell>
          <cell r="AC1193" t="str">
            <v/>
          </cell>
          <cell r="AD1193" t="str">
            <v/>
          </cell>
          <cell r="AE1193" t="str">
            <v/>
          </cell>
          <cell r="AF1193" t="str">
            <v/>
          </cell>
          <cell r="AG1193" t="str">
            <v>ج</v>
          </cell>
          <cell r="AH1193" t="str">
            <v>ر1</v>
          </cell>
          <cell r="AI1193" t="str">
            <v>ر1</v>
          </cell>
          <cell r="AJ1193" t="str">
            <v/>
          </cell>
          <cell r="AK1193" t="str">
            <v>ر1</v>
          </cell>
          <cell r="AL1193" t="str">
            <v>ر1</v>
          </cell>
          <cell r="AM1193" t="str">
            <v/>
          </cell>
          <cell r="AN1193" t="str">
            <v>ج</v>
          </cell>
          <cell r="AO1193" t="str">
            <v>ج</v>
          </cell>
          <cell r="AP1193" t="str">
            <v>ج</v>
          </cell>
          <cell r="AQ1193" t="str">
            <v>ج</v>
          </cell>
          <cell r="AR1193" t="str">
            <v>ج</v>
          </cell>
          <cell r="AS1193"/>
          <cell r="AT1193" t="str">
            <v>الرابعة</v>
          </cell>
          <cell r="AU1193" t="str">
            <v/>
          </cell>
        </row>
        <row r="1194">
          <cell r="A1194">
            <v>426994</v>
          </cell>
          <cell r="B1194" t="str">
            <v>الرابعة</v>
          </cell>
          <cell r="C1194" t="str">
            <v/>
          </cell>
          <cell r="D1194" t="str">
            <v/>
          </cell>
          <cell r="E1194" t="str">
            <v/>
          </cell>
          <cell r="F1194" t="str">
            <v/>
          </cell>
          <cell r="G1194" t="str">
            <v/>
          </cell>
          <cell r="H1194" t="str">
            <v/>
          </cell>
          <cell r="I1194" t="str">
            <v/>
          </cell>
          <cell r="J1194" t="str">
            <v/>
          </cell>
          <cell r="K1194" t="str">
            <v/>
          </cell>
          <cell r="L1194" t="str">
            <v/>
          </cell>
          <cell r="M1194" t="str">
            <v/>
          </cell>
          <cell r="N1194" t="str">
            <v/>
          </cell>
          <cell r="O1194" t="str">
            <v/>
          </cell>
          <cell r="P1194" t="str">
            <v/>
          </cell>
          <cell r="Q1194" t="str">
            <v/>
          </cell>
          <cell r="R1194" t="str">
            <v/>
          </cell>
          <cell r="S1194" t="str">
            <v/>
          </cell>
          <cell r="T1194" t="str">
            <v>ر2</v>
          </cell>
          <cell r="U1194" t="str">
            <v/>
          </cell>
          <cell r="V1194" t="str">
            <v/>
          </cell>
          <cell r="W1194" t="str">
            <v/>
          </cell>
          <cell r="X1194" t="str">
            <v/>
          </cell>
          <cell r="Y1194" t="str">
            <v/>
          </cell>
          <cell r="Z1194" t="str">
            <v/>
          </cell>
          <cell r="AA1194" t="str">
            <v/>
          </cell>
          <cell r="AB1194" t="str">
            <v>ر2</v>
          </cell>
          <cell r="AC1194" t="str">
            <v/>
          </cell>
          <cell r="AD1194" t="str">
            <v/>
          </cell>
          <cell r="AE1194" t="str">
            <v/>
          </cell>
          <cell r="AF1194" t="str">
            <v/>
          </cell>
          <cell r="AG1194" t="str">
            <v/>
          </cell>
          <cell r="AH1194" t="str">
            <v/>
          </cell>
          <cell r="AI1194" t="str">
            <v/>
          </cell>
          <cell r="AJ1194" t="str">
            <v/>
          </cell>
          <cell r="AK1194" t="str">
            <v/>
          </cell>
          <cell r="AL1194" t="str">
            <v/>
          </cell>
          <cell r="AM1194" t="str">
            <v/>
          </cell>
          <cell r="AN1194" t="str">
            <v>ج</v>
          </cell>
          <cell r="AO1194" t="str">
            <v>ج</v>
          </cell>
          <cell r="AP1194" t="str">
            <v>ج</v>
          </cell>
          <cell r="AQ1194" t="str">
            <v>ج</v>
          </cell>
          <cell r="AR1194" t="str">
            <v>ج</v>
          </cell>
          <cell r="AS1194"/>
          <cell r="AT1194" t="str">
            <v>الرابعة</v>
          </cell>
          <cell r="AU1194" t="str">
            <v/>
          </cell>
        </row>
        <row r="1195">
          <cell r="A1195">
            <v>426998</v>
          </cell>
          <cell r="B1195" t="str">
            <v>الرابعة</v>
          </cell>
          <cell r="C1195" t="str">
            <v/>
          </cell>
          <cell r="D1195" t="str">
            <v/>
          </cell>
          <cell r="E1195" t="str">
            <v/>
          </cell>
          <cell r="F1195" t="str">
            <v/>
          </cell>
          <cell r="G1195" t="str">
            <v/>
          </cell>
          <cell r="H1195" t="str">
            <v/>
          </cell>
          <cell r="I1195" t="str">
            <v/>
          </cell>
          <cell r="J1195" t="str">
            <v/>
          </cell>
          <cell r="K1195" t="str">
            <v/>
          </cell>
          <cell r="L1195" t="str">
            <v/>
          </cell>
          <cell r="M1195" t="str">
            <v/>
          </cell>
          <cell r="N1195" t="str">
            <v/>
          </cell>
          <cell r="O1195" t="str">
            <v/>
          </cell>
          <cell r="P1195" t="str">
            <v/>
          </cell>
          <cell r="Q1195" t="str">
            <v/>
          </cell>
          <cell r="R1195" t="str">
            <v/>
          </cell>
          <cell r="S1195" t="str">
            <v/>
          </cell>
          <cell r="T1195" t="str">
            <v/>
          </cell>
          <cell r="U1195" t="str">
            <v/>
          </cell>
          <cell r="V1195" t="str">
            <v/>
          </cell>
          <cell r="W1195" t="str">
            <v/>
          </cell>
          <cell r="X1195" t="str">
            <v/>
          </cell>
          <cell r="Y1195" t="str">
            <v/>
          </cell>
          <cell r="Z1195" t="str">
            <v/>
          </cell>
          <cell r="AA1195" t="str">
            <v>ر2</v>
          </cell>
          <cell r="AB1195" t="str">
            <v/>
          </cell>
          <cell r="AC1195" t="str">
            <v/>
          </cell>
          <cell r="AD1195" t="str">
            <v/>
          </cell>
          <cell r="AE1195" t="str">
            <v/>
          </cell>
          <cell r="AF1195" t="str">
            <v/>
          </cell>
          <cell r="AG1195" t="str">
            <v/>
          </cell>
          <cell r="AH1195" t="str">
            <v/>
          </cell>
          <cell r="AI1195" t="str">
            <v/>
          </cell>
          <cell r="AJ1195" t="str">
            <v/>
          </cell>
          <cell r="AK1195" t="str">
            <v/>
          </cell>
          <cell r="AL1195" t="str">
            <v/>
          </cell>
          <cell r="AM1195" t="str">
            <v>ر2</v>
          </cell>
          <cell r="AN1195" t="str">
            <v/>
          </cell>
          <cell r="AO1195" t="str">
            <v/>
          </cell>
          <cell r="AP1195" t="str">
            <v/>
          </cell>
          <cell r="AQ1195" t="str">
            <v/>
          </cell>
          <cell r="AR1195" t="str">
            <v/>
          </cell>
          <cell r="AS1195"/>
          <cell r="AT1195" t="str">
            <v>الرابعة</v>
          </cell>
          <cell r="AU1195" t="str">
            <v/>
          </cell>
        </row>
        <row r="1196">
          <cell r="A1196">
            <v>427010</v>
          </cell>
          <cell r="B1196" t="str">
            <v>الرابعة</v>
          </cell>
          <cell r="C1196" t="str">
            <v/>
          </cell>
          <cell r="D1196" t="str">
            <v/>
          </cell>
          <cell r="E1196" t="str">
            <v/>
          </cell>
          <cell r="F1196" t="str">
            <v/>
          </cell>
          <cell r="G1196" t="str">
            <v/>
          </cell>
          <cell r="H1196" t="str">
            <v/>
          </cell>
          <cell r="I1196" t="str">
            <v/>
          </cell>
          <cell r="J1196" t="str">
            <v/>
          </cell>
          <cell r="K1196" t="str">
            <v/>
          </cell>
          <cell r="L1196" t="str">
            <v/>
          </cell>
          <cell r="M1196" t="str">
            <v/>
          </cell>
          <cell r="N1196" t="str">
            <v/>
          </cell>
          <cell r="O1196" t="str">
            <v/>
          </cell>
          <cell r="P1196" t="str">
            <v/>
          </cell>
          <cell r="Q1196" t="str">
            <v/>
          </cell>
          <cell r="R1196" t="str">
            <v/>
          </cell>
          <cell r="S1196" t="str">
            <v/>
          </cell>
          <cell r="T1196" t="str">
            <v/>
          </cell>
          <cell r="U1196" t="str">
            <v/>
          </cell>
          <cell r="V1196" t="str">
            <v/>
          </cell>
          <cell r="W1196" t="str">
            <v/>
          </cell>
          <cell r="X1196" t="str">
            <v/>
          </cell>
          <cell r="Y1196" t="str">
            <v/>
          </cell>
          <cell r="Z1196" t="str">
            <v/>
          </cell>
          <cell r="AA1196" t="str">
            <v/>
          </cell>
          <cell r="AB1196" t="str">
            <v/>
          </cell>
          <cell r="AC1196" t="str">
            <v/>
          </cell>
          <cell r="AD1196" t="str">
            <v/>
          </cell>
          <cell r="AE1196" t="str">
            <v/>
          </cell>
          <cell r="AF1196" t="str">
            <v/>
          </cell>
          <cell r="AG1196" t="str">
            <v>ر2</v>
          </cell>
          <cell r="AH1196" t="str">
            <v/>
          </cell>
          <cell r="AI1196" t="str">
            <v/>
          </cell>
          <cell r="AJ1196" t="str">
            <v/>
          </cell>
          <cell r="AK1196" t="str">
            <v/>
          </cell>
          <cell r="AL1196" t="str">
            <v/>
          </cell>
          <cell r="AM1196" t="str">
            <v>ر2</v>
          </cell>
          <cell r="AN1196" t="str">
            <v/>
          </cell>
          <cell r="AO1196" t="str">
            <v/>
          </cell>
          <cell r="AP1196" t="str">
            <v/>
          </cell>
          <cell r="AQ1196" t="str">
            <v>ر2</v>
          </cell>
          <cell r="AR1196" t="str">
            <v/>
          </cell>
          <cell r="AS1196"/>
          <cell r="AT1196" t="str">
            <v>الرابعة</v>
          </cell>
          <cell r="AU1196" t="str">
            <v/>
          </cell>
        </row>
        <row r="1197">
          <cell r="A1197">
            <v>427013</v>
          </cell>
          <cell r="B1197" t="str">
            <v>الرابعة</v>
          </cell>
          <cell r="C1197" t="str">
            <v/>
          </cell>
          <cell r="D1197" t="str">
            <v/>
          </cell>
          <cell r="E1197" t="str">
            <v/>
          </cell>
          <cell r="F1197" t="str">
            <v/>
          </cell>
          <cell r="G1197" t="str">
            <v/>
          </cell>
          <cell r="H1197" t="str">
            <v/>
          </cell>
          <cell r="I1197" t="str">
            <v/>
          </cell>
          <cell r="J1197" t="str">
            <v/>
          </cell>
          <cell r="K1197" t="str">
            <v/>
          </cell>
          <cell r="L1197" t="str">
            <v/>
          </cell>
          <cell r="M1197" t="str">
            <v/>
          </cell>
          <cell r="N1197" t="str">
            <v/>
          </cell>
          <cell r="O1197" t="str">
            <v/>
          </cell>
          <cell r="P1197" t="str">
            <v/>
          </cell>
          <cell r="Q1197" t="str">
            <v/>
          </cell>
          <cell r="R1197" t="str">
            <v>ج</v>
          </cell>
          <cell r="S1197" t="str">
            <v/>
          </cell>
          <cell r="T1197" t="str">
            <v/>
          </cell>
          <cell r="U1197" t="str">
            <v/>
          </cell>
          <cell r="V1197" t="str">
            <v/>
          </cell>
          <cell r="W1197" t="str">
            <v/>
          </cell>
          <cell r="X1197" t="str">
            <v/>
          </cell>
          <cell r="Y1197" t="str">
            <v/>
          </cell>
          <cell r="Z1197" t="str">
            <v/>
          </cell>
          <cell r="AA1197" t="str">
            <v/>
          </cell>
          <cell r="AB1197" t="str">
            <v/>
          </cell>
          <cell r="AC1197" t="str">
            <v/>
          </cell>
          <cell r="AD1197" t="str">
            <v/>
          </cell>
          <cell r="AE1197" t="str">
            <v>ج</v>
          </cell>
          <cell r="AF1197" t="str">
            <v>ر2</v>
          </cell>
          <cell r="AG1197" t="str">
            <v/>
          </cell>
          <cell r="AH1197" t="str">
            <v/>
          </cell>
          <cell r="AI1197" t="str">
            <v/>
          </cell>
          <cell r="AJ1197" t="str">
            <v/>
          </cell>
          <cell r="AK1197" t="str">
            <v/>
          </cell>
          <cell r="AL1197" t="str">
            <v/>
          </cell>
          <cell r="AM1197" t="str">
            <v>ر1</v>
          </cell>
          <cell r="AN1197" t="str">
            <v>ج</v>
          </cell>
          <cell r="AO1197" t="str">
            <v>ج</v>
          </cell>
          <cell r="AP1197" t="str">
            <v>ج</v>
          </cell>
          <cell r="AQ1197" t="str">
            <v>ج</v>
          </cell>
          <cell r="AR1197" t="str">
            <v>ج</v>
          </cell>
          <cell r="AS1197"/>
          <cell r="AT1197" t="str">
            <v>الرابعة</v>
          </cell>
          <cell r="AU1197" t="str">
            <v/>
          </cell>
        </row>
        <row r="1198">
          <cell r="A1198">
            <v>427020</v>
          </cell>
          <cell r="B1198" t="str">
            <v>الرابعة</v>
          </cell>
          <cell r="C1198" t="str">
            <v/>
          </cell>
          <cell r="D1198" t="str">
            <v/>
          </cell>
          <cell r="E1198" t="str">
            <v/>
          </cell>
          <cell r="F1198" t="str">
            <v/>
          </cell>
          <cell r="G1198" t="str">
            <v/>
          </cell>
          <cell r="H1198" t="str">
            <v/>
          </cell>
          <cell r="I1198" t="str">
            <v/>
          </cell>
          <cell r="J1198" t="str">
            <v/>
          </cell>
          <cell r="K1198" t="str">
            <v>ر1</v>
          </cell>
          <cell r="L1198" t="str">
            <v/>
          </cell>
          <cell r="M1198" t="str">
            <v/>
          </cell>
          <cell r="N1198" t="str">
            <v>ر1</v>
          </cell>
          <cell r="O1198" t="str">
            <v/>
          </cell>
          <cell r="P1198" t="str">
            <v/>
          </cell>
          <cell r="Q1198" t="str">
            <v/>
          </cell>
          <cell r="R1198" t="str">
            <v>ر1</v>
          </cell>
          <cell r="S1198" t="str">
            <v>ر2</v>
          </cell>
          <cell r="T1198" t="str">
            <v/>
          </cell>
          <cell r="U1198" t="str">
            <v/>
          </cell>
          <cell r="V1198" t="str">
            <v/>
          </cell>
          <cell r="W1198" t="str">
            <v/>
          </cell>
          <cell r="X1198" t="str">
            <v/>
          </cell>
          <cell r="Y1198" t="str">
            <v/>
          </cell>
          <cell r="Z1198" t="str">
            <v/>
          </cell>
          <cell r="AA1198" t="str">
            <v/>
          </cell>
          <cell r="AB1198" t="str">
            <v/>
          </cell>
          <cell r="AC1198" t="str">
            <v/>
          </cell>
          <cell r="AD1198" t="str">
            <v/>
          </cell>
          <cell r="AE1198" t="str">
            <v/>
          </cell>
          <cell r="AF1198" t="str">
            <v>ر2</v>
          </cell>
          <cell r="AG1198" t="str">
            <v/>
          </cell>
          <cell r="AH1198" t="str">
            <v>ر2</v>
          </cell>
          <cell r="AI1198" t="str">
            <v>ر1</v>
          </cell>
          <cell r="AJ1198" t="str">
            <v/>
          </cell>
          <cell r="AK1198" t="str">
            <v>ر1</v>
          </cell>
          <cell r="AL1198" t="str">
            <v/>
          </cell>
          <cell r="AM1198" t="str">
            <v>ج</v>
          </cell>
          <cell r="AN1198" t="str">
            <v>ج</v>
          </cell>
          <cell r="AO1198" t="str">
            <v>ج</v>
          </cell>
          <cell r="AP1198" t="str">
            <v>ج</v>
          </cell>
          <cell r="AQ1198" t="str">
            <v>ج</v>
          </cell>
          <cell r="AR1198" t="str">
            <v>ج</v>
          </cell>
          <cell r="AS1198"/>
          <cell r="AT1198" t="str">
            <v>الرابعة</v>
          </cell>
          <cell r="AU1198" t="str">
            <v/>
          </cell>
        </row>
        <row r="1199">
          <cell r="A1199">
            <v>427027</v>
          </cell>
          <cell r="B1199" t="str">
            <v>الرابعة</v>
          </cell>
          <cell r="C1199" t="str">
            <v/>
          </cell>
          <cell r="D1199" t="str">
            <v/>
          </cell>
          <cell r="E1199" t="str">
            <v/>
          </cell>
          <cell r="F1199" t="str">
            <v/>
          </cell>
          <cell r="G1199" t="str">
            <v/>
          </cell>
          <cell r="H1199" t="str">
            <v/>
          </cell>
          <cell r="I1199" t="str">
            <v/>
          </cell>
          <cell r="J1199" t="str">
            <v/>
          </cell>
          <cell r="K1199" t="str">
            <v/>
          </cell>
          <cell r="L1199" t="str">
            <v/>
          </cell>
          <cell r="M1199" t="str">
            <v/>
          </cell>
          <cell r="N1199" t="str">
            <v>ر2</v>
          </cell>
          <cell r="O1199" t="str">
            <v/>
          </cell>
          <cell r="P1199" t="str">
            <v/>
          </cell>
          <cell r="Q1199" t="str">
            <v/>
          </cell>
          <cell r="R1199" t="str">
            <v/>
          </cell>
          <cell r="S1199" t="str">
            <v/>
          </cell>
          <cell r="T1199" t="str">
            <v/>
          </cell>
          <cell r="U1199" t="str">
            <v/>
          </cell>
          <cell r="V1199" t="str">
            <v/>
          </cell>
          <cell r="W1199" t="str">
            <v/>
          </cell>
          <cell r="X1199" t="str">
            <v/>
          </cell>
          <cell r="Y1199" t="str">
            <v/>
          </cell>
          <cell r="Z1199" t="str">
            <v>ر1</v>
          </cell>
          <cell r="AA1199" t="str">
            <v/>
          </cell>
          <cell r="AB1199" t="str">
            <v/>
          </cell>
          <cell r="AC1199" t="str">
            <v/>
          </cell>
          <cell r="AD1199" t="str">
            <v/>
          </cell>
          <cell r="AE1199" t="str">
            <v/>
          </cell>
          <cell r="AF1199" t="str">
            <v>ر2</v>
          </cell>
          <cell r="AG1199" t="str">
            <v/>
          </cell>
          <cell r="AH1199" t="str">
            <v/>
          </cell>
          <cell r="AI1199" t="str">
            <v/>
          </cell>
          <cell r="AJ1199" t="str">
            <v/>
          </cell>
          <cell r="AK1199" t="str">
            <v/>
          </cell>
          <cell r="AL1199" t="str">
            <v>ر1</v>
          </cell>
          <cell r="AM1199" t="str">
            <v>ر1</v>
          </cell>
          <cell r="AN1199" t="str">
            <v>ج</v>
          </cell>
          <cell r="AO1199" t="str">
            <v>ج</v>
          </cell>
          <cell r="AP1199" t="str">
            <v>ج</v>
          </cell>
          <cell r="AQ1199" t="str">
            <v>ج</v>
          </cell>
          <cell r="AR1199" t="str">
            <v>ج</v>
          </cell>
          <cell r="AS1199"/>
          <cell r="AT1199" t="str">
            <v>الرابعة</v>
          </cell>
          <cell r="AU1199" t="str">
            <v/>
          </cell>
        </row>
        <row r="1200">
          <cell r="A1200">
            <v>427029</v>
          </cell>
          <cell r="B1200" t="str">
            <v>الرابعة حديث</v>
          </cell>
          <cell r="C1200" t="str">
            <v/>
          </cell>
          <cell r="D1200" t="str">
            <v/>
          </cell>
          <cell r="E1200" t="str">
            <v/>
          </cell>
          <cell r="F1200" t="str">
            <v/>
          </cell>
          <cell r="G1200" t="str">
            <v/>
          </cell>
          <cell r="H1200" t="str">
            <v/>
          </cell>
          <cell r="I1200" t="str">
            <v/>
          </cell>
          <cell r="J1200" t="str">
            <v/>
          </cell>
          <cell r="K1200" t="str">
            <v/>
          </cell>
          <cell r="L1200" t="str">
            <v/>
          </cell>
          <cell r="M1200" t="str">
            <v/>
          </cell>
          <cell r="N1200" t="str">
            <v/>
          </cell>
          <cell r="O1200" t="str">
            <v/>
          </cell>
          <cell r="P1200" t="str">
            <v/>
          </cell>
          <cell r="Q1200" t="str">
            <v/>
          </cell>
          <cell r="R1200" t="str">
            <v/>
          </cell>
          <cell r="S1200" t="str">
            <v/>
          </cell>
          <cell r="T1200" t="str">
            <v/>
          </cell>
          <cell r="U1200" t="str">
            <v/>
          </cell>
          <cell r="V1200" t="str">
            <v/>
          </cell>
          <cell r="W1200" t="str">
            <v/>
          </cell>
          <cell r="X1200" t="str">
            <v/>
          </cell>
          <cell r="Y1200" t="str">
            <v/>
          </cell>
          <cell r="Z1200" t="str">
            <v/>
          </cell>
          <cell r="AA1200" t="str">
            <v/>
          </cell>
          <cell r="AB1200" t="str">
            <v/>
          </cell>
          <cell r="AC1200" t="str">
            <v/>
          </cell>
          <cell r="AD1200" t="str">
            <v/>
          </cell>
          <cell r="AE1200" t="str">
            <v>ر1</v>
          </cell>
          <cell r="AF1200" t="str">
            <v/>
          </cell>
          <cell r="AG1200" t="str">
            <v/>
          </cell>
          <cell r="AH1200" t="str">
            <v>ر1</v>
          </cell>
          <cell r="AI1200" t="str">
            <v>ج</v>
          </cell>
          <cell r="AJ1200" t="str">
            <v>ج</v>
          </cell>
          <cell r="AK1200" t="str">
            <v>ج</v>
          </cell>
          <cell r="AL1200" t="str">
            <v>ج</v>
          </cell>
          <cell r="AM1200" t="str">
            <v>ج</v>
          </cell>
          <cell r="AN1200" t="str">
            <v/>
          </cell>
          <cell r="AO1200" t="str">
            <v/>
          </cell>
          <cell r="AP1200" t="str">
            <v/>
          </cell>
          <cell r="AQ1200" t="str">
            <v/>
          </cell>
          <cell r="AR1200" t="str">
            <v/>
          </cell>
          <cell r="AS1200"/>
          <cell r="AT1200" t="str">
            <v>الرابعة حديث</v>
          </cell>
          <cell r="AU1200" t="str">
            <v/>
          </cell>
        </row>
        <row r="1201">
          <cell r="A1201">
            <v>427033</v>
          </cell>
          <cell r="B1201" t="str">
            <v>الرابعة</v>
          </cell>
          <cell r="C1201" t="str">
            <v/>
          </cell>
          <cell r="D1201" t="str">
            <v/>
          </cell>
          <cell r="E1201" t="str">
            <v/>
          </cell>
          <cell r="F1201" t="str">
            <v/>
          </cell>
          <cell r="G1201" t="str">
            <v/>
          </cell>
          <cell r="H1201" t="str">
            <v/>
          </cell>
          <cell r="I1201" t="str">
            <v/>
          </cell>
          <cell r="J1201" t="str">
            <v/>
          </cell>
          <cell r="K1201" t="str">
            <v/>
          </cell>
          <cell r="L1201" t="str">
            <v/>
          </cell>
          <cell r="M1201" t="str">
            <v/>
          </cell>
          <cell r="N1201" t="str">
            <v/>
          </cell>
          <cell r="O1201" t="str">
            <v/>
          </cell>
          <cell r="P1201" t="str">
            <v/>
          </cell>
          <cell r="Q1201" t="str">
            <v/>
          </cell>
          <cell r="R1201" t="str">
            <v/>
          </cell>
          <cell r="S1201" t="str">
            <v/>
          </cell>
          <cell r="T1201" t="str">
            <v/>
          </cell>
          <cell r="U1201" t="str">
            <v/>
          </cell>
          <cell r="V1201" t="str">
            <v/>
          </cell>
          <cell r="W1201" t="str">
            <v/>
          </cell>
          <cell r="X1201" t="str">
            <v/>
          </cell>
          <cell r="Y1201" t="str">
            <v/>
          </cell>
          <cell r="Z1201" t="str">
            <v/>
          </cell>
          <cell r="AA1201" t="str">
            <v/>
          </cell>
          <cell r="AB1201" t="str">
            <v/>
          </cell>
          <cell r="AC1201" t="str">
            <v/>
          </cell>
          <cell r="AD1201" t="str">
            <v/>
          </cell>
          <cell r="AE1201" t="str">
            <v/>
          </cell>
          <cell r="AF1201" t="str">
            <v/>
          </cell>
          <cell r="AG1201" t="str">
            <v/>
          </cell>
          <cell r="AH1201" t="str">
            <v/>
          </cell>
          <cell r="AI1201" t="str">
            <v/>
          </cell>
          <cell r="AJ1201" t="str">
            <v/>
          </cell>
          <cell r="AK1201" t="str">
            <v/>
          </cell>
          <cell r="AL1201" t="str">
            <v/>
          </cell>
          <cell r="AM1201" t="str">
            <v>ر1</v>
          </cell>
          <cell r="AN1201" t="str">
            <v>ج</v>
          </cell>
          <cell r="AO1201" t="str">
            <v>ج</v>
          </cell>
          <cell r="AP1201" t="str">
            <v>ج</v>
          </cell>
          <cell r="AQ1201" t="str">
            <v>ج</v>
          </cell>
          <cell r="AR1201" t="str">
            <v>ج</v>
          </cell>
          <cell r="AS1201"/>
          <cell r="AT1201" t="str">
            <v>الرابعة</v>
          </cell>
          <cell r="AU1201" t="str">
            <v/>
          </cell>
        </row>
        <row r="1202">
          <cell r="A1202">
            <v>427045</v>
          </cell>
          <cell r="B1202" t="str">
            <v>الرابعة</v>
          </cell>
          <cell r="C1202" t="str">
            <v/>
          </cell>
          <cell r="D1202" t="str">
            <v/>
          </cell>
          <cell r="E1202" t="str">
            <v/>
          </cell>
          <cell r="F1202" t="str">
            <v/>
          </cell>
          <cell r="G1202" t="str">
            <v/>
          </cell>
          <cell r="H1202" t="str">
            <v/>
          </cell>
          <cell r="I1202" t="str">
            <v/>
          </cell>
          <cell r="J1202" t="str">
            <v/>
          </cell>
          <cell r="K1202" t="str">
            <v/>
          </cell>
          <cell r="L1202" t="str">
            <v/>
          </cell>
          <cell r="M1202" t="str">
            <v/>
          </cell>
          <cell r="N1202" t="str">
            <v/>
          </cell>
          <cell r="O1202" t="str">
            <v/>
          </cell>
          <cell r="P1202" t="str">
            <v/>
          </cell>
          <cell r="Q1202" t="str">
            <v/>
          </cell>
          <cell r="R1202" t="str">
            <v/>
          </cell>
          <cell r="S1202" t="str">
            <v/>
          </cell>
          <cell r="T1202" t="str">
            <v/>
          </cell>
          <cell r="U1202" t="str">
            <v/>
          </cell>
          <cell r="V1202" t="str">
            <v/>
          </cell>
          <cell r="W1202" t="str">
            <v/>
          </cell>
          <cell r="X1202" t="str">
            <v/>
          </cell>
          <cell r="Y1202" t="str">
            <v/>
          </cell>
          <cell r="Z1202" t="str">
            <v/>
          </cell>
          <cell r="AA1202" t="str">
            <v>ر2</v>
          </cell>
          <cell r="AB1202" t="str">
            <v/>
          </cell>
          <cell r="AC1202" t="str">
            <v/>
          </cell>
          <cell r="AD1202" t="str">
            <v/>
          </cell>
          <cell r="AE1202" t="str">
            <v>ر2</v>
          </cell>
          <cell r="AF1202" t="str">
            <v/>
          </cell>
          <cell r="AG1202" t="str">
            <v/>
          </cell>
          <cell r="AH1202" t="str">
            <v/>
          </cell>
          <cell r="AI1202" t="str">
            <v/>
          </cell>
          <cell r="AJ1202" t="str">
            <v/>
          </cell>
          <cell r="AK1202" t="str">
            <v/>
          </cell>
          <cell r="AL1202" t="str">
            <v>ر1</v>
          </cell>
          <cell r="AM1202" t="str">
            <v>ر1</v>
          </cell>
          <cell r="AN1202" t="str">
            <v>ج</v>
          </cell>
          <cell r="AO1202" t="str">
            <v>ج</v>
          </cell>
          <cell r="AP1202" t="str">
            <v>ج</v>
          </cell>
          <cell r="AQ1202" t="str">
            <v>ج</v>
          </cell>
          <cell r="AR1202" t="str">
            <v>ج</v>
          </cell>
          <cell r="AS1202"/>
          <cell r="AT1202" t="str">
            <v>الرابعة</v>
          </cell>
          <cell r="AU1202" t="str">
            <v/>
          </cell>
        </row>
        <row r="1203">
          <cell r="A1203">
            <v>427046</v>
          </cell>
          <cell r="B1203" t="str">
            <v>الرابعة</v>
          </cell>
          <cell r="C1203" t="str">
            <v/>
          </cell>
          <cell r="D1203" t="str">
            <v/>
          </cell>
          <cell r="E1203" t="str">
            <v/>
          </cell>
          <cell r="F1203" t="str">
            <v/>
          </cell>
          <cell r="G1203" t="str">
            <v/>
          </cell>
          <cell r="H1203" t="str">
            <v/>
          </cell>
          <cell r="I1203" t="str">
            <v/>
          </cell>
          <cell r="J1203" t="str">
            <v/>
          </cell>
          <cell r="K1203" t="str">
            <v/>
          </cell>
          <cell r="L1203" t="str">
            <v/>
          </cell>
          <cell r="M1203" t="str">
            <v/>
          </cell>
          <cell r="N1203" t="str">
            <v>ر2</v>
          </cell>
          <cell r="O1203" t="str">
            <v/>
          </cell>
          <cell r="P1203" t="str">
            <v/>
          </cell>
          <cell r="Q1203" t="str">
            <v/>
          </cell>
          <cell r="R1203" t="str">
            <v/>
          </cell>
          <cell r="S1203" t="str">
            <v/>
          </cell>
          <cell r="T1203" t="str">
            <v/>
          </cell>
          <cell r="U1203" t="str">
            <v/>
          </cell>
          <cell r="V1203" t="str">
            <v/>
          </cell>
          <cell r="W1203" t="str">
            <v/>
          </cell>
          <cell r="X1203" t="str">
            <v/>
          </cell>
          <cell r="Y1203" t="str">
            <v/>
          </cell>
          <cell r="Z1203" t="str">
            <v/>
          </cell>
          <cell r="AA1203" t="str">
            <v>ر2</v>
          </cell>
          <cell r="AB1203" t="str">
            <v>ر2</v>
          </cell>
          <cell r="AC1203" t="str">
            <v/>
          </cell>
          <cell r="AD1203" t="str">
            <v/>
          </cell>
          <cell r="AE1203" t="str">
            <v/>
          </cell>
          <cell r="AF1203" t="str">
            <v>ر2</v>
          </cell>
          <cell r="AG1203" t="str">
            <v/>
          </cell>
          <cell r="AH1203" t="str">
            <v/>
          </cell>
          <cell r="AI1203" t="str">
            <v/>
          </cell>
          <cell r="AJ1203" t="str">
            <v>ر1</v>
          </cell>
          <cell r="AK1203" t="str">
            <v>ر1</v>
          </cell>
          <cell r="AL1203" t="str">
            <v>ر1</v>
          </cell>
          <cell r="AM1203" t="str">
            <v>ر1</v>
          </cell>
          <cell r="AN1203" t="str">
            <v>ج</v>
          </cell>
          <cell r="AO1203" t="str">
            <v>ج</v>
          </cell>
          <cell r="AP1203" t="str">
            <v>ج</v>
          </cell>
          <cell r="AQ1203" t="str">
            <v>ج</v>
          </cell>
          <cell r="AR1203" t="str">
            <v>ج</v>
          </cell>
          <cell r="AS1203"/>
          <cell r="AT1203" t="str">
            <v>الرابعة</v>
          </cell>
          <cell r="AU1203" t="str">
            <v/>
          </cell>
        </row>
        <row r="1204">
          <cell r="A1204">
            <v>427055</v>
          </cell>
          <cell r="B1204" t="str">
            <v>الرابعة</v>
          </cell>
          <cell r="C1204" t="str">
            <v/>
          </cell>
          <cell r="D1204" t="str">
            <v/>
          </cell>
          <cell r="E1204" t="str">
            <v/>
          </cell>
          <cell r="F1204" t="str">
            <v/>
          </cell>
          <cell r="G1204" t="str">
            <v/>
          </cell>
          <cell r="H1204" t="str">
            <v/>
          </cell>
          <cell r="I1204" t="str">
            <v/>
          </cell>
          <cell r="J1204" t="str">
            <v/>
          </cell>
          <cell r="K1204" t="str">
            <v/>
          </cell>
          <cell r="L1204" t="str">
            <v/>
          </cell>
          <cell r="M1204" t="str">
            <v/>
          </cell>
          <cell r="N1204" t="str">
            <v/>
          </cell>
          <cell r="O1204" t="str">
            <v/>
          </cell>
          <cell r="P1204" t="str">
            <v/>
          </cell>
          <cell r="Q1204" t="str">
            <v/>
          </cell>
          <cell r="R1204" t="str">
            <v/>
          </cell>
          <cell r="S1204" t="str">
            <v/>
          </cell>
          <cell r="T1204" t="str">
            <v/>
          </cell>
          <cell r="U1204" t="str">
            <v/>
          </cell>
          <cell r="V1204" t="str">
            <v/>
          </cell>
          <cell r="W1204" t="str">
            <v/>
          </cell>
          <cell r="X1204" t="str">
            <v/>
          </cell>
          <cell r="Y1204" t="str">
            <v/>
          </cell>
          <cell r="Z1204" t="str">
            <v/>
          </cell>
          <cell r="AA1204" t="str">
            <v/>
          </cell>
          <cell r="AB1204" t="str">
            <v/>
          </cell>
          <cell r="AC1204" t="str">
            <v/>
          </cell>
          <cell r="AD1204" t="str">
            <v/>
          </cell>
          <cell r="AE1204" t="str">
            <v/>
          </cell>
          <cell r="AF1204" t="str">
            <v/>
          </cell>
          <cell r="AG1204" t="str">
            <v/>
          </cell>
          <cell r="AH1204" t="str">
            <v/>
          </cell>
          <cell r="AI1204" t="str">
            <v/>
          </cell>
          <cell r="AJ1204" t="str">
            <v/>
          </cell>
          <cell r="AK1204" t="str">
            <v/>
          </cell>
          <cell r="AL1204" t="str">
            <v>ر2</v>
          </cell>
          <cell r="AM1204" t="str">
            <v/>
          </cell>
          <cell r="AN1204" t="str">
            <v/>
          </cell>
          <cell r="AO1204" t="str">
            <v/>
          </cell>
          <cell r="AP1204" t="str">
            <v/>
          </cell>
          <cell r="AQ1204" t="str">
            <v/>
          </cell>
          <cell r="AR1204" t="str">
            <v/>
          </cell>
          <cell r="AS1204"/>
          <cell r="AT1204" t="str">
            <v>الرابعة</v>
          </cell>
          <cell r="AU1204" t="str">
            <v/>
          </cell>
        </row>
        <row r="1205">
          <cell r="A1205">
            <v>427057</v>
          </cell>
          <cell r="B1205" t="str">
            <v>الرابعة</v>
          </cell>
          <cell r="C1205" t="str">
            <v/>
          </cell>
          <cell r="D1205" t="str">
            <v/>
          </cell>
          <cell r="E1205" t="str">
            <v/>
          </cell>
          <cell r="F1205" t="str">
            <v/>
          </cell>
          <cell r="G1205" t="str">
            <v/>
          </cell>
          <cell r="H1205" t="str">
            <v/>
          </cell>
          <cell r="I1205" t="str">
            <v/>
          </cell>
          <cell r="J1205" t="str">
            <v/>
          </cell>
          <cell r="K1205" t="str">
            <v/>
          </cell>
          <cell r="L1205" t="str">
            <v/>
          </cell>
          <cell r="M1205" t="str">
            <v/>
          </cell>
          <cell r="N1205" t="str">
            <v/>
          </cell>
          <cell r="O1205" t="str">
            <v/>
          </cell>
          <cell r="P1205" t="str">
            <v/>
          </cell>
          <cell r="Q1205" t="str">
            <v/>
          </cell>
          <cell r="R1205" t="str">
            <v/>
          </cell>
          <cell r="S1205" t="str">
            <v/>
          </cell>
          <cell r="T1205" t="str">
            <v/>
          </cell>
          <cell r="U1205" t="str">
            <v/>
          </cell>
          <cell r="V1205" t="str">
            <v/>
          </cell>
          <cell r="W1205" t="str">
            <v/>
          </cell>
          <cell r="X1205" t="str">
            <v/>
          </cell>
          <cell r="Y1205" t="str">
            <v>ر1</v>
          </cell>
          <cell r="Z1205" t="str">
            <v/>
          </cell>
          <cell r="AA1205" t="str">
            <v/>
          </cell>
          <cell r="AB1205" t="str">
            <v/>
          </cell>
          <cell r="AC1205" t="str">
            <v/>
          </cell>
          <cell r="AD1205" t="str">
            <v/>
          </cell>
          <cell r="AE1205" t="str">
            <v/>
          </cell>
          <cell r="AF1205" t="str">
            <v/>
          </cell>
          <cell r="AG1205" t="str">
            <v/>
          </cell>
          <cell r="AH1205" t="str">
            <v/>
          </cell>
          <cell r="AI1205" t="str">
            <v/>
          </cell>
          <cell r="AJ1205" t="str">
            <v/>
          </cell>
          <cell r="AK1205" t="str">
            <v/>
          </cell>
          <cell r="AL1205" t="str">
            <v>ر1</v>
          </cell>
          <cell r="AM1205" t="str">
            <v>ر1</v>
          </cell>
          <cell r="AN1205" t="str">
            <v>ج</v>
          </cell>
          <cell r="AO1205" t="str">
            <v>ر1</v>
          </cell>
          <cell r="AP1205" t="str">
            <v/>
          </cell>
          <cell r="AQ1205" t="str">
            <v>ر1</v>
          </cell>
          <cell r="AR1205" t="str">
            <v/>
          </cell>
          <cell r="AS1205"/>
          <cell r="AT1205" t="str">
            <v>الرابعة</v>
          </cell>
          <cell r="AU1205" t="str">
            <v/>
          </cell>
        </row>
        <row r="1206">
          <cell r="A1206">
            <v>427058</v>
          </cell>
          <cell r="B1206" t="str">
            <v>الرابعة</v>
          </cell>
          <cell r="C1206" t="str">
            <v/>
          </cell>
          <cell r="D1206" t="str">
            <v/>
          </cell>
          <cell r="E1206" t="str">
            <v/>
          </cell>
          <cell r="F1206" t="str">
            <v/>
          </cell>
          <cell r="G1206" t="str">
            <v/>
          </cell>
          <cell r="H1206" t="str">
            <v/>
          </cell>
          <cell r="I1206" t="str">
            <v/>
          </cell>
          <cell r="J1206" t="str">
            <v/>
          </cell>
          <cell r="K1206" t="str">
            <v/>
          </cell>
          <cell r="L1206" t="str">
            <v/>
          </cell>
          <cell r="M1206" t="str">
            <v/>
          </cell>
          <cell r="N1206" t="str">
            <v>ر2</v>
          </cell>
          <cell r="O1206" t="str">
            <v/>
          </cell>
          <cell r="P1206" t="str">
            <v/>
          </cell>
          <cell r="Q1206" t="str">
            <v/>
          </cell>
          <cell r="R1206" t="str">
            <v/>
          </cell>
          <cell r="S1206" t="str">
            <v/>
          </cell>
          <cell r="T1206" t="str">
            <v/>
          </cell>
          <cell r="U1206" t="str">
            <v/>
          </cell>
          <cell r="V1206" t="str">
            <v/>
          </cell>
          <cell r="W1206" t="str">
            <v/>
          </cell>
          <cell r="X1206" t="str">
            <v/>
          </cell>
          <cell r="Y1206" t="str">
            <v/>
          </cell>
          <cell r="Z1206" t="str">
            <v/>
          </cell>
          <cell r="AA1206" t="str">
            <v>ر1</v>
          </cell>
          <cell r="AB1206" t="str">
            <v>ر1</v>
          </cell>
          <cell r="AC1206" t="str">
            <v/>
          </cell>
          <cell r="AD1206" t="str">
            <v/>
          </cell>
          <cell r="AE1206" t="str">
            <v/>
          </cell>
          <cell r="AF1206" t="str">
            <v/>
          </cell>
          <cell r="AG1206" t="str">
            <v/>
          </cell>
          <cell r="AH1206" t="str">
            <v/>
          </cell>
          <cell r="AI1206" t="str">
            <v>ج</v>
          </cell>
          <cell r="AJ1206" t="str">
            <v/>
          </cell>
          <cell r="AK1206" t="str">
            <v/>
          </cell>
          <cell r="AL1206" t="str">
            <v/>
          </cell>
          <cell r="AM1206" t="str">
            <v>ج</v>
          </cell>
          <cell r="AN1206" t="str">
            <v>ج</v>
          </cell>
          <cell r="AO1206" t="str">
            <v>ج</v>
          </cell>
          <cell r="AP1206" t="str">
            <v>ج</v>
          </cell>
          <cell r="AQ1206" t="str">
            <v>ج</v>
          </cell>
          <cell r="AR1206" t="str">
            <v>ج</v>
          </cell>
          <cell r="AS1206"/>
          <cell r="AT1206" t="str">
            <v>الرابعة</v>
          </cell>
          <cell r="AU1206" t="str">
            <v/>
          </cell>
        </row>
        <row r="1207">
          <cell r="A1207">
            <v>427065</v>
          </cell>
          <cell r="B1207" t="str">
            <v>الرابعة</v>
          </cell>
          <cell r="C1207" t="str">
            <v/>
          </cell>
          <cell r="D1207" t="str">
            <v/>
          </cell>
          <cell r="E1207" t="str">
            <v/>
          </cell>
          <cell r="F1207" t="str">
            <v>ج</v>
          </cell>
          <cell r="G1207" t="str">
            <v/>
          </cell>
          <cell r="H1207" t="str">
            <v/>
          </cell>
          <cell r="I1207" t="str">
            <v/>
          </cell>
          <cell r="J1207" t="str">
            <v/>
          </cell>
          <cell r="K1207" t="str">
            <v>ر1</v>
          </cell>
          <cell r="L1207" t="str">
            <v/>
          </cell>
          <cell r="M1207" t="str">
            <v/>
          </cell>
          <cell r="N1207" t="str">
            <v/>
          </cell>
          <cell r="O1207" t="str">
            <v/>
          </cell>
          <cell r="P1207" t="str">
            <v/>
          </cell>
          <cell r="Q1207" t="str">
            <v/>
          </cell>
          <cell r="R1207" t="str">
            <v/>
          </cell>
          <cell r="S1207" t="str">
            <v/>
          </cell>
          <cell r="T1207" t="str">
            <v/>
          </cell>
          <cell r="U1207" t="str">
            <v/>
          </cell>
          <cell r="V1207" t="str">
            <v/>
          </cell>
          <cell r="W1207" t="str">
            <v/>
          </cell>
          <cell r="X1207" t="str">
            <v/>
          </cell>
          <cell r="Y1207" t="str">
            <v/>
          </cell>
          <cell r="Z1207" t="str">
            <v>ر2</v>
          </cell>
          <cell r="AA1207" t="str">
            <v/>
          </cell>
          <cell r="AB1207" t="str">
            <v/>
          </cell>
          <cell r="AC1207" t="str">
            <v/>
          </cell>
          <cell r="AD1207" t="str">
            <v/>
          </cell>
          <cell r="AE1207" t="str">
            <v/>
          </cell>
          <cell r="AF1207" t="str">
            <v/>
          </cell>
          <cell r="AG1207" t="str">
            <v/>
          </cell>
          <cell r="AH1207" t="str">
            <v/>
          </cell>
          <cell r="AI1207" t="str">
            <v>ر1</v>
          </cell>
          <cell r="AJ1207" t="str">
            <v>ر1</v>
          </cell>
          <cell r="AK1207" t="str">
            <v>ر1</v>
          </cell>
          <cell r="AL1207" t="str">
            <v>ج</v>
          </cell>
          <cell r="AM1207" t="str">
            <v>ر1</v>
          </cell>
          <cell r="AN1207" t="str">
            <v>ج</v>
          </cell>
          <cell r="AO1207" t="str">
            <v>ج</v>
          </cell>
          <cell r="AP1207" t="str">
            <v>ج</v>
          </cell>
          <cell r="AQ1207" t="str">
            <v>ج</v>
          </cell>
          <cell r="AR1207" t="str">
            <v>ج</v>
          </cell>
          <cell r="AS1207"/>
          <cell r="AT1207" t="str">
            <v>الرابعة</v>
          </cell>
          <cell r="AU1207" t="str">
            <v/>
          </cell>
        </row>
        <row r="1208">
          <cell r="A1208">
            <v>427087</v>
          </cell>
          <cell r="B1208" t="str">
            <v>الرابعة</v>
          </cell>
          <cell r="C1208" t="str">
            <v/>
          </cell>
          <cell r="D1208" t="str">
            <v/>
          </cell>
          <cell r="E1208" t="str">
            <v/>
          </cell>
          <cell r="F1208" t="str">
            <v/>
          </cell>
          <cell r="G1208" t="str">
            <v/>
          </cell>
          <cell r="H1208" t="str">
            <v/>
          </cell>
          <cell r="I1208" t="str">
            <v/>
          </cell>
          <cell r="J1208" t="str">
            <v/>
          </cell>
          <cell r="K1208" t="str">
            <v/>
          </cell>
          <cell r="L1208" t="str">
            <v>ر1</v>
          </cell>
          <cell r="M1208" t="str">
            <v/>
          </cell>
          <cell r="N1208" t="str">
            <v/>
          </cell>
          <cell r="O1208" t="str">
            <v/>
          </cell>
          <cell r="P1208" t="str">
            <v/>
          </cell>
          <cell r="Q1208" t="str">
            <v/>
          </cell>
          <cell r="R1208" t="str">
            <v>ج</v>
          </cell>
          <cell r="S1208" t="str">
            <v>ر2</v>
          </cell>
          <cell r="T1208" t="str">
            <v/>
          </cell>
          <cell r="U1208" t="str">
            <v/>
          </cell>
          <cell r="V1208" t="str">
            <v/>
          </cell>
          <cell r="W1208" t="str">
            <v/>
          </cell>
          <cell r="X1208" t="str">
            <v/>
          </cell>
          <cell r="Y1208" t="str">
            <v/>
          </cell>
          <cell r="Z1208" t="str">
            <v/>
          </cell>
          <cell r="AA1208" t="str">
            <v/>
          </cell>
          <cell r="AB1208" t="str">
            <v/>
          </cell>
          <cell r="AC1208" t="str">
            <v/>
          </cell>
          <cell r="AD1208" t="str">
            <v/>
          </cell>
          <cell r="AE1208" t="str">
            <v>ج</v>
          </cell>
          <cell r="AF1208" t="str">
            <v>ر2</v>
          </cell>
          <cell r="AG1208" t="str">
            <v/>
          </cell>
          <cell r="AH1208" t="str">
            <v/>
          </cell>
          <cell r="AI1208" t="str">
            <v>ج</v>
          </cell>
          <cell r="AJ1208" t="str">
            <v/>
          </cell>
          <cell r="AK1208" t="str">
            <v>ج</v>
          </cell>
          <cell r="AL1208" t="str">
            <v>ر1</v>
          </cell>
          <cell r="AM1208" t="str">
            <v/>
          </cell>
          <cell r="AN1208" t="str">
            <v>ج</v>
          </cell>
          <cell r="AO1208" t="str">
            <v>ج</v>
          </cell>
          <cell r="AP1208" t="str">
            <v>ج</v>
          </cell>
          <cell r="AQ1208" t="str">
            <v>ج</v>
          </cell>
          <cell r="AR1208" t="str">
            <v>ج</v>
          </cell>
          <cell r="AS1208"/>
          <cell r="AT1208" t="str">
            <v>الرابعة</v>
          </cell>
          <cell r="AU1208" t="str">
            <v/>
          </cell>
        </row>
        <row r="1209">
          <cell r="A1209">
            <v>427110</v>
          </cell>
          <cell r="B1209" t="str">
            <v>الرابعة</v>
          </cell>
          <cell r="C1209" t="str">
            <v/>
          </cell>
          <cell r="D1209" t="str">
            <v/>
          </cell>
          <cell r="E1209" t="str">
            <v/>
          </cell>
          <cell r="F1209" t="str">
            <v/>
          </cell>
          <cell r="G1209" t="str">
            <v/>
          </cell>
          <cell r="H1209" t="str">
            <v/>
          </cell>
          <cell r="I1209" t="str">
            <v/>
          </cell>
          <cell r="J1209" t="str">
            <v/>
          </cell>
          <cell r="K1209" t="str">
            <v/>
          </cell>
          <cell r="L1209" t="str">
            <v/>
          </cell>
          <cell r="M1209" t="str">
            <v/>
          </cell>
          <cell r="N1209" t="str">
            <v/>
          </cell>
          <cell r="O1209" t="str">
            <v/>
          </cell>
          <cell r="P1209" t="str">
            <v/>
          </cell>
          <cell r="Q1209" t="str">
            <v/>
          </cell>
          <cell r="R1209" t="str">
            <v/>
          </cell>
          <cell r="S1209" t="str">
            <v/>
          </cell>
          <cell r="T1209" t="str">
            <v/>
          </cell>
          <cell r="U1209" t="str">
            <v/>
          </cell>
          <cell r="V1209" t="str">
            <v/>
          </cell>
          <cell r="W1209" t="str">
            <v/>
          </cell>
          <cell r="X1209" t="str">
            <v/>
          </cell>
          <cell r="Y1209" t="str">
            <v/>
          </cell>
          <cell r="Z1209" t="str">
            <v/>
          </cell>
          <cell r="AA1209" t="str">
            <v/>
          </cell>
          <cell r="AB1209" t="str">
            <v/>
          </cell>
          <cell r="AC1209" t="str">
            <v/>
          </cell>
          <cell r="AD1209" t="str">
            <v/>
          </cell>
          <cell r="AE1209" t="str">
            <v/>
          </cell>
          <cell r="AF1209" t="str">
            <v>ج</v>
          </cell>
          <cell r="AG1209" t="str">
            <v/>
          </cell>
          <cell r="AH1209" t="str">
            <v/>
          </cell>
          <cell r="AI1209" t="str">
            <v/>
          </cell>
          <cell r="AJ1209" t="str">
            <v/>
          </cell>
          <cell r="AK1209" t="str">
            <v/>
          </cell>
          <cell r="AL1209" t="str">
            <v>ج</v>
          </cell>
          <cell r="AM1209" t="str">
            <v/>
          </cell>
          <cell r="AN1209" t="str">
            <v>ج</v>
          </cell>
          <cell r="AO1209" t="str">
            <v>ج</v>
          </cell>
          <cell r="AP1209" t="str">
            <v>ج</v>
          </cell>
          <cell r="AQ1209" t="str">
            <v>ج</v>
          </cell>
          <cell r="AR1209" t="str">
            <v>ج</v>
          </cell>
          <cell r="AS1209"/>
          <cell r="AT1209" t="str">
            <v>الرابعة</v>
          </cell>
          <cell r="AU1209" t="str">
            <v/>
          </cell>
        </row>
        <row r="1210">
          <cell r="A1210">
            <v>427131</v>
          </cell>
          <cell r="B1210" t="str">
            <v>الرابعة</v>
          </cell>
          <cell r="C1210" t="str">
            <v/>
          </cell>
          <cell r="D1210" t="str">
            <v/>
          </cell>
          <cell r="E1210" t="str">
            <v/>
          </cell>
          <cell r="F1210" t="str">
            <v/>
          </cell>
          <cell r="G1210" t="str">
            <v/>
          </cell>
          <cell r="H1210" t="str">
            <v/>
          </cell>
          <cell r="I1210" t="str">
            <v/>
          </cell>
          <cell r="J1210" t="str">
            <v/>
          </cell>
          <cell r="K1210" t="str">
            <v/>
          </cell>
          <cell r="L1210" t="str">
            <v/>
          </cell>
          <cell r="M1210" t="str">
            <v/>
          </cell>
          <cell r="N1210" t="str">
            <v/>
          </cell>
          <cell r="O1210" t="str">
            <v/>
          </cell>
          <cell r="P1210" t="str">
            <v/>
          </cell>
          <cell r="Q1210" t="str">
            <v/>
          </cell>
          <cell r="R1210" t="str">
            <v/>
          </cell>
          <cell r="S1210" t="str">
            <v/>
          </cell>
          <cell r="T1210" t="str">
            <v/>
          </cell>
          <cell r="U1210" t="str">
            <v/>
          </cell>
          <cell r="V1210" t="str">
            <v/>
          </cell>
          <cell r="W1210" t="str">
            <v/>
          </cell>
          <cell r="X1210" t="str">
            <v/>
          </cell>
          <cell r="Y1210" t="str">
            <v/>
          </cell>
          <cell r="Z1210" t="str">
            <v/>
          </cell>
          <cell r="AA1210" t="str">
            <v>ر2</v>
          </cell>
          <cell r="AB1210" t="str">
            <v/>
          </cell>
          <cell r="AC1210" t="str">
            <v/>
          </cell>
          <cell r="AD1210" t="str">
            <v/>
          </cell>
          <cell r="AE1210" t="str">
            <v/>
          </cell>
          <cell r="AF1210" t="str">
            <v>ر2</v>
          </cell>
          <cell r="AG1210" t="str">
            <v/>
          </cell>
          <cell r="AH1210" t="str">
            <v/>
          </cell>
          <cell r="AI1210" t="str">
            <v>ر1</v>
          </cell>
          <cell r="AJ1210" t="str">
            <v/>
          </cell>
          <cell r="AK1210" t="str">
            <v/>
          </cell>
          <cell r="AL1210" t="str">
            <v>ر1</v>
          </cell>
          <cell r="AM1210" t="str">
            <v>ر1</v>
          </cell>
          <cell r="AN1210" t="str">
            <v>ج</v>
          </cell>
          <cell r="AO1210" t="str">
            <v>ج</v>
          </cell>
          <cell r="AP1210" t="str">
            <v>ج</v>
          </cell>
          <cell r="AQ1210" t="str">
            <v>ج</v>
          </cell>
          <cell r="AR1210" t="str">
            <v>ج</v>
          </cell>
          <cell r="AS1210"/>
          <cell r="AT1210" t="str">
            <v>الرابعة</v>
          </cell>
          <cell r="AU1210" t="str">
            <v/>
          </cell>
        </row>
        <row r="1211">
          <cell r="A1211">
            <v>427132</v>
          </cell>
          <cell r="B1211" t="str">
            <v>الرابعة</v>
          </cell>
          <cell r="C1211" t="str">
            <v/>
          </cell>
          <cell r="D1211" t="str">
            <v/>
          </cell>
          <cell r="E1211" t="str">
            <v/>
          </cell>
          <cell r="F1211" t="str">
            <v/>
          </cell>
          <cell r="G1211" t="str">
            <v/>
          </cell>
          <cell r="H1211" t="str">
            <v/>
          </cell>
          <cell r="I1211" t="str">
            <v/>
          </cell>
          <cell r="J1211" t="str">
            <v/>
          </cell>
          <cell r="K1211" t="str">
            <v/>
          </cell>
          <cell r="L1211" t="str">
            <v/>
          </cell>
          <cell r="M1211" t="str">
            <v/>
          </cell>
          <cell r="N1211" t="str">
            <v/>
          </cell>
          <cell r="O1211" t="str">
            <v/>
          </cell>
          <cell r="P1211" t="str">
            <v/>
          </cell>
          <cell r="Q1211" t="str">
            <v/>
          </cell>
          <cell r="R1211" t="str">
            <v/>
          </cell>
          <cell r="S1211" t="str">
            <v/>
          </cell>
          <cell r="T1211" t="str">
            <v/>
          </cell>
          <cell r="U1211" t="str">
            <v/>
          </cell>
          <cell r="V1211" t="str">
            <v/>
          </cell>
          <cell r="W1211" t="str">
            <v/>
          </cell>
          <cell r="X1211" t="str">
            <v/>
          </cell>
          <cell r="Y1211" t="str">
            <v/>
          </cell>
          <cell r="Z1211" t="str">
            <v/>
          </cell>
          <cell r="AA1211" t="str">
            <v/>
          </cell>
          <cell r="AB1211" t="str">
            <v/>
          </cell>
          <cell r="AC1211" t="str">
            <v/>
          </cell>
          <cell r="AD1211" t="str">
            <v/>
          </cell>
          <cell r="AE1211" t="str">
            <v/>
          </cell>
          <cell r="AF1211" t="str">
            <v/>
          </cell>
          <cell r="AG1211" t="str">
            <v/>
          </cell>
          <cell r="AH1211" t="str">
            <v/>
          </cell>
          <cell r="AI1211" t="str">
            <v>ر1</v>
          </cell>
          <cell r="AJ1211" t="str">
            <v/>
          </cell>
          <cell r="AK1211" t="str">
            <v/>
          </cell>
          <cell r="AL1211" t="str">
            <v/>
          </cell>
          <cell r="AM1211" t="str">
            <v>ر1</v>
          </cell>
          <cell r="AN1211" t="str">
            <v>ج</v>
          </cell>
          <cell r="AO1211" t="str">
            <v>ج</v>
          </cell>
          <cell r="AP1211" t="str">
            <v>ج</v>
          </cell>
          <cell r="AQ1211" t="str">
            <v>ج</v>
          </cell>
          <cell r="AR1211" t="str">
            <v>ج</v>
          </cell>
          <cell r="AS1211"/>
          <cell r="AT1211" t="str">
            <v>الرابعة</v>
          </cell>
          <cell r="AU1211" t="str">
            <v/>
          </cell>
        </row>
        <row r="1212">
          <cell r="A1212">
            <v>427134</v>
          </cell>
          <cell r="B1212" t="str">
            <v>الرابعة</v>
          </cell>
          <cell r="C1212" t="str">
            <v/>
          </cell>
          <cell r="D1212" t="str">
            <v/>
          </cell>
          <cell r="E1212" t="str">
            <v/>
          </cell>
          <cell r="F1212" t="str">
            <v/>
          </cell>
          <cell r="G1212" t="str">
            <v/>
          </cell>
          <cell r="H1212" t="str">
            <v/>
          </cell>
          <cell r="I1212" t="str">
            <v/>
          </cell>
          <cell r="J1212" t="str">
            <v/>
          </cell>
          <cell r="K1212" t="str">
            <v/>
          </cell>
          <cell r="L1212" t="str">
            <v/>
          </cell>
          <cell r="M1212" t="str">
            <v/>
          </cell>
          <cell r="N1212" t="str">
            <v/>
          </cell>
          <cell r="O1212" t="str">
            <v/>
          </cell>
          <cell r="P1212" t="str">
            <v/>
          </cell>
          <cell r="Q1212" t="str">
            <v/>
          </cell>
          <cell r="R1212" t="str">
            <v/>
          </cell>
          <cell r="S1212" t="str">
            <v/>
          </cell>
          <cell r="T1212" t="str">
            <v/>
          </cell>
          <cell r="U1212" t="str">
            <v/>
          </cell>
          <cell r="V1212" t="str">
            <v/>
          </cell>
          <cell r="W1212" t="str">
            <v/>
          </cell>
          <cell r="X1212" t="str">
            <v/>
          </cell>
          <cell r="Y1212" t="str">
            <v/>
          </cell>
          <cell r="Z1212" t="str">
            <v/>
          </cell>
          <cell r="AA1212" t="str">
            <v/>
          </cell>
          <cell r="AB1212" t="str">
            <v/>
          </cell>
          <cell r="AC1212" t="str">
            <v/>
          </cell>
          <cell r="AD1212" t="str">
            <v>ر1</v>
          </cell>
          <cell r="AE1212" t="str">
            <v/>
          </cell>
          <cell r="AF1212" t="str">
            <v/>
          </cell>
          <cell r="AG1212" t="str">
            <v>ر1</v>
          </cell>
          <cell r="AH1212" t="str">
            <v>ر1</v>
          </cell>
          <cell r="AI1212" t="str">
            <v>ج</v>
          </cell>
          <cell r="AJ1212" t="str">
            <v>ج</v>
          </cell>
          <cell r="AK1212" t="str">
            <v/>
          </cell>
          <cell r="AL1212" t="str">
            <v>ج</v>
          </cell>
          <cell r="AM1212" t="str">
            <v>ر1</v>
          </cell>
          <cell r="AN1212" t="str">
            <v>ج</v>
          </cell>
          <cell r="AO1212" t="str">
            <v>ج</v>
          </cell>
          <cell r="AP1212" t="str">
            <v>ج</v>
          </cell>
          <cell r="AQ1212" t="str">
            <v>ج</v>
          </cell>
          <cell r="AR1212" t="str">
            <v>ج</v>
          </cell>
          <cell r="AS1212"/>
          <cell r="AT1212" t="str">
            <v>الرابعة</v>
          </cell>
          <cell r="AU1212" t="str">
            <v/>
          </cell>
        </row>
        <row r="1213">
          <cell r="A1213">
            <v>427139</v>
          </cell>
          <cell r="B1213" t="str">
            <v>الرابعة</v>
          </cell>
          <cell r="C1213" t="str">
            <v/>
          </cell>
          <cell r="D1213" t="str">
            <v/>
          </cell>
          <cell r="E1213" t="str">
            <v/>
          </cell>
          <cell r="F1213" t="str">
            <v/>
          </cell>
          <cell r="G1213" t="str">
            <v/>
          </cell>
          <cell r="H1213" t="str">
            <v/>
          </cell>
          <cell r="I1213" t="str">
            <v/>
          </cell>
          <cell r="J1213" t="str">
            <v/>
          </cell>
          <cell r="K1213" t="str">
            <v/>
          </cell>
          <cell r="L1213" t="str">
            <v>ر2</v>
          </cell>
          <cell r="M1213" t="str">
            <v/>
          </cell>
          <cell r="N1213" t="str">
            <v/>
          </cell>
          <cell r="O1213" t="str">
            <v/>
          </cell>
          <cell r="P1213" t="str">
            <v/>
          </cell>
          <cell r="Q1213" t="str">
            <v/>
          </cell>
          <cell r="R1213" t="str">
            <v>ر2</v>
          </cell>
          <cell r="S1213" t="str">
            <v>ر2</v>
          </cell>
          <cell r="T1213" t="str">
            <v/>
          </cell>
          <cell r="U1213" t="str">
            <v/>
          </cell>
          <cell r="V1213" t="str">
            <v/>
          </cell>
          <cell r="W1213" t="str">
            <v/>
          </cell>
          <cell r="X1213" t="str">
            <v/>
          </cell>
          <cell r="Y1213" t="str">
            <v/>
          </cell>
          <cell r="Z1213" t="str">
            <v/>
          </cell>
          <cell r="AA1213" t="str">
            <v/>
          </cell>
          <cell r="AB1213" t="str">
            <v/>
          </cell>
          <cell r="AC1213" t="str">
            <v/>
          </cell>
          <cell r="AD1213" t="str">
            <v/>
          </cell>
          <cell r="AE1213" t="str">
            <v/>
          </cell>
          <cell r="AF1213" t="str">
            <v>ر1</v>
          </cell>
          <cell r="AG1213" t="str">
            <v/>
          </cell>
          <cell r="AH1213" t="str">
            <v/>
          </cell>
          <cell r="AI1213" t="str">
            <v>ر1</v>
          </cell>
          <cell r="AJ1213" t="str">
            <v/>
          </cell>
          <cell r="AK1213" t="str">
            <v>ر1</v>
          </cell>
          <cell r="AL1213" t="str">
            <v/>
          </cell>
          <cell r="AM1213" t="str">
            <v/>
          </cell>
          <cell r="AN1213" t="str">
            <v>ج</v>
          </cell>
          <cell r="AO1213" t="str">
            <v>ج</v>
          </cell>
          <cell r="AP1213" t="str">
            <v>ج</v>
          </cell>
          <cell r="AQ1213" t="str">
            <v>ج</v>
          </cell>
          <cell r="AR1213" t="str">
            <v>ج</v>
          </cell>
          <cell r="AS1213"/>
          <cell r="AT1213" t="str">
            <v>الرابعة</v>
          </cell>
          <cell r="AU1213" t="str">
            <v/>
          </cell>
        </row>
        <row r="1214">
          <cell r="A1214">
            <v>427144</v>
          </cell>
          <cell r="B1214" t="str">
            <v>الرابعة</v>
          </cell>
          <cell r="C1214" t="str">
            <v/>
          </cell>
          <cell r="D1214" t="str">
            <v/>
          </cell>
          <cell r="E1214" t="str">
            <v/>
          </cell>
          <cell r="F1214" t="str">
            <v/>
          </cell>
          <cell r="G1214" t="str">
            <v/>
          </cell>
          <cell r="H1214" t="str">
            <v/>
          </cell>
          <cell r="I1214" t="str">
            <v/>
          </cell>
          <cell r="J1214" t="str">
            <v/>
          </cell>
          <cell r="K1214" t="str">
            <v/>
          </cell>
          <cell r="L1214" t="str">
            <v/>
          </cell>
          <cell r="M1214" t="str">
            <v/>
          </cell>
          <cell r="N1214" t="str">
            <v/>
          </cell>
          <cell r="O1214" t="str">
            <v/>
          </cell>
          <cell r="P1214" t="str">
            <v/>
          </cell>
          <cell r="Q1214" t="str">
            <v/>
          </cell>
          <cell r="R1214" t="str">
            <v/>
          </cell>
          <cell r="S1214" t="str">
            <v/>
          </cell>
          <cell r="T1214" t="str">
            <v/>
          </cell>
          <cell r="U1214" t="str">
            <v/>
          </cell>
          <cell r="V1214" t="str">
            <v/>
          </cell>
          <cell r="W1214" t="str">
            <v/>
          </cell>
          <cell r="X1214" t="str">
            <v/>
          </cell>
          <cell r="Y1214" t="str">
            <v/>
          </cell>
          <cell r="Z1214" t="str">
            <v/>
          </cell>
          <cell r="AA1214" t="str">
            <v/>
          </cell>
          <cell r="AB1214" t="str">
            <v/>
          </cell>
          <cell r="AC1214" t="str">
            <v/>
          </cell>
          <cell r="AD1214" t="str">
            <v/>
          </cell>
          <cell r="AE1214" t="str">
            <v/>
          </cell>
          <cell r="AF1214" t="str">
            <v/>
          </cell>
          <cell r="AG1214" t="str">
            <v/>
          </cell>
          <cell r="AH1214" t="str">
            <v/>
          </cell>
          <cell r="AI1214" t="str">
            <v>ر1</v>
          </cell>
          <cell r="AJ1214" t="str">
            <v/>
          </cell>
          <cell r="AK1214" t="str">
            <v/>
          </cell>
          <cell r="AL1214" t="str">
            <v/>
          </cell>
          <cell r="AM1214" t="str">
            <v/>
          </cell>
          <cell r="AN1214" t="str">
            <v>ج</v>
          </cell>
          <cell r="AO1214" t="str">
            <v>ج</v>
          </cell>
          <cell r="AP1214" t="str">
            <v>ج</v>
          </cell>
          <cell r="AQ1214" t="str">
            <v>ج</v>
          </cell>
          <cell r="AR1214" t="str">
            <v>ج</v>
          </cell>
          <cell r="AS1214"/>
          <cell r="AT1214" t="str">
            <v>الرابعة</v>
          </cell>
          <cell r="AU1214" t="str">
            <v/>
          </cell>
        </row>
        <row r="1215">
          <cell r="A1215">
            <v>427145</v>
          </cell>
          <cell r="B1215" t="str">
            <v>الرابعة حديث</v>
          </cell>
          <cell r="C1215" t="str">
            <v/>
          </cell>
          <cell r="D1215" t="str">
            <v/>
          </cell>
          <cell r="E1215" t="str">
            <v>ر2</v>
          </cell>
          <cell r="F1215" t="str">
            <v/>
          </cell>
          <cell r="G1215" t="str">
            <v/>
          </cell>
          <cell r="H1215" t="str">
            <v/>
          </cell>
          <cell r="I1215" t="str">
            <v/>
          </cell>
          <cell r="J1215" t="str">
            <v/>
          </cell>
          <cell r="K1215" t="str">
            <v/>
          </cell>
          <cell r="L1215" t="str">
            <v/>
          </cell>
          <cell r="M1215" t="str">
            <v/>
          </cell>
          <cell r="N1215" t="str">
            <v/>
          </cell>
          <cell r="O1215" t="str">
            <v/>
          </cell>
          <cell r="P1215" t="str">
            <v/>
          </cell>
          <cell r="Q1215" t="str">
            <v/>
          </cell>
          <cell r="R1215" t="str">
            <v/>
          </cell>
          <cell r="S1215" t="str">
            <v/>
          </cell>
          <cell r="T1215" t="str">
            <v/>
          </cell>
          <cell r="U1215" t="str">
            <v/>
          </cell>
          <cell r="V1215" t="str">
            <v/>
          </cell>
          <cell r="W1215" t="str">
            <v/>
          </cell>
          <cell r="X1215" t="str">
            <v/>
          </cell>
          <cell r="Y1215" t="str">
            <v/>
          </cell>
          <cell r="Z1215" t="str">
            <v/>
          </cell>
          <cell r="AA1215" t="str">
            <v/>
          </cell>
          <cell r="AB1215" t="str">
            <v/>
          </cell>
          <cell r="AC1215" t="str">
            <v/>
          </cell>
          <cell r="AD1215" t="str">
            <v/>
          </cell>
          <cell r="AE1215" t="str">
            <v/>
          </cell>
          <cell r="AF1215" t="str">
            <v/>
          </cell>
          <cell r="AG1215" t="str">
            <v/>
          </cell>
          <cell r="AH1215" t="str">
            <v/>
          </cell>
          <cell r="AI1215" t="str">
            <v>ج</v>
          </cell>
          <cell r="AJ1215" t="str">
            <v>ج</v>
          </cell>
          <cell r="AK1215" t="str">
            <v>ج</v>
          </cell>
          <cell r="AL1215" t="str">
            <v>ج</v>
          </cell>
          <cell r="AM1215" t="str">
            <v>ج</v>
          </cell>
          <cell r="AN1215" t="str">
            <v/>
          </cell>
          <cell r="AO1215" t="str">
            <v/>
          </cell>
          <cell r="AP1215" t="str">
            <v/>
          </cell>
          <cell r="AQ1215" t="str">
            <v/>
          </cell>
          <cell r="AR1215" t="str">
            <v/>
          </cell>
          <cell r="AS1215"/>
          <cell r="AT1215" t="str">
            <v>الرابعة حديث</v>
          </cell>
          <cell r="AU1215" t="str">
            <v/>
          </cell>
        </row>
        <row r="1216">
          <cell r="A1216">
            <v>427156</v>
          </cell>
          <cell r="B1216" t="str">
            <v>الرابعة</v>
          </cell>
          <cell r="C1216" t="str">
            <v/>
          </cell>
          <cell r="D1216" t="str">
            <v/>
          </cell>
          <cell r="E1216" t="str">
            <v/>
          </cell>
          <cell r="F1216" t="str">
            <v/>
          </cell>
          <cell r="G1216" t="str">
            <v/>
          </cell>
          <cell r="H1216" t="str">
            <v/>
          </cell>
          <cell r="I1216" t="str">
            <v>ج</v>
          </cell>
          <cell r="J1216" t="str">
            <v/>
          </cell>
          <cell r="K1216" t="str">
            <v/>
          </cell>
          <cell r="L1216" t="str">
            <v/>
          </cell>
          <cell r="M1216" t="str">
            <v/>
          </cell>
          <cell r="N1216" t="str">
            <v/>
          </cell>
          <cell r="O1216" t="str">
            <v/>
          </cell>
          <cell r="P1216" t="str">
            <v/>
          </cell>
          <cell r="Q1216" t="str">
            <v/>
          </cell>
          <cell r="R1216" t="str">
            <v/>
          </cell>
          <cell r="S1216" t="str">
            <v/>
          </cell>
          <cell r="T1216" t="str">
            <v>ر1</v>
          </cell>
          <cell r="U1216" t="str">
            <v/>
          </cell>
          <cell r="V1216" t="str">
            <v/>
          </cell>
          <cell r="W1216" t="str">
            <v/>
          </cell>
          <cell r="X1216" t="str">
            <v/>
          </cell>
          <cell r="Y1216" t="str">
            <v/>
          </cell>
          <cell r="Z1216" t="str">
            <v/>
          </cell>
          <cell r="AA1216" t="str">
            <v/>
          </cell>
          <cell r="AB1216" t="str">
            <v/>
          </cell>
          <cell r="AC1216" t="str">
            <v/>
          </cell>
          <cell r="AD1216" t="str">
            <v/>
          </cell>
          <cell r="AE1216" t="str">
            <v/>
          </cell>
          <cell r="AF1216" t="str">
            <v/>
          </cell>
          <cell r="AG1216" t="str">
            <v/>
          </cell>
          <cell r="AH1216" t="str">
            <v/>
          </cell>
          <cell r="AI1216" t="str">
            <v/>
          </cell>
          <cell r="AJ1216" t="str">
            <v/>
          </cell>
          <cell r="AK1216" t="str">
            <v/>
          </cell>
          <cell r="AL1216" t="str">
            <v/>
          </cell>
          <cell r="AM1216" t="str">
            <v/>
          </cell>
          <cell r="AN1216" t="str">
            <v>ج</v>
          </cell>
          <cell r="AO1216" t="str">
            <v>ج</v>
          </cell>
          <cell r="AP1216" t="str">
            <v>ج</v>
          </cell>
          <cell r="AQ1216" t="str">
            <v>ج</v>
          </cell>
          <cell r="AR1216" t="str">
            <v>ج</v>
          </cell>
          <cell r="AS1216"/>
          <cell r="AT1216" t="str">
            <v>الرابعة</v>
          </cell>
          <cell r="AU1216" t="str">
            <v/>
          </cell>
        </row>
        <row r="1217">
          <cell r="A1217">
            <v>427162</v>
          </cell>
          <cell r="B1217" t="str">
            <v>الرابعة</v>
          </cell>
          <cell r="C1217" t="str">
            <v/>
          </cell>
          <cell r="D1217" t="str">
            <v/>
          </cell>
          <cell r="E1217" t="str">
            <v/>
          </cell>
          <cell r="F1217" t="str">
            <v/>
          </cell>
          <cell r="G1217" t="str">
            <v/>
          </cell>
          <cell r="H1217" t="str">
            <v/>
          </cell>
          <cell r="I1217" t="str">
            <v/>
          </cell>
          <cell r="J1217" t="str">
            <v/>
          </cell>
          <cell r="K1217" t="str">
            <v/>
          </cell>
          <cell r="L1217" t="str">
            <v/>
          </cell>
          <cell r="M1217" t="str">
            <v/>
          </cell>
          <cell r="N1217" t="str">
            <v/>
          </cell>
          <cell r="O1217" t="str">
            <v/>
          </cell>
          <cell r="P1217" t="str">
            <v/>
          </cell>
          <cell r="Q1217" t="str">
            <v/>
          </cell>
          <cell r="R1217" t="str">
            <v/>
          </cell>
          <cell r="S1217" t="str">
            <v/>
          </cell>
          <cell r="T1217" t="str">
            <v/>
          </cell>
          <cell r="U1217" t="str">
            <v/>
          </cell>
          <cell r="V1217" t="str">
            <v/>
          </cell>
          <cell r="W1217" t="str">
            <v/>
          </cell>
          <cell r="X1217" t="str">
            <v/>
          </cell>
          <cell r="Y1217" t="str">
            <v/>
          </cell>
          <cell r="Z1217" t="str">
            <v/>
          </cell>
          <cell r="AA1217" t="str">
            <v/>
          </cell>
          <cell r="AB1217" t="str">
            <v/>
          </cell>
          <cell r="AC1217" t="str">
            <v/>
          </cell>
          <cell r="AD1217" t="str">
            <v/>
          </cell>
          <cell r="AE1217" t="str">
            <v/>
          </cell>
          <cell r="AF1217" t="str">
            <v/>
          </cell>
          <cell r="AG1217" t="str">
            <v/>
          </cell>
          <cell r="AH1217" t="str">
            <v/>
          </cell>
          <cell r="AI1217" t="str">
            <v>ر1</v>
          </cell>
          <cell r="AJ1217" t="str">
            <v/>
          </cell>
          <cell r="AK1217" t="str">
            <v/>
          </cell>
          <cell r="AL1217" t="str">
            <v/>
          </cell>
          <cell r="AM1217" t="str">
            <v/>
          </cell>
          <cell r="AN1217" t="str">
            <v>ج</v>
          </cell>
          <cell r="AO1217" t="str">
            <v>ج</v>
          </cell>
          <cell r="AP1217" t="str">
            <v>ج</v>
          </cell>
          <cell r="AQ1217" t="str">
            <v>ج</v>
          </cell>
          <cell r="AR1217" t="str">
            <v>ج</v>
          </cell>
          <cell r="AS1217"/>
          <cell r="AT1217" t="str">
            <v>الرابعة</v>
          </cell>
          <cell r="AU1217" t="str">
            <v/>
          </cell>
        </row>
        <row r="1218">
          <cell r="A1218">
            <v>427165</v>
          </cell>
          <cell r="B1218" t="str">
            <v>الرابعة</v>
          </cell>
          <cell r="C1218" t="str">
            <v/>
          </cell>
          <cell r="D1218" t="str">
            <v/>
          </cell>
          <cell r="E1218" t="str">
            <v/>
          </cell>
          <cell r="F1218" t="str">
            <v/>
          </cell>
          <cell r="G1218" t="str">
            <v/>
          </cell>
          <cell r="H1218" t="str">
            <v/>
          </cell>
          <cell r="I1218" t="str">
            <v/>
          </cell>
          <cell r="J1218" t="str">
            <v/>
          </cell>
          <cell r="K1218" t="str">
            <v/>
          </cell>
          <cell r="L1218" t="str">
            <v/>
          </cell>
          <cell r="M1218" t="str">
            <v/>
          </cell>
          <cell r="N1218" t="str">
            <v/>
          </cell>
          <cell r="O1218" t="str">
            <v/>
          </cell>
          <cell r="P1218" t="str">
            <v/>
          </cell>
          <cell r="Q1218" t="str">
            <v/>
          </cell>
          <cell r="R1218" t="str">
            <v/>
          </cell>
          <cell r="S1218" t="str">
            <v/>
          </cell>
          <cell r="T1218" t="str">
            <v/>
          </cell>
          <cell r="U1218" t="str">
            <v/>
          </cell>
          <cell r="V1218" t="str">
            <v/>
          </cell>
          <cell r="W1218" t="str">
            <v/>
          </cell>
          <cell r="X1218" t="str">
            <v/>
          </cell>
          <cell r="Y1218" t="str">
            <v/>
          </cell>
          <cell r="Z1218" t="str">
            <v/>
          </cell>
          <cell r="AA1218" t="str">
            <v/>
          </cell>
          <cell r="AB1218" t="str">
            <v/>
          </cell>
          <cell r="AC1218" t="str">
            <v/>
          </cell>
          <cell r="AD1218" t="str">
            <v/>
          </cell>
          <cell r="AE1218" t="str">
            <v/>
          </cell>
          <cell r="AF1218" t="str">
            <v/>
          </cell>
          <cell r="AG1218" t="str">
            <v/>
          </cell>
          <cell r="AH1218" t="str">
            <v/>
          </cell>
          <cell r="AI1218" t="str">
            <v>ر1</v>
          </cell>
          <cell r="AJ1218" t="str">
            <v/>
          </cell>
          <cell r="AK1218" t="str">
            <v/>
          </cell>
          <cell r="AL1218" t="str">
            <v/>
          </cell>
          <cell r="AM1218" t="str">
            <v/>
          </cell>
          <cell r="AN1218" t="str">
            <v>ج</v>
          </cell>
          <cell r="AO1218" t="str">
            <v>ج</v>
          </cell>
          <cell r="AP1218" t="str">
            <v>ج</v>
          </cell>
          <cell r="AQ1218" t="str">
            <v>ج</v>
          </cell>
          <cell r="AR1218" t="str">
            <v>ج</v>
          </cell>
          <cell r="AS1218"/>
          <cell r="AT1218" t="str">
            <v>الرابعة</v>
          </cell>
          <cell r="AU1218" t="str">
            <v/>
          </cell>
        </row>
        <row r="1219">
          <cell r="A1219">
            <v>427166</v>
          </cell>
          <cell r="B1219" t="str">
            <v>الرابعة حديث</v>
          </cell>
          <cell r="C1219" t="str">
            <v/>
          </cell>
          <cell r="D1219" t="str">
            <v/>
          </cell>
          <cell r="E1219" t="str">
            <v/>
          </cell>
          <cell r="F1219" t="str">
            <v/>
          </cell>
          <cell r="G1219" t="str">
            <v/>
          </cell>
          <cell r="H1219" t="str">
            <v/>
          </cell>
          <cell r="I1219" t="str">
            <v/>
          </cell>
          <cell r="J1219" t="str">
            <v/>
          </cell>
          <cell r="K1219" t="str">
            <v/>
          </cell>
          <cell r="L1219" t="str">
            <v/>
          </cell>
          <cell r="M1219" t="str">
            <v/>
          </cell>
          <cell r="N1219" t="str">
            <v/>
          </cell>
          <cell r="O1219" t="str">
            <v/>
          </cell>
          <cell r="P1219" t="str">
            <v/>
          </cell>
          <cell r="Q1219" t="str">
            <v/>
          </cell>
          <cell r="R1219" t="str">
            <v/>
          </cell>
          <cell r="S1219" t="str">
            <v/>
          </cell>
          <cell r="T1219" t="str">
            <v/>
          </cell>
          <cell r="U1219" t="str">
            <v/>
          </cell>
          <cell r="V1219" t="str">
            <v/>
          </cell>
          <cell r="W1219" t="str">
            <v/>
          </cell>
          <cell r="X1219" t="str">
            <v/>
          </cell>
          <cell r="Y1219" t="str">
            <v/>
          </cell>
          <cell r="Z1219" t="str">
            <v/>
          </cell>
          <cell r="AA1219" t="str">
            <v/>
          </cell>
          <cell r="AB1219" t="str">
            <v/>
          </cell>
          <cell r="AC1219" t="str">
            <v/>
          </cell>
          <cell r="AD1219" t="str">
            <v/>
          </cell>
          <cell r="AE1219" t="str">
            <v/>
          </cell>
          <cell r="AF1219" t="str">
            <v/>
          </cell>
          <cell r="AG1219" t="str">
            <v/>
          </cell>
          <cell r="AH1219" t="str">
            <v/>
          </cell>
          <cell r="AI1219" t="str">
            <v>ج</v>
          </cell>
          <cell r="AJ1219" t="str">
            <v>ج</v>
          </cell>
          <cell r="AK1219" t="str">
            <v>ج</v>
          </cell>
          <cell r="AL1219" t="str">
            <v>ج</v>
          </cell>
          <cell r="AM1219" t="str">
            <v>ج</v>
          </cell>
          <cell r="AN1219" t="str">
            <v/>
          </cell>
          <cell r="AO1219" t="str">
            <v/>
          </cell>
          <cell r="AP1219" t="str">
            <v/>
          </cell>
          <cell r="AQ1219" t="str">
            <v/>
          </cell>
          <cell r="AR1219" t="str">
            <v/>
          </cell>
          <cell r="AS1219"/>
          <cell r="AT1219" t="str">
            <v>الرابعة حديث</v>
          </cell>
          <cell r="AU1219" t="str">
            <v/>
          </cell>
        </row>
        <row r="1220">
          <cell r="A1220">
            <v>427173</v>
          </cell>
          <cell r="B1220" t="str">
            <v>الرابعة</v>
          </cell>
          <cell r="C1220" t="str">
            <v/>
          </cell>
          <cell r="D1220" t="str">
            <v/>
          </cell>
          <cell r="E1220" t="str">
            <v/>
          </cell>
          <cell r="F1220" t="str">
            <v/>
          </cell>
          <cell r="G1220" t="str">
            <v/>
          </cell>
          <cell r="H1220" t="str">
            <v/>
          </cell>
          <cell r="I1220" t="str">
            <v/>
          </cell>
          <cell r="J1220" t="str">
            <v/>
          </cell>
          <cell r="K1220" t="str">
            <v/>
          </cell>
          <cell r="L1220" t="str">
            <v/>
          </cell>
          <cell r="M1220" t="str">
            <v/>
          </cell>
          <cell r="N1220" t="str">
            <v/>
          </cell>
          <cell r="O1220" t="str">
            <v/>
          </cell>
          <cell r="P1220" t="str">
            <v/>
          </cell>
          <cell r="Q1220" t="str">
            <v/>
          </cell>
          <cell r="R1220" t="str">
            <v/>
          </cell>
          <cell r="S1220" t="str">
            <v/>
          </cell>
          <cell r="T1220" t="str">
            <v/>
          </cell>
          <cell r="U1220" t="str">
            <v/>
          </cell>
          <cell r="V1220" t="str">
            <v/>
          </cell>
          <cell r="W1220" t="str">
            <v/>
          </cell>
          <cell r="X1220" t="str">
            <v/>
          </cell>
          <cell r="Y1220" t="str">
            <v/>
          </cell>
          <cell r="Z1220" t="str">
            <v/>
          </cell>
          <cell r="AA1220" t="str">
            <v/>
          </cell>
          <cell r="AB1220" t="str">
            <v/>
          </cell>
          <cell r="AC1220" t="str">
            <v>ر2</v>
          </cell>
          <cell r="AD1220" t="str">
            <v/>
          </cell>
          <cell r="AE1220" t="str">
            <v/>
          </cell>
          <cell r="AF1220" t="str">
            <v/>
          </cell>
          <cell r="AG1220" t="str">
            <v/>
          </cell>
          <cell r="AH1220" t="str">
            <v/>
          </cell>
          <cell r="AI1220" t="str">
            <v/>
          </cell>
          <cell r="AJ1220" t="str">
            <v/>
          </cell>
          <cell r="AK1220" t="str">
            <v/>
          </cell>
          <cell r="AL1220" t="str">
            <v/>
          </cell>
          <cell r="AM1220" t="str">
            <v/>
          </cell>
          <cell r="AN1220" t="str">
            <v>ج</v>
          </cell>
          <cell r="AO1220" t="str">
            <v>ج</v>
          </cell>
          <cell r="AP1220" t="str">
            <v>ج</v>
          </cell>
          <cell r="AQ1220" t="str">
            <v>ج</v>
          </cell>
          <cell r="AR1220" t="str">
            <v>ج</v>
          </cell>
          <cell r="AS1220"/>
          <cell r="AT1220" t="str">
            <v>الرابعة</v>
          </cell>
          <cell r="AU1220" t="str">
            <v/>
          </cell>
        </row>
        <row r="1221">
          <cell r="A1221">
            <v>427174</v>
          </cell>
          <cell r="B1221" t="str">
            <v>الرابعة</v>
          </cell>
          <cell r="C1221" t="str">
            <v/>
          </cell>
          <cell r="D1221" t="str">
            <v/>
          </cell>
          <cell r="E1221" t="str">
            <v/>
          </cell>
          <cell r="F1221" t="str">
            <v/>
          </cell>
          <cell r="G1221" t="str">
            <v/>
          </cell>
          <cell r="H1221" t="str">
            <v/>
          </cell>
          <cell r="I1221" t="str">
            <v/>
          </cell>
          <cell r="J1221" t="str">
            <v/>
          </cell>
          <cell r="K1221" t="str">
            <v/>
          </cell>
          <cell r="L1221" t="str">
            <v/>
          </cell>
          <cell r="M1221" t="str">
            <v/>
          </cell>
          <cell r="N1221" t="str">
            <v/>
          </cell>
          <cell r="O1221" t="str">
            <v/>
          </cell>
          <cell r="P1221" t="str">
            <v/>
          </cell>
          <cell r="Q1221" t="str">
            <v/>
          </cell>
          <cell r="R1221" t="str">
            <v/>
          </cell>
          <cell r="S1221" t="str">
            <v/>
          </cell>
          <cell r="T1221" t="str">
            <v/>
          </cell>
          <cell r="U1221" t="str">
            <v/>
          </cell>
          <cell r="V1221" t="str">
            <v/>
          </cell>
          <cell r="W1221" t="str">
            <v/>
          </cell>
          <cell r="X1221" t="str">
            <v/>
          </cell>
          <cell r="Y1221" t="str">
            <v/>
          </cell>
          <cell r="Z1221" t="str">
            <v/>
          </cell>
          <cell r="AA1221" t="str">
            <v/>
          </cell>
          <cell r="AB1221" t="str">
            <v/>
          </cell>
          <cell r="AC1221" t="str">
            <v/>
          </cell>
          <cell r="AD1221" t="str">
            <v/>
          </cell>
          <cell r="AE1221" t="str">
            <v/>
          </cell>
          <cell r="AF1221" t="str">
            <v/>
          </cell>
          <cell r="AG1221" t="str">
            <v/>
          </cell>
          <cell r="AH1221" t="str">
            <v/>
          </cell>
          <cell r="AI1221" t="str">
            <v>ر1</v>
          </cell>
          <cell r="AJ1221" t="str">
            <v/>
          </cell>
          <cell r="AK1221" t="str">
            <v/>
          </cell>
          <cell r="AL1221" t="str">
            <v/>
          </cell>
          <cell r="AM1221" t="str">
            <v/>
          </cell>
          <cell r="AN1221" t="str">
            <v>ج</v>
          </cell>
          <cell r="AO1221" t="str">
            <v>ج</v>
          </cell>
          <cell r="AP1221" t="str">
            <v>ج</v>
          </cell>
          <cell r="AQ1221" t="str">
            <v>ج</v>
          </cell>
          <cell r="AR1221" t="str">
            <v>ج</v>
          </cell>
          <cell r="AS1221"/>
          <cell r="AT1221" t="str">
            <v>الرابعة</v>
          </cell>
          <cell r="AU1221" t="str">
            <v/>
          </cell>
        </row>
        <row r="1222">
          <cell r="A1222">
            <v>427175</v>
          </cell>
          <cell r="B1222" t="str">
            <v>الرابعة</v>
          </cell>
          <cell r="C1222" t="str">
            <v/>
          </cell>
          <cell r="D1222" t="str">
            <v/>
          </cell>
          <cell r="E1222" t="str">
            <v/>
          </cell>
          <cell r="F1222" t="str">
            <v/>
          </cell>
          <cell r="G1222" t="str">
            <v/>
          </cell>
          <cell r="H1222" t="str">
            <v/>
          </cell>
          <cell r="I1222" t="str">
            <v/>
          </cell>
          <cell r="J1222" t="str">
            <v/>
          </cell>
          <cell r="K1222" t="str">
            <v/>
          </cell>
          <cell r="L1222" t="str">
            <v/>
          </cell>
          <cell r="M1222" t="str">
            <v/>
          </cell>
          <cell r="N1222" t="str">
            <v/>
          </cell>
          <cell r="O1222" t="str">
            <v/>
          </cell>
          <cell r="P1222" t="str">
            <v/>
          </cell>
          <cell r="Q1222" t="str">
            <v/>
          </cell>
          <cell r="R1222" t="str">
            <v/>
          </cell>
          <cell r="S1222" t="str">
            <v/>
          </cell>
          <cell r="T1222" t="str">
            <v/>
          </cell>
          <cell r="U1222" t="str">
            <v/>
          </cell>
          <cell r="V1222" t="str">
            <v/>
          </cell>
          <cell r="W1222" t="str">
            <v/>
          </cell>
          <cell r="X1222" t="str">
            <v/>
          </cell>
          <cell r="Y1222" t="str">
            <v/>
          </cell>
          <cell r="Z1222" t="str">
            <v/>
          </cell>
          <cell r="AA1222" t="str">
            <v/>
          </cell>
          <cell r="AB1222" t="str">
            <v/>
          </cell>
          <cell r="AC1222" t="str">
            <v/>
          </cell>
          <cell r="AD1222" t="str">
            <v/>
          </cell>
          <cell r="AE1222" t="str">
            <v/>
          </cell>
          <cell r="AF1222" t="str">
            <v/>
          </cell>
          <cell r="AG1222" t="str">
            <v/>
          </cell>
          <cell r="AH1222" t="str">
            <v>ر2</v>
          </cell>
          <cell r="AI1222" t="str">
            <v/>
          </cell>
          <cell r="AJ1222" t="str">
            <v>ر1</v>
          </cell>
          <cell r="AK1222" t="str">
            <v/>
          </cell>
          <cell r="AL1222" t="str">
            <v/>
          </cell>
          <cell r="AM1222" t="str">
            <v>ر1</v>
          </cell>
          <cell r="AN1222" t="str">
            <v>ج</v>
          </cell>
          <cell r="AO1222" t="str">
            <v>ج</v>
          </cell>
          <cell r="AP1222" t="str">
            <v>ج</v>
          </cell>
          <cell r="AQ1222" t="str">
            <v>ج</v>
          </cell>
          <cell r="AR1222" t="str">
            <v>ج</v>
          </cell>
          <cell r="AS1222"/>
          <cell r="AT1222" t="str">
            <v>الرابعة</v>
          </cell>
          <cell r="AU1222" t="str">
            <v/>
          </cell>
        </row>
        <row r="1223">
          <cell r="A1223">
            <v>427178</v>
          </cell>
          <cell r="B1223" t="str">
            <v>الرابعة</v>
          </cell>
          <cell r="C1223" t="str">
            <v/>
          </cell>
          <cell r="D1223" t="str">
            <v/>
          </cell>
          <cell r="E1223" t="str">
            <v/>
          </cell>
          <cell r="F1223" t="str">
            <v/>
          </cell>
          <cell r="G1223" t="str">
            <v/>
          </cell>
          <cell r="H1223" t="str">
            <v/>
          </cell>
          <cell r="I1223" t="str">
            <v/>
          </cell>
          <cell r="J1223" t="str">
            <v/>
          </cell>
          <cell r="K1223" t="str">
            <v/>
          </cell>
          <cell r="L1223" t="str">
            <v/>
          </cell>
          <cell r="M1223" t="str">
            <v/>
          </cell>
          <cell r="N1223" t="str">
            <v/>
          </cell>
          <cell r="O1223" t="str">
            <v/>
          </cell>
          <cell r="P1223" t="str">
            <v/>
          </cell>
          <cell r="Q1223" t="str">
            <v/>
          </cell>
          <cell r="R1223" t="str">
            <v/>
          </cell>
          <cell r="S1223" t="str">
            <v/>
          </cell>
          <cell r="T1223" t="str">
            <v/>
          </cell>
          <cell r="U1223" t="str">
            <v/>
          </cell>
          <cell r="V1223" t="str">
            <v/>
          </cell>
          <cell r="W1223" t="str">
            <v/>
          </cell>
          <cell r="X1223" t="str">
            <v/>
          </cell>
          <cell r="Y1223" t="str">
            <v/>
          </cell>
          <cell r="Z1223" t="str">
            <v/>
          </cell>
          <cell r="AA1223" t="str">
            <v/>
          </cell>
          <cell r="AB1223" t="str">
            <v/>
          </cell>
          <cell r="AC1223" t="str">
            <v/>
          </cell>
          <cell r="AD1223" t="str">
            <v/>
          </cell>
          <cell r="AE1223" t="str">
            <v>ر1</v>
          </cell>
          <cell r="AF1223" t="str">
            <v/>
          </cell>
          <cell r="AG1223" t="str">
            <v/>
          </cell>
          <cell r="AH1223" t="str">
            <v/>
          </cell>
          <cell r="AI1223" t="str">
            <v/>
          </cell>
          <cell r="AJ1223" t="str">
            <v/>
          </cell>
          <cell r="AK1223" t="str">
            <v/>
          </cell>
          <cell r="AL1223" t="str">
            <v/>
          </cell>
          <cell r="AM1223" t="str">
            <v>ر1</v>
          </cell>
          <cell r="AN1223" t="str">
            <v>ج</v>
          </cell>
          <cell r="AO1223" t="str">
            <v>ج</v>
          </cell>
          <cell r="AP1223" t="str">
            <v>ج</v>
          </cell>
          <cell r="AQ1223" t="str">
            <v>ج</v>
          </cell>
          <cell r="AR1223" t="str">
            <v>ج</v>
          </cell>
          <cell r="AS1223"/>
          <cell r="AT1223" t="str">
            <v>الرابعة</v>
          </cell>
          <cell r="AU1223" t="str">
            <v/>
          </cell>
        </row>
        <row r="1224">
          <cell r="A1224">
            <v>427189</v>
          </cell>
          <cell r="B1224" t="str">
            <v>الرابعة</v>
          </cell>
          <cell r="C1224" t="str">
            <v/>
          </cell>
          <cell r="D1224" t="str">
            <v/>
          </cell>
          <cell r="E1224" t="str">
            <v/>
          </cell>
          <cell r="F1224" t="str">
            <v/>
          </cell>
          <cell r="G1224" t="str">
            <v/>
          </cell>
          <cell r="H1224" t="str">
            <v/>
          </cell>
          <cell r="I1224" t="str">
            <v/>
          </cell>
          <cell r="J1224" t="str">
            <v/>
          </cell>
          <cell r="K1224" t="str">
            <v/>
          </cell>
          <cell r="L1224" t="str">
            <v/>
          </cell>
          <cell r="M1224" t="str">
            <v/>
          </cell>
          <cell r="N1224" t="str">
            <v/>
          </cell>
          <cell r="O1224" t="str">
            <v/>
          </cell>
          <cell r="P1224" t="str">
            <v/>
          </cell>
          <cell r="Q1224" t="str">
            <v/>
          </cell>
          <cell r="R1224" t="str">
            <v/>
          </cell>
          <cell r="S1224" t="str">
            <v/>
          </cell>
          <cell r="T1224" t="str">
            <v/>
          </cell>
          <cell r="U1224" t="str">
            <v/>
          </cell>
          <cell r="V1224" t="str">
            <v/>
          </cell>
          <cell r="W1224" t="str">
            <v/>
          </cell>
          <cell r="X1224" t="str">
            <v/>
          </cell>
          <cell r="Y1224" t="str">
            <v/>
          </cell>
          <cell r="Z1224" t="str">
            <v/>
          </cell>
          <cell r="AA1224" t="str">
            <v/>
          </cell>
          <cell r="AB1224" t="str">
            <v/>
          </cell>
          <cell r="AC1224" t="str">
            <v/>
          </cell>
          <cell r="AD1224" t="str">
            <v/>
          </cell>
          <cell r="AE1224" t="str">
            <v/>
          </cell>
          <cell r="AF1224" t="str">
            <v/>
          </cell>
          <cell r="AG1224" t="str">
            <v/>
          </cell>
          <cell r="AH1224" t="str">
            <v/>
          </cell>
          <cell r="AI1224" t="str">
            <v/>
          </cell>
          <cell r="AJ1224" t="str">
            <v/>
          </cell>
          <cell r="AK1224" t="str">
            <v/>
          </cell>
          <cell r="AL1224" t="str">
            <v/>
          </cell>
          <cell r="AM1224" t="str">
            <v/>
          </cell>
          <cell r="AN1224" t="str">
            <v>ج</v>
          </cell>
          <cell r="AO1224" t="str">
            <v>ج</v>
          </cell>
          <cell r="AP1224" t="str">
            <v>ج</v>
          </cell>
          <cell r="AQ1224" t="str">
            <v>ج</v>
          </cell>
          <cell r="AR1224" t="str">
            <v>ج</v>
          </cell>
          <cell r="AS1224"/>
          <cell r="AT1224" t="str">
            <v>الرابعة</v>
          </cell>
          <cell r="AU1224" t="str">
            <v/>
          </cell>
        </row>
        <row r="1225">
          <cell r="A1225">
            <v>427192</v>
          </cell>
          <cell r="B1225" t="str">
            <v>الرابعة</v>
          </cell>
          <cell r="C1225" t="str">
            <v/>
          </cell>
          <cell r="D1225" t="str">
            <v/>
          </cell>
          <cell r="E1225" t="str">
            <v/>
          </cell>
          <cell r="F1225" t="str">
            <v/>
          </cell>
          <cell r="G1225" t="str">
            <v/>
          </cell>
          <cell r="H1225" t="str">
            <v/>
          </cell>
          <cell r="I1225" t="str">
            <v/>
          </cell>
          <cell r="J1225" t="str">
            <v/>
          </cell>
          <cell r="K1225" t="str">
            <v/>
          </cell>
          <cell r="L1225" t="str">
            <v/>
          </cell>
          <cell r="M1225" t="str">
            <v/>
          </cell>
          <cell r="N1225" t="str">
            <v/>
          </cell>
          <cell r="O1225" t="str">
            <v/>
          </cell>
          <cell r="P1225" t="str">
            <v/>
          </cell>
          <cell r="Q1225" t="str">
            <v/>
          </cell>
          <cell r="R1225" t="str">
            <v/>
          </cell>
          <cell r="S1225" t="str">
            <v/>
          </cell>
          <cell r="T1225" t="str">
            <v/>
          </cell>
          <cell r="U1225" t="str">
            <v/>
          </cell>
          <cell r="V1225" t="str">
            <v/>
          </cell>
          <cell r="W1225" t="str">
            <v/>
          </cell>
          <cell r="X1225" t="str">
            <v/>
          </cell>
          <cell r="Y1225" t="str">
            <v/>
          </cell>
          <cell r="Z1225" t="str">
            <v/>
          </cell>
          <cell r="AA1225" t="str">
            <v/>
          </cell>
          <cell r="AB1225" t="str">
            <v/>
          </cell>
          <cell r="AC1225" t="str">
            <v/>
          </cell>
          <cell r="AD1225" t="str">
            <v/>
          </cell>
          <cell r="AE1225" t="str">
            <v/>
          </cell>
          <cell r="AF1225" t="str">
            <v/>
          </cell>
          <cell r="AG1225" t="str">
            <v/>
          </cell>
          <cell r="AH1225" t="str">
            <v/>
          </cell>
          <cell r="AI1225" t="str">
            <v/>
          </cell>
          <cell r="AJ1225" t="str">
            <v>ر1</v>
          </cell>
          <cell r="AK1225" t="str">
            <v/>
          </cell>
          <cell r="AL1225" t="str">
            <v/>
          </cell>
          <cell r="AM1225" t="str">
            <v/>
          </cell>
          <cell r="AN1225" t="str">
            <v>ج</v>
          </cell>
          <cell r="AO1225" t="str">
            <v>ج</v>
          </cell>
          <cell r="AP1225" t="str">
            <v>ج</v>
          </cell>
          <cell r="AQ1225" t="str">
            <v>ج</v>
          </cell>
          <cell r="AR1225" t="str">
            <v>ج</v>
          </cell>
          <cell r="AS1225"/>
          <cell r="AT1225" t="str">
            <v>الرابعة</v>
          </cell>
          <cell r="AU1225" t="str">
            <v/>
          </cell>
        </row>
        <row r="1226">
          <cell r="A1226">
            <v>427193</v>
          </cell>
          <cell r="B1226" t="str">
            <v>الرابعة حديث</v>
          </cell>
          <cell r="C1226" t="str">
            <v/>
          </cell>
          <cell r="D1226" t="str">
            <v/>
          </cell>
          <cell r="E1226" t="str">
            <v/>
          </cell>
          <cell r="F1226" t="str">
            <v/>
          </cell>
          <cell r="G1226" t="str">
            <v/>
          </cell>
          <cell r="H1226" t="str">
            <v/>
          </cell>
          <cell r="I1226" t="str">
            <v/>
          </cell>
          <cell r="J1226" t="str">
            <v/>
          </cell>
          <cell r="K1226" t="str">
            <v/>
          </cell>
          <cell r="L1226" t="str">
            <v>ر1</v>
          </cell>
          <cell r="M1226" t="str">
            <v/>
          </cell>
          <cell r="N1226" t="str">
            <v/>
          </cell>
          <cell r="O1226" t="str">
            <v/>
          </cell>
          <cell r="P1226" t="str">
            <v/>
          </cell>
          <cell r="Q1226" t="str">
            <v/>
          </cell>
          <cell r="R1226" t="str">
            <v>ج</v>
          </cell>
          <cell r="S1226" t="str">
            <v>ر2</v>
          </cell>
          <cell r="T1226" t="str">
            <v/>
          </cell>
          <cell r="U1226" t="str">
            <v/>
          </cell>
          <cell r="V1226" t="str">
            <v/>
          </cell>
          <cell r="W1226" t="str">
            <v/>
          </cell>
          <cell r="X1226" t="str">
            <v/>
          </cell>
          <cell r="Y1226" t="str">
            <v/>
          </cell>
          <cell r="Z1226" t="str">
            <v/>
          </cell>
          <cell r="AA1226" t="str">
            <v/>
          </cell>
          <cell r="AB1226" t="str">
            <v/>
          </cell>
          <cell r="AC1226" t="str">
            <v/>
          </cell>
          <cell r="AD1226" t="str">
            <v/>
          </cell>
          <cell r="AE1226" t="str">
            <v/>
          </cell>
          <cell r="AF1226" t="str">
            <v>ر1</v>
          </cell>
          <cell r="AG1226" t="str">
            <v/>
          </cell>
          <cell r="AH1226" t="str">
            <v/>
          </cell>
          <cell r="AI1226" t="str">
            <v>ج</v>
          </cell>
          <cell r="AJ1226" t="str">
            <v>ج</v>
          </cell>
          <cell r="AK1226" t="str">
            <v>ج</v>
          </cell>
          <cell r="AL1226" t="str">
            <v>ج</v>
          </cell>
          <cell r="AM1226" t="str">
            <v>ج</v>
          </cell>
          <cell r="AN1226" t="str">
            <v/>
          </cell>
          <cell r="AO1226" t="str">
            <v/>
          </cell>
          <cell r="AP1226" t="str">
            <v/>
          </cell>
          <cell r="AQ1226" t="str">
            <v/>
          </cell>
          <cell r="AR1226" t="str">
            <v/>
          </cell>
          <cell r="AS1226"/>
          <cell r="AT1226" t="str">
            <v>الرابعة حديث</v>
          </cell>
          <cell r="AU1226" t="str">
            <v/>
          </cell>
        </row>
        <row r="1227">
          <cell r="A1227">
            <v>427203</v>
          </cell>
          <cell r="B1227" t="str">
            <v>الرابعة</v>
          </cell>
          <cell r="C1227" t="str">
            <v/>
          </cell>
          <cell r="D1227" t="str">
            <v/>
          </cell>
          <cell r="E1227" t="str">
            <v/>
          </cell>
          <cell r="F1227" t="str">
            <v/>
          </cell>
          <cell r="G1227" t="str">
            <v/>
          </cell>
          <cell r="H1227" t="str">
            <v/>
          </cell>
          <cell r="I1227" t="str">
            <v/>
          </cell>
          <cell r="J1227" t="str">
            <v/>
          </cell>
          <cell r="K1227" t="str">
            <v/>
          </cell>
          <cell r="L1227" t="str">
            <v/>
          </cell>
          <cell r="M1227" t="str">
            <v/>
          </cell>
          <cell r="N1227" t="str">
            <v/>
          </cell>
          <cell r="O1227" t="str">
            <v/>
          </cell>
          <cell r="P1227" t="str">
            <v/>
          </cell>
          <cell r="Q1227" t="str">
            <v/>
          </cell>
          <cell r="R1227" t="str">
            <v/>
          </cell>
          <cell r="S1227" t="str">
            <v/>
          </cell>
          <cell r="T1227" t="str">
            <v/>
          </cell>
          <cell r="U1227" t="str">
            <v/>
          </cell>
          <cell r="V1227" t="str">
            <v/>
          </cell>
          <cell r="W1227" t="str">
            <v/>
          </cell>
          <cell r="X1227" t="str">
            <v/>
          </cell>
          <cell r="Y1227" t="str">
            <v/>
          </cell>
          <cell r="Z1227" t="str">
            <v/>
          </cell>
          <cell r="AA1227" t="str">
            <v>ر1</v>
          </cell>
          <cell r="AB1227" t="str">
            <v/>
          </cell>
          <cell r="AC1227" t="str">
            <v/>
          </cell>
          <cell r="AD1227" t="str">
            <v/>
          </cell>
          <cell r="AE1227" t="str">
            <v/>
          </cell>
          <cell r="AF1227" t="str">
            <v>ر1</v>
          </cell>
          <cell r="AG1227" t="str">
            <v/>
          </cell>
          <cell r="AH1227" t="str">
            <v>ر1</v>
          </cell>
          <cell r="AI1227" t="str">
            <v>ج</v>
          </cell>
          <cell r="AJ1227" t="str">
            <v>ج</v>
          </cell>
          <cell r="AK1227" t="str">
            <v>ج</v>
          </cell>
          <cell r="AL1227" t="str">
            <v>ج</v>
          </cell>
          <cell r="AM1227" t="str">
            <v>ج</v>
          </cell>
          <cell r="AN1227" t="str">
            <v>ج</v>
          </cell>
          <cell r="AO1227" t="str">
            <v>ج</v>
          </cell>
          <cell r="AP1227" t="str">
            <v>ج</v>
          </cell>
          <cell r="AQ1227" t="str">
            <v>ج</v>
          </cell>
          <cell r="AR1227" t="str">
            <v>ج</v>
          </cell>
          <cell r="AS1227"/>
          <cell r="AT1227" t="str">
            <v>الرابعة</v>
          </cell>
          <cell r="AU1227" t="str">
            <v/>
          </cell>
        </row>
        <row r="1228">
          <cell r="A1228">
            <v>427206</v>
          </cell>
          <cell r="B1228" t="str">
            <v>الرابعة</v>
          </cell>
          <cell r="C1228" t="str">
            <v/>
          </cell>
          <cell r="D1228" t="str">
            <v/>
          </cell>
          <cell r="E1228" t="str">
            <v/>
          </cell>
          <cell r="F1228" t="str">
            <v/>
          </cell>
          <cell r="G1228" t="str">
            <v/>
          </cell>
          <cell r="H1228" t="str">
            <v/>
          </cell>
          <cell r="I1228" t="str">
            <v/>
          </cell>
          <cell r="J1228" t="str">
            <v/>
          </cell>
          <cell r="K1228" t="str">
            <v/>
          </cell>
          <cell r="L1228" t="str">
            <v/>
          </cell>
          <cell r="M1228" t="str">
            <v/>
          </cell>
          <cell r="N1228" t="str">
            <v/>
          </cell>
          <cell r="O1228" t="str">
            <v/>
          </cell>
          <cell r="P1228" t="str">
            <v/>
          </cell>
          <cell r="Q1228" t="str">
            <v/>
          </cell>
          <cell r="R1228" t="str">
            <v/>
          </cell>
          <cell r="S1228" t="str">
            <v/>
          </cell>
          <cell r="T1228" t="str">
            <v/>
          </cell>
          <cell r="U1228" t="str">
            <v/>
          </cell>
          <cell r="V1228" t="str">
            <v/>
          </cell>
          <cell r="W1228" t="str">
            <v/>
          </cell>
          <cell r="X1228" t="str">
            <v/>
          </cell>
          <cell r="Y1228" t="str">
            <v/>
          </cell>
          <cell r="Z1228" t="str">
            <v>ر1</v>
          </cell>
          <cell r="AA1228" t="str">
            <v/>
          </cell>
          <cell r="AB1228" t="str">
            <v/>
          </cell>
          <cell r="AC1228" t="str">
            <v/>
          </cell>
          <cell r="AD1228" t="str">
            <v/>
          </cell>
          <cell r="AE1228" t="str">
            <v/>
          </cell>
          <cell r="AF1228" t="str">
            <v>ر2</v>
          </cell>
          <cell r="AG1228" t="str">
            <v/>
          </cell>
          <cell r="AH1228" t="str">
            <v/>
          </cell>
          <cell r="AI1228" t="str">
            <v/>
          </cell>
          <cell r="AJ1228" t="str">
            <v/>
          </cell>
          <cell r="AK1228" t="str">
            <v/>
          </cell>
          <cell r="AL1228" t="str">
            <v>ر1</v>
          </cell>
          <cell r="AM1228" t="str">
            <v>ر1</v>
          </cell>
          <cell r="AN1228" t="str">
            <v>ج</v>
          </cell>
          <cell r="AO1228" t="str">
            <v>ج</v>
          </cell>
          <cell r="AP1228" t="str">
            <v>ج</v>
          </cell>
          <cell r="AQ1228" t="str">
            <v>ج</v>
          </cell>
          <cell r="AR1228" t="str">
            <v>ج</v>
          </cell>
          <cell r="AS1228"/>
          <cell r="AT1228" t="str">
            <v>الرابعة</v>
          </cell>
          <cell r="AU1228" t="str">
            <v/>
          </cell>
        </row>
        <row r="1229">
          <cell r="A1229">
            <v>427212</v>
          </cell>
          <cell r="B1229" t="str">
            <v>الرابعة حديث</v>
          </cell>
          <cell r="C1229" t="str">
            <v/>
          </cell>
          <cell r="D1229" t="str">
            <v/>
          </cell>
          <cell r="E1229" t="str">
            <v/>
          </cell>
          <cell r="F1229" t="str">
            <v/>
          </cell>
          <cell r="G1229" t="str">
            <v/>
          </cell>
          <cell r="H1229" t="str">
            <v/>
          </cell>
          <cell r="I1229" t="str">
            <v/>
          </cell>
          <cell r="J1229" t="str">
            <v/>
          </cell>
          <cell r="K1229" t="str">
            <v/>
          </cell>
          <cell r="L1229" t="str">
            <v/>
          </cell>
          <cell r="M1229" t="str">
            <v/>
          </cell>
          <cell r="N1229" t="str">
            <v/>
          </cell>
          <cell r="O1229" t="str">
            <v/>
          </cell>
          <cell r="P1229" t="str">
            <v/>
          </cell>
          <cell r="Q1229" t="str">
            <v/>
          </cell>
          <cell r="R1229" t="str">
            <v/>
          </cell>
          <cell r="S1229" t="str">
            <v/>
          </cell>
          <cell r="T1229" t="str">
            <v/>
          </cell>
          <cell r="U1229" t="str">
            <v/>
          </cell>
          <cell r="V1229" t="str">
            <v/>
          </cell>
          <cell r="W1229" t="str">
            <v/>
          </cell>
          <cell r="X1229" t="str">
            <v/>
          </cell>
          <cell r="Y1229" t="str">
            <v/>
          </cell>
          <cell r="Z1229" t="str">
            <v>ر1</v>
          </cell>
          <cell r="AA1229" t="str">
            <v/>
          </cell>
          <cell r="AB1229" t="str">
            <v/>
          </cell>
          <cell r="AC1229" t="str">
            <v/>
          </cell>
          <cell r="AD1229" t="str">
            <v/>
          </cell>
          <cell r="AE1229" t="str">
            <v>ج</v>
          </cell>
          <cell r="AF1229" t="str">
            <v/>
          </cell>
          <cell r="AG1229" t="str">
            <v/>
          </cell>
          <cell r="AH1229" t="str">
            <v/>
          </cell>
          <cell r="AI1229" t="str">
            <v>ج</v>
          </cell>
          <cell r="AJ1229" t="str">
            <v>ج</v>
          </cell>
          <cell r="AK1229" t="str">
            <v>ج</v>
          </cell>
          <cell r="AL1229" t="str">
            <v>ج</v>
          </cell>
          <cell r="AM1229" t="str">
            <v>ج</v>
          </cell>
          <cell r="AN1229" t="str">
            <v/>
          </cell>
          <cell r="AO1229" t="str">
            <v/>
          </cell>
          <cell r="AP1229" t="str">
            <v/>
          </cell>
          <cell r="AQ1229" t="str">
            <v/>
          </cell>
          <cell r="AR1229" t="str">
            <v/>
          </cell>
          <cell r="AS1229"/>
          <cell r="AT1229" t="str">
            <v>الرابعة حديث</v>
          </cell>
          <cell r="AU1229" t="str">
            <v/>
          </cell>
        </row>
        <row r="1230">
          <cell r="A1230">
            <v>427213</v>
          </cell>
          <cell r="B1230" t="str">
            <v>الرابعة</v>
          </cell>
          <cell r="C1230" t="str">
            <v/>
          </cell>
          <cell r="D1230" t="str">
            <v/>
          </cell>
          <cell r="E1230" t="str">
            <v/>
          </cell>
          <cell r="F1230" t="str">
            <v/>
          </cell>
          <cell r="G1230" t="str">
            <v/>
          </cell>
          <cell r="H1230" t="str">
            <v/>
          </cell>
          <cell r="I1230" t="str">
            <v/>
          </cell>
          <cell r="J1230" t="str">
            <v/>
          </cell>
          <cell r="K1230" t="str">
            <v/>
          </cell>
          <cell r="L1230" t="str">
            <v/>
          </cell>
          <cell r="M1230" t="str">
            <v/>
          </cell>
          <cell r="N1230" t="str">
            <v/>
          </cell>
          <cell r="O1230" t="str">
            <v/>
          </cell>
          <cell r="P1230" t="str">
            <v/>
          </cell>
          <cell r="Q1230" t="str">
            <v/>
          </cell>
          <cell r="R1230" t="str">
            <v/>
          </cell>
          <cell r="S1230" t="str">
            <v/>
          </cell>
          <cell r="T1230" t="str">
            <v/>
          </cell>
          <cell r="U1230" t="str">
            <v/>
          </cell>
          <cell r="V1230" t="str">
            <v/>
          </cell>
          <cell r="W1230" t="str">
            <v/>
          </cell>
          <cell r="X1230" t="str">
            <v/>
          </cell>
          <cell r="Y1230" t="str">
            <v/>
          </cell>
          <cell r="Z1230" t="str">
            <v/>
          </cell>
          <cell r="AA1230" t="str">
            <v/>
          </cell>
          <cell r="AB1230" t="str">
            <v/>
          </cell>
          <cell r="AC1230" t="str">
            <v/>
          </cell>
          <cell r="AD1230" t="str">
            <v/>
          </cell>
          <cell r="AE1230" t="str">
            <v/>
          </cell>
          <cell r="AF1230" t="str">
            <v/>
          </cell>
          <cell r="AG1230" t="str">
            <v/>
          </cell>
          <cell r="AH1230" t="str">
            <v/>
          </cell>
          <cell r="AI1230" t="str">
            <v/>
          </cell>
          <cell r="AJ1230" t="str">
            <v>ر1</v>
          </cell>
          <cell r="AK1230" t="str">
            <v/>
          </cell>
          <cell r="AL1230" t="str">
            <v>ر1</v>
          </cell>
          <cell r="AM1230" t="str">
            <v>ر1</v>
          </cell>
          <cell r="AN1230" t="str">
            <v>ج</v>
          </cell>
          <cell r="AO1230" t="str">
            <v>ج</v>
          </cell>
          <cell r="AP1230" t="str">
            <v>ج</v>
          </cell>
          <cell r="AQ1230" t="str">
            <v>ج</v>
          </cell>
          <cell r="AR1230" t="str">
            <v>ج</v>
          </cell>
          <cell r="AS1230"/>
          <cell r="AT1230" t="str">
            <v>الرابعة</v>
          </cell>
          <cell r="AU1230" t="str">
            <v/>
          </cell>
        </row>
        <row r="1231">
          <cell r="A1231">
            <v>427214</v>
          </cell>
          <cell r="B1231" t="str">
            <v>الرابعة</v>
          </cell>
          <cell r="C1231" t="str">
            <v/>
          </cell>
          <cell r="D1231" t="str">
            <v/>
          </cell>
          <cell r="E1231" t="str">
            <v/>
          </cell>
          <cell r="F1231" t="str">
            <v/>
          </cell>
          <cell r="G1231" t="str">
            <v/>
          </cell>
          <cell r="H1231" t="str">
            <v/>
          </cell>
          <cell r="I1231" t="str">
            <v/>
          </cell>
          <cell r="J1231" t="str">
            <v/>
          </cell>
          <cell r="K1231" t="str">
            <v/>
          </cell>
          <cell r="L1231" t="str">
            <v>ج</v>
          </cell>
          <cell r="M1231" t="str">
            <v/>
          </cell>
          <cell r="N1231" t="str">
            <v/>
          </cell>
          <cell r="O1231" t="str">
            <v/>
          </cell>
          <cell r="P1231" t="str">
            <v/>
          </cell>
          <cell r="Q1231" t="str">
            <v/>
          </cell>
          <cell r="R1231" t="str">
            <v/>
          </cell>
          <cell r="S1231" t="str">
            <v/>
          </cell>
          <cell r="T1231" t="str">
            <v/>
          </cell>
          <cell r="U1231" t="str">
            <v/>
          </cell>
          <cell r="V1231" t="str">
            <v/>
          </cell>
          <cell r="W1231" t="str">
            <v/>
          </cell>
          <cell r="X1231" t="str">
            <v/>
          </cell>
          <cell r="Y1231" t="str">
            <v/>
          </cell>
          <cell r="Z1231" t="str">
            <v>ر1</v>
          </cell>
          <cell r="AA1231" t="str">
            <v/>
          </cell>
          <cell r="AB1231" t="str">
            <v/>
          </cell>
          <cell r="AC1231" t="str">
            <v/>
          </cell>
          <cell r="AD1231" t="str">
            <v/>
          </cell>
          <cell r="AE1231" t="str">
            <v>ج</v>
          </cell>
          <cell r="AF1231" t="str">
            <v>ر1</v>
          </cell>
          <cell r="AG1231" t="str">
            <v>ج</v>
          </cell>
          <cell r="AH1231" t="str">
            <v>ر2</v>
          </cell>
          <cell r="AI1231" t="str">
            <v>ر1</v>
          </cell>
          <cell r="AJ1231" t="str">
            <v>ر1</v>
          </cell>
          <cell r="AK1231" t="str">
            <v>ر1</v>
          </cell>
          <cell r="AL1231" t="str">
            <v/>
          </cell>
          <cell r="AM1231" t="str">
            <v>ر1</v>
          </cell>
          <cell r="AN1231" t="str">
            <v>ج</v>
          </cell>
          <cell r="AO1231" t="str">
            <v>ج</v>
          </cell>
          <cell r="AP1231" t="str">
            <v>ج</v>
          </cell>
          <cell r="AQ1231" t="str">
            <v>ج</v>
          </cell>
          <cell r="AR1231" t="str">
            <v>ج</v>
          </cell>
          <cell r="AS1231"/>
          <cell r="AT1231" t="str">
            <v>الرابعة</v>
          </cell>
          <cell r="AU1231" t="str">
            <v/>
          </cell>
        </row>
        <row r="1232">
          <cell r="A1232">
            <v>427219</v>
          </cell>
          <cell r="B1232" t="str">
            <v>الرابعة</v>
          </cell>
          <cell r="C1232" t="str">
            <v/>
          </cell>
          <cell r="D1232" t="str">
            <v/>
          </cell>
          <cell r="E1232" t="str">
            <v/>
          </cell>
          <cell r="F1232" t="str">
            <v/>
          </cell>
          <cell r="G1232" t="str">
            <v/>
          </cell>
          <cell r="H1232" t="str">
            <v/>
          </cell>
          <cell r="I1232" t="str">
            <v/>
          </cell>
          <cell r="J1232" t="str">
            <v/>
          </cell>
          <cell r="K1232" t="str">
            <v/>
          </cell>
          <cell r="L1232" t="str">
            <v/>
          </cell>
          <cell r="M1232" t="str">
            <v/>
          </cell>
          <cell r="N1232" t="str">
            <v/>
          </cell>
          <cell r="O1232" t="str">
            <v/>
          </cell>
          <cell r="P1232" t="str">
            <v/>
          </cell>
          <cell r="Q1232" t="str">
            <v/>
          </cell>
          <cell r="R1232" t="str">
            <v/>
          </cell>
          <cell r="S1232" t="str">
            <v/>
          </cell>
          <cell r="T1232" t="str">
            <v/>
          </cell>
          <cell r="U1232" t="str">
            <v/>
          </cell>
          <cell r="V1232" t="str">
            <v/>
          </cell>
          <cell r="W1232" t="str">
            <v/>
          </cell>
          <cell r="X1232" t="str">
            <v/>
          </cell>
          <cell r="Y1232" t="str">
            <v/>
          </cell>
          <cell r="Z1232" t="str">
            <v/>
          </cell>
          <cell r="AA1232" t="str">
            <v/>
          </cell>
          <cell r="AB1232" t="str">
            <v/>
          </cell>
          <cell r="AC1232" t="str">
            <v/>
          </cell>
          <cell r="AD1232" t="str">
            <v/>
          </cell>
          <cell r="AE1232" t="str">
            <v/>
          </cell>
          <cell r="AF1232" t="str">
            <v/>
          </cell>
          <cell r="AG1232" t="str">
            <v/>
          </cell>
          <cell r="AH1232" t="str">
            <v/>
          </cell>
          <cell r="AI1232" t="str">
            <v/>
          </cell>
          <cell r="AJ1232" t="str">
            <v/>
          </cell>
          <cell r="AK1232" t="str">
            <v/>
          </cell>
          <cell r="AL1232" t="str">
            <v/>
          </cell>
          <cell r="AM1232" t="str">
            <v/>
          </cell>
          <cell r="AN1232" t="str">
            <v/>
          </cell>
          <cell r="AO1232" t="str">
            <v>ر1</v>
          </cell>
          <cell r="AP1232" t="str">
            <v/>
          </cell>
          <cell r="AQ1232" t="str">
            <v/>
          </cell>
          <cell r="AR1232" t="str">
            <v/>
          </cell>
          <cell r="AS1232"/>
          <cell r="AT1232" t="str">
            <v>الرابعة</v>
          </cell>
          <cell r="AU1232" t="str">
            <v/>
          </cell>
        </row>
        <row r="1233">
          <cell r="A1233">
            <v>427220</v>
          </cell>
          <cell r="B1233" t="str">
            <v>الرابعة</v>
          </cell>
          <cell r="C1233" t="str">
            <v/>
          </cell>
          <cell r="D1233" t="str">
            <v/>
          </cell>
          <cell r="E1233" t="str">
            <v/>
          </cell>
          <cell r="F1233" t="str">
            <v/>
          </cell>
          <cell r="G1233" t="str">
            <v/>
          </cell>
          <cell r="H1233" t="str">
            <v/>
          </cell>
          <cell r="I1233" t="str">
            <v/>
          </cell>
          <cell r="J1233" t="str">
            <v/>
          </cell>
          <cell r="K1233" t="str">
            <v/>
          </cell>
          <cell r="L1233" t="str">
            <v/>
          </cell>
          <cell r="M1233" t="str">
            <v/>
          </cell>
          <cell r="N1233" t="str">
            <v/>
          </cell>
          <cell r="O1233" t="str">
            <v/>
          </cell>
          <cell r="P1233" t="str">
            <v/>
          </cell>
          <cell r="Q1233" t="str">
            <v/>
          </cell>
          <cell r="R1233" t="str">
            <v/>
          </cell>
          <cell r="S1233" t="str">
            <v/>
          </cell>
          <cell r="T1233" t="str">
            <v/>
          </cell>
          <cell r="U1233" t="str">
            <v/>
          </cell>
          <cell r="V1233" t="str">
            <v/>
          </cell>
          <cell r="W1233" t="str">
            <v/>
          </cell>
          <cell r="X1233" t="str">
            <v/>
          </cell>
          <cell r="Y1233" t="str">
            <v/>
          </cell>
          <cell r="Z1233" t="str">
            <v/>
          </cell>
          <cell r="AA1233" t="str">
            <v/>
          </cell>
          <cell r="AB1233" t="str">
            <v/>
          </cell>
          <cell r="AC1233" t="str">
            <v/>
          </cell>
          <cell r="AD1233" t="str">
            <v/>
          </cell>
          <cell r="AE1233" t="str">
            <v/>
          </cell>
          <cell r="AF1233" t="str">
            <v/>
          </cell>
          <cell r="AG1233" t="str">
            <v/>
          </cell>
          <cell r="AH1233" t="str">
            <v/>
          </cell>
          <cell r="AI1233" t="str">
            <v/>
          </cell>
          <cell r="AJ1233" t="str">
            <v/>
          </cell>
          <cell r="AK1233" t="str">
            <v/>
          </cell>
          <cell r="AL1233" t="str">
            <v/>
          </cell>
          <cell r="AM1233" t="str">
            <v>ر1</v>
          </cell>
          <cell r="AN1233" t="str">
            <v>ج</v>
          </cell>
          <cell r="AO1233" t="str">
            <v>ج</v>
          </cell>
          <cell r="AP1233" t="str">
            <v>ج</v>
          </cell>
          <cell r="AQ1233" t="str">
            <v>ج</v>
          </cell>
          <cell r="AR1233" t="str">
            <v>ج</v>
          </cell>
          <cell r="AS1233"/>
          <cell r="AT1233" t="str">
            <v>الرابعة</v>
          </cell>
          <cell r="AU1233" t="str">
            <v/>
          </cell>
        </row>
        <row r="1234">
          <cell r="A1234">
            <v>427221</v>
          </cell>
          <cell r="B1234" t="str">
            <v>الرابعة</v>
          </cell>
          <cell r="C1234" t="str">
            <v/>
          </cell>
          <cell r="D1234" t="str">
            <v/>
          </cell>
          <cell r="E1234" t="str">
            <v/>
          </cell>
          <cell r="F1234" t="str">
            <v/>
          </cell>
          <cell r="G1234" t="str">
            <v/>
          </cell>
          <cell r="H1234" t="str">
            <v/>
          </cell>
          <cell r="I1234" t="str">
            <v/>
          </cell>
          <cell r="J1234" t="str">
            <v/>
          </cell>
          <cell r="K1234" t="str">
            <v/>
          </cell>
          <cell r="L1234" t="str">
            <v/>
          </cell>
          <cell r="M1234" t="str">
            <v/>
          </cell>
          <cell r="N1234" t="str">
            <v/>
          </cell>
          <cell r="O1234" t="str">
            <v/>
          </cell>
          <cell r="P1234" t="str">
            <v/>
          </cell>
          <cell r="Q1234" t="str">
            <v/>
          </cell>
          <cell r="R1234" t="str">
            <v/>
          </cell>
          <cell r="S1234" t="str">
            <v/>
          </cell>
          <cell r="T1234" t="str">
            <v/>
          </cell>
          <cell r="U1234" t="str">
            <v/>
          </cell>
          <cell r="V1234" t="str">
            <v/>
          </cell>
          <cell r="W1234" t="str">
            <v/>
          </cell>
          <cell r="X1234" t="str">
            <v/>
          </cell>
          <cell r="Y1234" t="str">
            <v/>
          </cell>
          <cell r="Z1234" t="str">
            <v/>
          </cell>
          <cell r="AA1234" t="str">
            <v/>
          </cell>
          <cell r="AB1234" t="str">
            <v/>
          </cell>
          <cell r="AC1234" t="str">
            <v/>
          </cell>
          <cell r="AD1234" t="str">
            <v/>
          </cell>
          <cell r="AE1234" t="str">
            <v/>
          </cell>
          <cell r="AF1234" t="str">
            <v>ر2</v>
          </cell>
          <cell r="AG1234" t="str">
            <v/>
          </cell>
          <cell r="AH1234" t="str">
            <v/>
          </cell>
          <cell r="AI1234" t="str">
            <v/>
          </cell>
          <cell r="AJ1234" t="str">
            <v/>
          </cell>
          <cell r="AK1234" t="str">
            <v/>
          </cell>
          <cell r="AL1234" t="str">
            <v/>
          </cell>
          <cell r="AM1234" t="str">
            <v>ر2</v>
          </cell>
          <cell r="AN1234" t="str">
            <v>ر1</v>
          </cell>
          <cell r="AO1234" t="str">
            <v>ر1</v>
          </cell>
          <cell r="AP1234" t="str">
            <v>ر1</v>
          </cell>
          <cell r="AQ1234" t="str">
            <v/>
          </cell>
          <cell r="AR1234" t="str">
            <v/>
          </cell>
          <cell r="AS1234"/>
          <cell r="AT1234" t="str">
            <v>الرابعة</v>
          </cell>
          <cell r="AU1234" t="str">
            <v/>
          </cell>
        </row>
        <row r="1235">
          <cell r="A1235">
            <v>427224</v>
          </cell>
          <cell r="B1235" t="str">
            <v>الرابعة</v>
          </cell>
          <cell r="C1235" t="str">
            <v/>
          </cell>
          <cell r="D1235" t="str">
            <v/>
          </cell>
          <cell r="E1235" t="str">
            <v/>
          </cell>
          <cell r="F1235" t="str">
            <v/>
          </cell>
          <cell r="G1235" t="str">
            <v/>
          </cell>
          <cell r="H1235" t="str">
            <v/>
          </cell>
          <cell r="I1235" t="str">
            <v/>
          </cell>
          <cell r="J1235" t="str">
            <v/>
          </cell>
          <cell r="K1235" t="str">
            <v/>
          </cell>
          <cell r="L1235" t="str">
            <v>ر2</v>
          </cell>
          <cell r="M1235" t="str">
            <v/>
          </cell>
          <cell r="N1235" t="str">
            <v/>
          </cell>
          <cell r="O1235" t="str">
            <v/>
          </cell>
          <cell r="P1235" t="str">
            <v/>
          </cell>
          <cell r="Q1235" t="str">
            <v/>
          </cell>
          <cell r="R1235" t="str">
            <v/>
          </cell>
          <cell r="S1235" t="str">
            <v/>
          </cell>
          <cell r="T1235" t="str">
            <v/>
          </cell>
          <cell r="U1235" t="str">
            <v/>
          </cell>
          <cell r="V1235" t="str">
            <v/>
          </cell>
          <cell r="W1235" t="str">
            <v/>
          </cell>
          <cell r="X1235" t="str">
            <v/>
          </cell>
          <cell r="Y1235" t="str">
            <v/>
          </cell>
          <cell r="Z1235" t="str">
            <v/>
          </cell>
          <cell r="AA1235" t="str">
            <v/>
          </cell>
          <cell r="AB1235" t="str">
            <v/>
          </cell>
          <cell r="AC1235" t="str">
            <v/>
          </cell>
          <cell r="AD1235" t="str">
            <v>ر2</v>
          </cell>
          <cell r="AE1235" t="str">
            <v>ج</v>
          </cell>
          <cell r="AF1235" t="str">
            <v>ر2</v>
          </cell>
          <cell r="AG1235" t="str">
            <v/>
          </cell>
          <cell r="AH1235" t="str">
            <v/>
          </cell>
          <cell r="AI1235" t="str">
            <v>ج</v>
          </cell>
          <cell r="AJ1235" t="str">
            <v/>
          </cell>
          <cell r="AK1235" t="str">
            <v>ج</v>
          </cell>
          <cell r="AL1235" t="str">
            <v>ج</v>
          </cell>
          <cell r="AM1235" t="str">
            <v>ر1</v>
          </cell>
          <cell r="AN1235" t="str">
            <v>ج</v>
          </cell>
          <cell r="AO1235" t="str">
            <v>ج</v>
          </cell>
          <cell r="AP1235" t="str">
            <v>ج</v>
          </cell>
          <cell r="AQ1235" t="str">
            <v>ج</v>
          </cell>
          <cell r="AR1235" t="str">
            <v>ج</v>
          </cell>
          <cell r="AS1235"/>
          <cell r="AT1235" t="str">
            <v>الرابعة</v>
          </cell>
          <cell r="AU1235" t="str">
            <v/>
          </cell>
        </row>
        <row r="1236">
          <cell r="A1236">
            <v>427225</v>
          </cell>
          <cell r="B1236" t="str">
            <v>الرابعة</v>
          </cell>
          <cell r="C1236" t="str">
            <v/>
          </cell>
          <cell r="D1236" t="str">
            <v/>
          </cell>
          <cell r="E1236" t="str">
            <v/>
          </cell>
          <cell r="F1236" t="str">
            <v/>
          </cell>
          <cell r="G1236" t="str">
            <v/>
          </cell>
          <cell r="H1236" t="str">
            <v/>
          </cell>
          <cell r="I1236" t="str">
            <v/>
          </cell>
          <cell r="J1236" t="str">
            <v/>
          </cell>
          <cell r="K1236" t="str">
            <v/>
          </cell>
          <cell r="L1236" t="str">
            <v/>
          </cell>
          <cell r="M1236" t="str">
            <v/>
          </cell>
          <cell r="N1236" t="str">
            <v/>
          </cell>
          <cell r="O1236" t="str">
            <v/>
          </cell>
          <cell r="P1236" t="str">
            <v/>
          </cell>
          <cell r="Q1236" t="str">
            <v/>
          </cell>
          <cell r="R1236" t="str">
            <v/>
          </cell>
          <cell r="S1236" t="str">
            <v/>
          </cell>
          <cell r="T1236" t="str">
            <v/>
          </cell>
          <cell r="U1236" t="str">
            <v/>
          </cell>
          <cell r="V1236" t="str">
            <v/>
          </cell>
          <cell r="W1236" t="str">
            <v/>
          </cell>
          <cell r="X1236" t="str">
            <v/>
          </cell>
          <cell r="Y1236" t="str">
            <v/>
          </cell>
          <cell r="Z1236" t="str">
            <v/>
          </cell>
          <cell r="AA1236" t="str">
            <v>ر2</v>
          </cell>
          <cell r="AB1236" t="str">
            <v/>
          </cell>
          <cell r="AC1236" t="str">
            <v>ر1</v>
          </cell>
          <cell r="AD1236" t="str">
            <v/>
          </cell>
          <cell r="AE1236" t="str">
            <v>ج</v>
          </cell>
          <cell r="AF1236" t="str">
            <v>ر1</v>
          </cell>
          <cell r="AG1236" t="str">
            <v>ر2</v>
          </cell>
          <cell r="AH1236" t="str">
            <v/>
          </cell>
          <cell r="AI1236" t="str">
            <v>ج</v>
          </cell>
          <cell r="AJ1236" t="str">
            <v>ر1</v>
          </cell>
          <cell r="AK1236" t="str">
            <v>ج</v>
          </cell>
          <cell r="AL1236" t="str">
            <v>ج</v>
          </cell>
          <cell r="AM1236" t="str">
            <v>ج</v>
          </cell>
          <cell r="AN1236" t="str">
            <v>ج</v>
          </cell>
          <cell r="AO1236" t="str">
            <v>ج</v>
          </cell>
          <cell r="AP1236" t="str">
            <v>ج</v>
          </cell>
          <cell r="AQ1236" t="str">
            <v>ج</v>
          </cell>
          <cell r="AR1236" t="str">
            <v>ج</v>
          </cell>
          <cell r="AS1236"/>
          <cell r="AT1236" t="str">
            <v>الرابعة</v>
          </cell>
          <cell r="AU1236" t="str">
            <v/>
          </cell>
        </row>
        <row r="1237">
          <cell r="A1237">
            <v>427233</v>
          </cell>
          <cell r="B1237" t="str">
            <v>الرابعة</v>
          </cell>
          <cell r="C1237" t="str">
            <v/>
          </cell>
          <cell r="D1237" t="str">
            <v/>
          </cell>
          <cell r="E1237" t="str">
            <v/>
          </cell>
          <cell r="F1237" t="str">
            <v/>
          </cell>
          <cell r="G1237" t="str">
            <v/>
          </cell>
          <cell r="H1237" t="str">
            <v/>
          </cell>
          <cell r="I1237" t="str">
            <v/>
          </cell>
          <cell r="J1237" t="str">
            <v/>
          </cell>
          <cell r="K1237" t="str">
            <v/>
          </cell>
          <cell r="L1237" t="str">
            <v/>
          </cell>
          <cell r="M1237" t="str">
            <v/>
          </cell>
          <cell r="N1237" t="str">
            <v/>
          </cell>
          <cell r="O1237" t="str">
            <v/>
          </cell>
          <cell r="P1237" t="str">
            <v/>
          </cell>
          <cell r="Q1237" t="str">
            <v/>
          </cell>
          <cell r="R1237" t="str">
            <v/>
          </cell>
          <cell r="S1237" t="str">
            <v/>
          </cell>
          <cell r="T1237" t="str">
            <v/>
          </cell>
          <cell r="U1237" t="str">
            <v/>
          </cell>
          <cell r="V1237" t="str">
            <v/>
          </cell>
          <cell r="W1237" t="str">
            <v/>
          </cell>
          <cell r="X1237" t="str">
            <v/>
          </cell>
          <cell r="Y1237" t="str">
            <v/>
          </cell>
          <cell r="Z1237" t="str">
            <v/>
          </cell>
          <cell r="AA1237" t="str">
            <v/>
          </cell>
          <cell r="AB1237" t="str">
            <v/>
          </cell>
          <cell r="AC1237" t="str">
            <v/>
          </cell>
          <cell r="AD1237" t="str">
            <v/>
          </cell>
          <cell r="AE1237" t="str">
            <v/>
          </cell>
          <cell r="AF1237" t="str">
            <v/>
          </cell>
          <cell r="AG1237" t="str">
            <v/>
          </cell>
          <cell r="AH1237" t="str">
            <v/>
          </cell>
          <cell r="AI1237" t="str">
            <v/>
          </cell>
          <cell r="AJ1237" t="str">
            <v/>
          </cell>
          <cell r="AK1237" t="str">
            <v/>
          </cell>
          <cell r="AL1237" t="str">
            <v/>
          </cell>
          <cell r="AM1237" t="str">
            <v/>
          </cell>
          <cell r="AN1237" t="str">
            <v>ج</v>
          </cell>
          <cell r="AO1237" t="str">
            <v>ج</v>
          </cell>
          <cell r="AP1237" t="str">
            <v>ج</v>
          </cell>
          <cell r="AQ1237" t="str">
            <v>ج</v>
          </cell>
          <cell r="AR1237" t="str">
            <v>ج</v>
          </cell>
          <cell r="AS1237"/>
          <cell r="AT1237" t="str">
            <v>الرابعة</v>
          </cell>
          <cell r="AU1237" t="str">
            <v/>
          </cell>
        </row>
        <row r="1238">
          <cell r="A1238">
            <v>427234</v>
          </cell>
          <cell r="B1238" t="str">
            <v>الرابعة حديث</v>
          </cell>
          <cell r="C1238" t="str">
            <v/>
          </cell>
          <cell r="D1238" t="str">
            <v/>
          </cell>
          <cell r="E1238" t="str">
            <v/>
          </cell>
          <cell r="F1238" t="str">
            <v/>
          </cell>
          <cell r="G1238" t="str">
            <v/>
          </cell>
          <cell r="H1238" t="str">
            <v/>
          </cell>
          <cell r="I1238" t="str">
            <v/>
          </cell>
          <cell r="J1238" t="str">
            <v/>
          </cell>
          <cell r="K1238" t="str">
            <v/>
          </cell>
          <cell r="L1238" t="str">
            <v/>
          </cell>
          <cell r="M1238" t="str">
            <v/>
          </cell>
          <cell r="N1238" t="str">
            <v/>
          </cell>
          <cell r="O1238" t="str">
            <v/>
          </cell>
          <cell r="P1238" t="str">
            <v/>
          </cell>
          <cell r="Q1238" t="str">
            <v/>
          </cell>
          <cell r="R1238" t="str">
            <v/>
          </cell>
          <cell r="S1238" t="str">
            <v/>
          </cell>
          <cell r="T1238" t="str">
            <v/>
          </cell>
          <cell r="U1238" t="str">
            <v/>
          </cell>
          <cell r="V1238" t="str">
            <v/>
          </cell>
          <cell r="W1238" t="str">
            <v/>
          </cell>
          <cell r="X1238" t="str">
            <v/>
          </cell>
          <cell r="Y1238" t="str">
            <v/>
          </cell>
          <cell r="Z1238" t="str">
            <v/>
          </cell>
          <cell r="AA1238" t="str">
            <v>ر2</v>
          </cell>
          <cell r="AB1238" t="str">
            <v/>
          </cell>
          <cell r="AC1238" t="str">
            <v/>
          </cell>
          <cell r="AD1238" t="str">
            <v/>
          </cell>
          <cell r="AE1238" t="str">
            <v/>
          </cell>
          <cell r="AF1238" t="str">
            <v/>
          </cell>
          <cell r="AG1238" t="str">
            <v/>
          </cell>
          <cell r="AH1238" t="str">
            <v/>
          </cell>
          <cell r="AI1238" t="str">
            <v>ج</v>
          </cell>
          <cell r="AJ1238" t="str">
            <v>ج</v>
          </cell>
          <cell r="AK1238" t="str">
            <v>ج</v>
          </cell>
          <cell r="AL1238" t="str">
            <v>ج</v>
          </cell>
          <cell r="AM1238" t="str">
            <v>ج</v>
          </cell>
          <cell r="AN1238" t="str">
            <v/>
          </cell>
          <cell r="AO1238" t="str">
            <v/>
          </cell>
          <cell r="AP1238" t="str">
            <v/>
          </cell>
          <cell r="AQ1238" t="str">
            <v/>
          </cell>
          <cell r="AR1238" t="str">
            <v/>
          </cell>
          <cell r="AS1238"/>
          <cell r="AT1238" t="str">
            <v>الرابعة حديث</v>
          </cell>
          <cell r="AU1238" t="str">
            <v/>
          </cell>
        </row>
        <row r="1239">
          <cell r="A1239">
            <v>427235</v>
          </cell>
          <cell r="B1239" t="str">
            <v>الرابعة</v>
          </cell>
          <cell r="C1239" t="str">
            <v/>
          </cell>
          <cell r="D1239" t="str">
            <v/>
          </cell>
          <cell r="E1239" t="str">
            <v/>
          </cell>
          <cell r="F1239" t="str">
            <v/>
          </cell>
          <cell r="G1239" t="str">
            <v/>
          </cell>
          <cell r="H1239" t="str">
            <v/>
          </cell>
          <cell r="I1239" t="str">
            <v/>
          </cell>
          <cell r="J1239" t="str">
            <v/>
          </cell>
          <cell r="K1239" t="str">
            <v/>
          </cell>
          <cell r="L1239" t="str">
            <v/>
          </cell>
          <cell r="M1239" t="str">
            <v/>
          </cell>
          <cell r="N1239" t="str">
            <v/>
          </cell>
          <cell r="O1239" t="str">
            <v/>
          </cell>
          <cell r="P1239" t="str">
            <v/>
          </cell>
          <cell r="Q1239" t="str">
            <v/>
          </cell>
          <cell r="R1239" t="str">
            <v/>
          </cell>
          <cell r="S1239" t="str">
            <v/>
          </cell>
          <cell r="T1239" t="str">
            <v/>
          </cell>
          <cell r="U1239" t="str">
            <v/>
          </cell>
          <cell r="V1239" t="str">
            <v/>
          </cell>
          <cell r="W1239" t="str">
            <v/>
          </cell>
          <cell r="X1239" t="str">
            <v/>
          </cell>
          <cell r="Y1239" t="str">
            <v/>
          </cell>
          <cell r="Z1239" t="str">
            <v/>
          </cell>
          <cell r="AA1239" t="str">
            <v/>
          </cell>
          <cell r="AB1239" t="str">
            <v/>
          </cell>
          <cell r="AC1239" t="str">
            <v/>
          </cell>
          <cell r="AD1239" t="str">
            <v/>
          </cell>
          <cell r="AE1239" t="str">
            <v/>
          </cell>
          <cell r="AF1239" t="str">
            <v/>
          </cell>
          <cell r="AG1239" t="str">
            <v/>
          </cell>
          <cell r="AH1239" t="str">
            <v/>
          </cell>
          <cell r="AI1239" t="str">
            <v/>
          </cell>
          <cell r="AJ1239" t="str">
            <v/>
          </cell>
          <cell r="AK1239" t="str">
            <v/>
          </cell>
          <cell r="AL1239" t="str">
            <v/>
          </cell>
          <cell r="AM1239" t="str">
            <v/>
          </cell>
          <cell r="AN1239" t="str">
            <v>ج</v>
          </cell>
          <cell r="AO1239" t="str">
            <v>ج</v>
          </cell>
          <cell r="AP1239" t="str">
            <v>ج</v>
          </cell>
          <cell r="AQ1239" t="str">
            <v>ج</v>
          </cell>
          <cell r="AR1239" t="str">
            <v>ج</v>
          </cell>
          <cell r="AS1239"/>
          <cell r="AT1239" t="str">
            <v>الرابعة</v>
          </cell>
          <cell r="AU1239" t="str">
            <v/>
          </cell>
        </row>
        <row r="1240">
          <cell r="A1240">
            <v>427242</v>
          </cell>
          <cell r="B1240" t="str">
            <v>الرابعة</v>
          </cell>
          <cell r="C1240" t="str">
            <v/>
          </cell>
          <cell r="D1240" t="str">
            <v/>
          </cell>
          <cell r="E1240" t="str">
            <v/>
          </cell>
          <cell r="F1240" t="str">
            <v/>
          </cell>
          <cell r="G1240" t="str">
            <v/>
          </cell>
          <cell r="H1240" t="str">
            <v/>
          </cell>
          <cell r="I1240" t="str">
            <v/>
          </cell>
          <cell r="J1240" t="str">
            <v/>
          </cell>
          <cell r="K1240" t="str">
            <v/>
          </cell>
          <cell r="L1240" t="str">
            <v/>
          </cell>
          <cell r="M1240" t="str">
            <v/>
          </cell>
          <cell r="N1240" t="str">
            <v/>
          </cell>
          <cell r="O1240" t="str">
            <v/>
          </cell>
          <cell r="P1240" t="str">
            <v/>
          </cell>
          <cell r="Q1240" t="str">
            <v/>
          </cell>
          <cell r="R1240" t="str">
            <v/>
          </cell>
          <cell r="S1240" t="str">
            <v/>
          </cell>
          <cell r="T1240" t="str">
            <v/>
          </cell>
          <cell r="U1240" t="str">
            <v/>
          </cell>
          <cell r="V1240" t="str">
            <v/>
          </cell>
          <cell r="W1240" t="str">
            <v/>
          </cell>
          <cell r="X1240" t="str">
            <v>ر2</v>
          </cell>
          <cell r="Y1240" t="str">
            <v/>
          </cell>
          <cell r="Z1240" t="str">
            <v/>
          </cell>
          <cell r="AA1240" t="str">
            <v>ر2</v>
          </cell>
          <cell r="AB1240" t="str">
            <v/>
          </cell>
          <cell r="AC1240" t="str">
            <v/>
          </cell>
          <cell r="AD1240" t="str">
            <v/>
          </cell>
          <cell r="AE1240" t="str">
            <v/>
          </cell>
          <cell r="AF1240" t="str">
            <v>ر2</v>
          </cell>
          <cell r="AG1240" t="str">
            <v/>
          </cell>
          <cell r="AH1240" t="str">
            <v/>
          </cell>
          <cell r="AI1240" t="str">
            <v/>
          </cell>
          <cell r="AJ1240" t="str">
            <v/>
          </cell>
          <cell r="AK1240" t="str">
            <v/>
          </cell>
          <cell r="AL1240" t="str">
            <v>ر1</v>
          </cell>
          <cell r="AM1240" t="str">
            <v>ر1</v>
          </cell>
          <cell r="AN1240" t="str">
            <v>ج</v>
          </cell>
          <cell r="AO1240" t="str">
            <v>ج</v>
          </cell>
          <cell r="AP1240" t="str">
            <v>ج</v>
          </cell>
          <cell r="AQ1240" t="str">
            <v>ج</v>
          </cell>
          <cell r="AR1240" t="str">
            <v>ج</v>
          </cell>
          <cell r="AS1240"/>
          <cell r="AT1240" t="str">
            <v>الرابعة</v>
          </cell>
          <cell r="AU1240" t="str">
            <v/>
          </cell>
        </row>
        <row r="1241">
          <cell r="A1241">
            <v>427251</v>
          </cell>
          <cell r="B1241" t="str">
            <v>الرابعة</v>
          </cell>
          <cell r="C1241" t="str">
            <v/>
          </cell>
          <cell r="D1241" t="str">
            <v/>
          </cell>
          <cell r="E1241" t="str">
            <v/>
          </cell>
          <cell r="F1241" t="str">
            <v/>
          </cell>
          <cell r="G1241" t="str">
            <v/>
          </cell>
          <cell r="H1241" t="str">
            <v/>
          </cell>
          <cell r="I1241" t="str">
            <v/>
          </cell>
          <cell r="J1241" t="str">
            <v/>
          </cell>
          <cell r="K1241" t="str">
            <v/>
          </cell>
          <cell r="L1241" t="str">
            <v/>
          </cell>
          <cell r="M1241" t="str">
            <v/>
          </cell>
          <cell r="N1241" t="str">
            <v/>
          </cell>
          <cell r="O1241" t="str">
            <v/>
          </cell>
          <cell r="P1241" t="str">
            <v/>
          </cell>
          <cell r="Q1241" t="str">
            <v/>
          </cell>
          <cell r="R1241" t="str">
            <v/>
          </cell>
          <cell r="S1241" t="str">
            <v/>
          </cell>
          <cell r="T1241" t="str">
            <v/>
          </cell>
          <cell r="U1241" t="str">
            <v/>
          </cell>
          <cell r="V1241" t="str">
            <v/>
          </cell>
          <cell r="W1241" t="str">
            <v>ر1</v>
          </cell>
          <cell r="X1241" t="str">
            <v/>
          </cell>
          <cell r="Y1241" t="str">
            <v/>
          </cell>
          <cell r="Z1241" t="str">
            <v/>
          </cell>
          <cell r="AA1241" t="str">
            <v/>
          </cell>
          <cell r="AB1241" t="str">
            <v/>
          </cell>
          <cell r="AC1241" t="str">
            <v/>
          </cell>
          <cell r="AD1241" t="str">
            <v/>
          </cell>
          <cell r="AE1241" t="str">
            <v/>
          </cell>
          <cell r="AF1241" t="str">
            <v>ج</v>
          </cell>
          <cell r="AG1241" t="str">
            <v/>
          </cell>
          <cell r="AH1241" t="str">
            <v/>
          </cell>
          <cell r="AI1241" t="str">
            <v/>
          </cell>
          <cell r="AJ1241" t="str">
            <v/>
          </cell>
          <cell r="AK1241" t="str">
            <v/>
          </cell>
          <cell r="AL1241" t="str">
            <v/>
          </cell>
          <cell r="AM1241" t="str">
            <v>ج</v>
          </cell>
          <cell r="AN1241" t="str">
            <v>ج</v>
          </cell>
          <cell r="AO1241" t="str">
            <v>ج</v>
          </cell>
          <cell r="AP1241" t="str">
            <v>ج</v>
          </cell>
          <cell r="AQ1241" t="str">
            <v>ر1</v>
          </cell>
          <cell r="AR1241" t="str">
            <v/>
          </cell>
          <cell r="AS1241"/>
          <cell r="AT1241" t="str">
            <v>الرابعة</v>
          </cell>
          <cell r="AU1241" t="str">
            <v/>
          </cell>
        </row>
        <row r="1242">
          <cell r="A1242">
            <v>427252</v>
          </cell>
          <cell r="B1242" t="str">
            <v>الرابعة</v>
          </cell>
          <cell r="C1242" t="str">
            <v/>
          </cell>
          <cell r="D1242" t="str">
            <v/>
          </cell>
          <cell r="E1242" t="str">
            <v/>
          </cell>
          <cell r="F1242" t="str">
            <v/>
          </cell>
          <cell r="G1242" t="str">
            <v/>
          </cell>
          <cell r="H1242" t="str">
            <v/>
          </cell>
          <cell r="I1242" t="str">
            <v/>
          </cell>
          <cell r="J1242" t="str">
            <v/>
          </cell>
          <cell r="K1242" t="str">
            <v/>
          </cell>
          <cell r="L1242" t="str">
            <v/>
          </cell>
          <cell r="M1242" t="str">
            <v/>
          </cell>
          <cell r="N1242" t="str">
            <v/>
          </cell>
          <cell r="O1242" t="str">
            <v/>
          </cell>
          <cell r="P1242" t="str">
            <v/>
          </cell>
          <cell r="Q1242" t="str">
            <v/>
          </cell>
          <cell r="R1242" t="str">
            <v/>
          </cell>
          <cell r="S1242" t="str">
            <v>ر1</v>
          </cell>
          <cell r="T1242" t="str">
            <v/>
          </cell>
          <cell r="U1242" t="str">
            <v/>
          </cell>
          <cell r="V1242" t="str">
            <v/>
          </cell>
          <cell r="W1242" t="str">
            <v/>
          </cell>
          <cell r="X1242" t="str">
            <v/>
          </cell>
          <cell r="Y1242" t="str">
            <v/>
          </cell>
          <cell r="Z1242" t="str">
            <v/>
          </cell>
          <cell r="AA1242" t="str">
            <v/>
          </cell>
          <cell r="AB1242" t="str">
            <v/>
          </cell>
          <cell r="AC1242" t="str">
            <v/>
          </cell>
          <cell r="AD1242" t="str">
            <v/>
          </cell>
          <cell r="AE1242" t="str">
            <v/>
          </cell>
          <cell r="AF1242" t="str">
            <v/>
          </cell>
          <cell r="AG1242" t="str">
            <v/>
          </cell>
          <cell r="AH1242" t="str">
            <v/>
          </cell>
          <cell r="AI1242" t="str">
            <v>ر1</v>
          </cell>
          <cell r="AJ1242" t="str">
            <v/>
          </cell>
          <cell r="AK1242" t="str">
            <v/>
          </cell>
          <cell r="AL1242" t="str">
            <v>ر1</v>
          </cell>
          <cell r="AM1242" t="str">
            <v>ر1</v>
          </cell>
          <cell r="AN1242" t="str">
            <v>ج</v>
          </cell>
          <cell r="AO1242" t="str">
            <v>ج</v>
          </cell>
          <cell r="AP1242" t="str">
            <v>ج</v>
          </cell>
          <cell r="AQ1242" t="str">
            <v>ج</v>
          </cell>
          <cell r="AR1242" t="str">
            <v>ج</v>
          </cell>
          <cell r="AS1242"/>
          <cell r="AT1242" t="str">
            <v>الرابعة</v>
          </cell>
          <cell r="AU1242" t="str">
            <v/>
          </cell>
        </row>
        <row r="1243">
          <cell r="A1243">
            <v>427254</v>
          </cell>
          <cell r="B1243" t="str">
            <v>الرابعة</v>
          </cell>
          <cell r="C1243" t="str">
            <v/>
          </cell>
          <cell r="D1243" t="str">
            <v/>
          </cell>
          <cell r="E1243" t="str">
            <v/>
          </cell>
          <cell r="F1243" t="str">
            <v/>
          </cell>
          <cell r="G1243" t="str">
            <v/>
          </cell>
          <cell r="H1243" t="str">
            <v/>
          </cell>
          <cell r="I1243" t="str">
            <v/>
          </cell>
          <cell r="J1243" t="str">
            <v/>
          </cell>
          <cell r="K1243" t="str">
            <v/>
          </cell>
          <cell r="L1243" t="str">
            <v/>
          </cell>
          <cell r="M1243" t="str">
            <v/>
          </cell>
          <cell r="N1243" t="str">
            <v/>
          </cell>
          <cell r="O1243" t="str">
            <v/>
          </cell>
          <cell r="P1243" t="str">
            <v/>
          </cell>
          <cell r="Q1243" t="str">
            <v/>
          </cell>
          <cell r="R1243" t="str">
            <v/>
          </cell>
          <cell r="S1243" t="str">
            <v/>
          </cell>
          <cell r="T1243" t="str">
            <v/>
          </cell>
          <cell r="U1243" t="str">
            <v/>
          </cell>
          <cell r="V1243" t="str">
            <v/>
          </cell>
          <cell r="W1243" t="str">
            <v/>
          </cell>
          <cell r="X1243" t="str">
            <v/>
          </cell>
          <cell r="Y1243" t="str">
            <v/>
          </cell>
          <cell r="Z1243" t="str">
            <v>ر1</v>
          </cell>
          <cell r="AA1243" t="str">
            <v/>
          </cell>
          <cell r="AB1243" t="str">
            <v/>
          </cell>
          <cell r="AC1243" t="str">
            <v/>
          </cell>
          <cell r="AD1243" t="str">
            <v/>
          </cell>
          <cell r="AE1243" t="str">
            <v/>
          </cell>
          <cell r="AF1243" t="str">
            <v>ر2</v>
          </cell>
          <cell r="AG1243" t="str">
            <v/>
          </cell>
          <cell r="AH1243" t="str">
            <v/>
          </cell>
          <cell r="AI1243" t="str">
            <v>ج</v>
          </cell>
          <cell r="AJ1243" t="str">
            <v/>
          </cell>
          <cell r="AK1243" t="str">
            <v>ج</v>
          </cell>
          <cell r="AL1243" t="str">
            <v/>
          </cell>
          <cell r="AM1243" t="str">
            <v>ج</v>
          </cell>
          <cell r="AN1243" t="str">
            <v>ج</v>
          </cell>
          <cell r="AO1243" t="str">
            <v>ج</v>
          </cell>
          <cell r="AP1243" t="str">
            <v>ج</v>
          </cell>
          <cell r="AQ1243" t="str">
            <v>ج</v>
          </cell>
          <cell r="AR1243" t="str">
            <v>ج</v>
          </cell>
          <cell r="AS1243"/>
          <cell r="AT1243" t="str">
            <v>الرابعة</v>
          </cell>
          <cell r="AU1243" t="str">
            <v/>
          </cell>
        </row>
        <row r="1244">
          <cell r="A1244">
            <v>427255</v>
          </cell>
          <cell r="B1244" t="str">
            <v>الرابعة</v>
          </cell>
          <cell r="C1244" t="str">
            <v/>
          </cell>
          <cell r="D1244" t="str">
            <v/>
          </cell>
          <cell r="E1244" t="str">
            <v/>
          </cell>
          <cell r="F1244" t="str">
            <v/>
          </cell>
          <cell r="G1244" t="str">
            <v/>
          </cell>
          <cell r="H1244" t="str">
            <v/>
          </cell>
          <cell r="I1244" t="str">
            <v/>
          </cell>
          <cell r="J1244" t="str">
            <v/>
          </cell>
          <cell r="K1244" t="str">
            <v/>
          </cell>
          <cell r="L1244" t="str">
            <v/>
          </cell>
          <cell r="M1244" t="str">
            <v/>
          </cell>
          <cell r="N1244" t="str">
            <v/>
          </cell>
          <cell r="O1244" t="str">
            <v/>
          </cell>
          <cell r="P1244" t="str">
            <v/>
          </cell>
          <cell r="Q1244" t="str">
            <v/>
          </cell>
          <cell r="R1244" t="str">
            <v/>
          </cell>
          <cell r="S1244" t="str">
            <v/>
          </cell>
          <cell r="T1244" t="str">
            <v/>
          </cell>
          <cell r="U1244" t="str">
            <v/>
          </cell>
          <cell r="V1244" t="str">
            <v/>
          </cell>
          <cell r="W1244" t="str">
            <v/>
          </cell>
          <cell r="X1244" t="str">
            <v/>
          </cell>
          <cell r="Y1244" t="str">
            <v/>
          </cell>
          <cell r="Z1244" t="str">
            <v/>
          </cell>
          <cell r="AA1244" t="str">
            <v/>
          </cell>
          <cell r="AB1244" t="str">
            <v>ج</v>
          </cell>
          <cell r="AC1244" t="str">
            <v/>
          </cell>
          <cell r="AD1244" t="str">
            <v/>
          </cell>
          <cell r="AE1244" t="str">
            <v/>
          </cell>
          <cell r="AF1244" t="str">
            <v/>
          </cell>
          <cell r="AG1244" t="str">
            <v/>
          </cell>
          <cell r="AH1244" t="str">
            <v/>
          </cell>
          <cell r="AI1244" t="str">
            <v>ج</v>
          </cell>
          <cell r="AJ1244" t="str">
            <v/>
          </cell>
          <cell r="AK1244" t="str">
            <v/>
          </cell>
          <cell r="AL1244" t="str">
            <v/>
          </cell>
          <cell r="AM1244" t="str">
            <v>ج</v>
          </cell>
          <cell r="AN1244" t="str">
            <v>ج</v>
          </cell>
          <cell r="AO1244" t="str">
            <v>ج</v>
          </cell>
          <cell r="AP1244" t="str">
            <v>ج</v>
          </cell>
          <cell r="AQ1244" t="str">
            <v>ج</v>
          </cell>
          <cell r="AR1244" t="str">
            <v>ج</v>
          </cell>
          <cell r="AS1244"/>
          <cell r="AT1244" t="str">
            <v>الرابعة</v>
          </cell>
          <cell r="AU1244" t="str">
            <v/>
          </cell>
        </row>
        <row r="1245">
          <cell r="A1245">
            <v>427256</v>
          </cell>
          <cell r="B1245" t="str">
            <v>الرابعة</v>
          </cell>
          <cell r="C1245" t="str">
            <v/>
          </cell>
          <cell r="D1245" t="str">
            <v/>
          </cell>
          <cell r="E1245" t="str">
            <v/>
          </cell>
          <cell r="F1245" t="str">
            <v/>
          </cell>
          <cell r="G1245" t="str">
            <v/>
          </cell>
          <cell r="H1245" t="str">
            <v/>
          </cell>
          <cell r="I1245" t="str">
            <v/>
          </cell>
          <cell r="J1245" t="str">
            <v/>
          </cell>
          <cell r="K1245" t="str">
            <v/>
          </cell>
          <cell r="L1245" t="str">
            <v/>
          </cell>
          <cell r="M1245" t="str">
            <v/>
          </cell>
          <cell r="N1245" t="str">
            <v/>
          </cell>
          <cell r="O1245" t="str">
            <v/>
          </cell>
          <cell r="P1245" t="str">
            <v/>
          </cell>
          <cell r="Q1245" t="str">
            <v/>
          </cell>
          <cell r="R1245" t="str">
            <v/>
          </cell>
          <cell r="S1245" t="str">
            <v/>
          </cell>
          <cell r="T1245" t="str">
            <v/>
          </cell>
          <cell r="U1245" t="str">
            <v/>
          </cell>
          <cell r="V1245" t="str">
            <v/>
          </cell>
          <cell r="W1245" t="str">
            <v/>
          </cell>
          <cell r="X1245" t="str">
            <v/>
          </cell>
          <cell r="Y1245" t="str">
            <v/>
          </cell>
          <cell r="Z1245" t="str">
            <v/>
          </cell>
          <cell r="AA1245" t="str">
            <v/>
          </cell>
          <cell r="AB1245" t="str">
            <v/>
          </cell>
          <cell r="AC1245" t="str">
            <v/>
          </cell>
          <cell r="AD1245" t="str">
            <v/>
          </cell>
          <cell r="AE1245" t="str">
            <v/>
          </cell>
          <cell r="AF1245" t="str">
            <v/>
          </cell>
          <cell r="AG1245" t="str">
            <v/>
          </cell>
          <cell r="AH1245" t="str">
            <v/>
          </cell>
          <cell r="AI1245" t="str">
            <v/>
          </cell>
          <cell r="AJ1245" t="str">
            <v/>
          </cell>
          <cell r="AK1245" t="str">
            <v/>
          </cell>
          <cell r="AL1245" t="str">
            <v/>
          </cell>
          <cell r="AM1245" t="str">
            <v/>
          </cell>
          <cell r="AN1245" t="str">
            <v>ج</v>
          </cell>
          <cell r="AO1245" t="str">
            <v>ج</v>
          </cell>
          <cell r="AP1245" t="str">
            <v>ج</v>
          </cell>
          <cell r="AQ1245" t="str">
            <v>ج</v>
          </cell>
          <cell r="AR1245" t="str">
            <v>ج</v>
          </cell>
          <cell r="AS1245"/>
          <cell r="AT1245" t="str">
            <v>الرابعة</v>
          </cell>
          <cell r="AU1245" t="str">
            <v/>
          </cell>
        </row>
        <row r="1246">
          <cell r="A1246">
            <v>427263</v>
          </cell>
          <cell r="B1246" t="str">
            <v>الرابعة</v>
          </cell>
          <cell r="C1246" t="str">
            <v/>
          </cell>
          <cell r="D1246" t="str">
            <v/>
          </cell>
          <cell r="E1246" t="str">
            <v/>
          </cell>
          <cell r="F1246" t="str">
            <v/>
          </cell>
          <cell r="G1246" t="str">
            <v/>
          </cell>
          <cell r="H1246" t="str">
            <v/>
          </cell>
          <cell r="I1246" t="str">
            <v/>
          </cell>
          <cell r="J1246" t="str">
            <v/>
          </cell>
          <cell r="K1246" t="str">
            <v/>
          </cell>
          <cell r="L1246" t="str">
            <v/>
          </cell>
          <cell r="M1246" t="str">
            <v/>
          </cell>
          <cell r="N1246" t="str">
            <v/>
          </cell>
          <cell r="O1246" t="str">
            <v/>
          </cell>
          <cell r="P1246" t="str">
            <v/>
          </cell>
          <cell r="Q1246" t="str">
            <v/>
          </cell>
          <cell r="R1246" t="str">
            <v/>
          </cell>
          <cell r="S1246" t="str">
            <v/>
          </cell>
          <cell r="T1246" t="str">
            <v/>
          </cell>
          <cell r="U1246" t="str">
            <v/>
          </cell>
          <cell r="V1246" t="str">
            <v/>
          </cell>
          <cell r="W1246" t="str">
            <v/>
          </cell>
          <cell r="X1246" t="str">
            <v/>
          </cell>
          <cell r="Y1246" t="str">
            <v/>
          </cell>
          <cell r="Z1246" t="str">
            <v>ج</v>
          </cell>
          <cell r="AA1246" t="str">
            <v/>
          </cell>
          <cell r="AB1246" t="str">
            <v/>
          </cell>
          <cell r="AC1246" t="str">
            <v/>
          </cell>
          <cell r="AD1246" t="str">
            <v>ر1</v>
          </cell>
          <cell r="AE1246" t="str">
            <v/>
          </cell>
          <cell r="AF1246" t="str">
            <v/>
          </cell>
          <cell r="AG1246" t="str">
            <v/>
          </cell>
          <cell r="AH1246" t="str">
            <v/>
          </cell>
          <cell r="AI1246" t="str">
            <v/>
          </cell>
          <cell r="AJ1246" t="str">
            <v/>
          </cell>
          <cell r="AK1246" t="str">
            <v>ج</v>
          </cell>
          <cell r="AL1246" t="str">
            <v>ج</v>
          </cell>
          <cell r="AM1246" t="str">
            <v>ج</v>
          </cell>
          <cell r="AN1246" t="str">
            <v>ج</v>
          </cell>
          <cell r="AO1246" t="str">
            <v>ج</v>
          </cell>
          <cell r="AP1246" t="str">
            <v>ج</v>
          </cell>
          <cell r="AQ1246" t="str">
            <v>ج</v>
          </cell>
          <cell r="AR1246" t="str">
            <v>ج</v>
          </cell>
          <cell r="AS1246"/>
          <cell r="AT1246" t="str">
            <v>الرابعة</v>
          </cell>
          <cell r="AU1246" t="str">
            <v/>
          </cell>
        </row>
        <row r="1247">
          <cell r="A1247">
            <v>427264</v>
          </cell>
          <cell r="B1247" t="str">
            <v>الرابعة</v>
          </cell>
          <cell r="C1247" t="str">
            <v/>
          </cell>
          <cell r="D1247" t="str">
            <v/>
          </cell>
          <cell r="E1247" t="str">
            <v/>
          </cell>
          <cell r="F1247" t="str">
            <v/>
          </cell>
          <cell r="G1247" t="str">
            <v/>
          </cell>
          <cell r="H1247" t="str">
            <v/>
          </cell>
          <cell r="I1247" t="str">
            <v/>
          </cell>
          <cell r="J1247" t="str">
            <v/>
          </cell>
          <cell r="K1247" t="str">
            <v/>
          </cell>
          <cell r="L1247" t="str">
            <v/>
          </cell>
          <cell r="M1247" t="str">
            <v/>
          </cell>
          <cell r="N1247" t="str">
            <v/>
          </cell>
          <cell r="O1247" t="str">
            <v/>
          </cell>
          <cell r="P1247" t="str">
            <v/>
          </cell>
          <cell r="Q1247" t="str">
            <v/>
          </cell>
          <cell r="R1247" t="str">
            <v/>
          </cell>
          <cell r="S1247" t="str">
            <v/>
          </cell>
          <cell r="T1247" t="str">
            <v/>
          </cell>
          <cell r="U1247" t="str">
            <v/>
          </cell>
          <cell r="V1247" t="str">
            <v/>
          </cell>
          <cell r="W1247" t="str">
            <v/>
          </cell>
          <cell r="X1247" t="str">
            <v/>
          </cell>
          <cell r="Y1247" t="str">
            <v/>
          </cell>
          <cell r="Z1247" t="str">
            <v/>
          </cell>
          <cell r="AA1247" t="str">
            <v/>
          </cell>
          <cell r="AB1247" t="str">
            <v/>
          </cell>
          <cell r="AC1247" t="str">
            <v/>
          </cell>
          <cell r="AD1247" t="str">
            <v>ج</v>
          </cell>
          <cell r="AE1247" t="str">
            <v/>
          </cell>
          <cell r="AF1247" t="str">
            <v>ج</v>
          </cell>
          <cell r="AG1247" t="str">
            <v/>
          </cell>
          <cell r="AH1247" t="str">
            <v/>
          </cell>
          <cell r="AI1247" t="str">
            <v>ج</v>
          </cell>
          <cell r="AJ1247" t="str">
            <v/>
          </cell>
          <cell r="AK1247" t="str">
            <v>ج</v>
          </cell>
          <cell r="AL1247" t="str">
            <v/>
          </cell>
          <cell r="AM1247" t="str">
            <v>ج</v>
          </cell>
          <cell r="AN1247" t="str">
            <v>ج</v>
          </cell>
          <cell r="AO1247" t="str">
            <v>ج</v>
          </cell>
          <cell r="AP1247" t="str">
            <v>ج</v>
          </cell>
          <cell r="AQ1247" t="str">
            <v>ج</v>
          </cell>
          <cell r="AR1247" t="str">
            <v>ج</v>
          </cell>
          <cell r="AS1247"/>
          <cell r="AT1247" t="str">
            <v>الرابعة</v>
          </cell>
          <cell r="AU1247" t="str">
            <v/>
          </cell>
        </row>
        <row r="1248">
          <cell r="A1248">
            <v>427267</v>
          </cell>
          <cell r="B1248" t="str">
            <v>الرابعة</v>
          </cell>
          <cell r="C1248" t="str">
            <v/>
          </cell>
          <cell r="D1248" t="str">
            <v/>
          </cell>
          <cell r="E1248" t="str">
            <v/>
          </cell>
          <cell r="F1248" t="str">
            <v/>
          </cell>
          <cell r="G1248" t="str">
            <v/>
          </cell>
          <cell r="H1248" t="str">
            <v/>
          </cell>
          <cell r="I1248" t="str">
            <v/>
          </cell>
          <cell r="J1248" t="str">
            <v/>
          </cell>
          <cell r="K1248" t="str">
            <v/>
          </cell>
          <cell r="L1248" t="str">
            <v/>
          </cell>
          <cell r="M1248" t="str">
            <v/>
          </cell>
          <cell r="N1248" t="str">
            <v/>
          </cell>
          <cell r="O1248" t="str">
            <v/>
          </cell>
          <cell r="P1248" t="str">
            <v/>
          </cell>
          <cell r="Q1248" t="str">
            <v/>
          </cell>
          <cell r="R1248" t="str">
            <v/>
          </cell>
          <cell r="S1248" t="str">
            <v/>
          </cell>
          <cell r="T1248" t="str">
            <v/>
          </cell>
          <cell r="U1248" t="str">
            <v/>
          </cell>
          <cell r="V1248" t="str">
            <v/>
          </cell>
          <cell r="W1248" t="str">
            <v>ج</v>
          </cell>
          <cell r="X1248" t="str">
            <v/>
          </cell>
          <cell r="Y1248" t="str">
            <v/>
          </cell>
          <cell r="Z1248" t="str">
            <v/>
          </cell>
          <cell r="AA1248" t="str">
            <v/>
          </cell>
          <cell r="AB1248" t="str">
            <v/>
          </cell>
          <cell r="AC1248" t="str">
            <v/>
          </cell>
          <cell r="AD1248" t="str">
            <v/>
          </cell>
          <cell r="AE1248" t="str">
            <v/>
          </cell>
          <cell r="AF1248" t="str">
            <v>ر1</v>
          </cell>
          <cell r="AG1248" t="str">
            <v/>
          </cell>
          <cell r="AH1248" t="str">
            <v/>
          </cell>
          <cell r="AI1248" t="str">
            <v/>
          </cell>
          <cell r="AJ1248" t="str">
            <v/>
          </cell>
          <cell r="AK1248" t="str">
            <v/>
          </cell>
          <cell r="AL1248" t="str">
            <v/>
          </cell>
          <cell r="AM1248" t="str">
            <v>ر1</v>
          </cell>
          <cell r="AN1248" t="str">
            <v>ج</v>
          </cell>
          <cell r="AO1248" t="str">
            <v>ج</v>
          </cell>
          <cell r="AP1248" t="str">
            <v>ج</v>
          </cell>
          <cell r="AQ1248" t="str">
            <v>ج</v>
          </cell>
          <cell r="AR1248" t="str">
            <v>ج</v>
          </cell>
          <cell r="AS1248"/>
          <cell r="AT1248" t="str">
            <v>الرابعة</v>
          </cell>
          <cell r="AU1248" t="str">
            <v/>
          </cell>
        </row>
        <row r="1249">
          <cell r="A1249">
            <v>427271</v>
          </cell>
          <cell r="B1249" t="str">
            <v>الرابعة</v>
          </cell>
          <cell r="C1249" t="str">
            <v/>
          </cell>
          <cell r="D1249" t="str">
            <v/>
          </cell>
          <cell r="E1249" t="str">
            <v/>
          </cell>
          <cell r="F1249" t="str">
            <v/>
          </cell>
          <cell r="G1249" t="str">
            <v/>
          </cell>
          <cell r="H1249" t="str">
            <v/>
          </cell>
          <cell r="I1249" t="str">
            <v/>
          </cell>
          <cell r="J1249" t="str">
            <v/>
          </cell>
          <cell r="K1249" t="str">
            <v/>
          </cell>
          <cell r="L1249" t="str">
            <v/>
          </cell>
          <cell r="M1249" t="str">
            <v/>
          </cell>
          <cell r="N1249" t="str">
            <v/>
          </cell>
          <cell r="O1249" t="str">
            <v/>
          </cell>
          <cell r="P1249" t="str">
            <v/>
          </cell>
          <cell r="Q1249" t="str">
            <v/>
          </cell>
          <cell r="R1249" t="str">
            <v/>
          </cell>
          <cell r="S1249" t="str">
            <v/>
          </cell>
          <cell r="T1249" t="str">
            <v/>
          </cell>
          <cell r="U1249" t="str">
            <v/>
          </cell>
          <cell r="V1249" t="str">
            <v/>
          </cell>
          <cell r="W1249" t="str">
            <v/>
          </cell>
          <cell r="X1249" t="str">
            <v/>
          </cell>
          <cell r="Y1249" t="str">
            <v/>
          </cell>
          <cell r="Z1249" t="str">
            <v/>
          </cell>
          <cell r="AA1249" t="str">
            <v/>
          </cell>
          <cell r="AB1249" t="str">
            <v/>
          </cell>
          <cell r="AC1249" t="str">
            <v/>
          </cell>
          <cell r="AD1249" t="str">
            <v/>
          </cell>
          <cell r="AE1249" t="str">
            <v/>
          </cell>
          <cell r="AF1249" t="str">
            <v/>
          </cell>
          <cell r="AG1249" t="str">
            <v/>
          </cell>
          <cell r="AH1249" t="str">
            <v/>
          </cell>
          <cell r="AI1249" t="str">
            <v/>
          </cell>
          <cell r="AJ1249" t="str">
            <v/>
          </cell>
          <cell r="AK1249" t="str">
            <v/>
          </cell>
          <cell r="AL1249" t="str">
            <v/>
          </cell>
          <cell r="AM1249" t="str">
            <v/>
          </cell>
          <cell r="AN1249" t="str">
            <v>ج</v>
          </cell>
          <cell r="AO1249" t="str">
            <v>ج</v>
          </cell>
          <cell r="AP1249" t="str">
            <v>ج</v>
          </cell>
          <cell r="AQ1249" t="str">
            <v>ج</v>
          </cell>
          <cell r="AR1249" t="str">
            <v>ج</v>
          </cell>
          <cell r="AS1249"/>
          <cell r="AT1249" t="str">
            <v>الرابعة</v>
          </cell>
          <cell r="AU1249" t="str">
            <v/>
          </cell>
        </row>
        <row r="1250">
          <cell r="A1250">
            <v>427272</v>
          </cell>
          <cell r="B1250" t="str">
            <v>الرابعة</v>
          </cell>
          <cell r="C1250" t="str">
            <v/>
          </cell>
          <cell r="D1250" t="str">
            <v/>
          </cell>
          <cell r="E1250" t="str">
            <v/>
          </cell>
          <cell r="F1250" t="str">
            <v/>
          </cell>
          <cell r="G1250" t="str">
            <v/>
          </cell>
          <cell r="H1250" t="str">
            <v/>
          </cell>
          <cell r="I1250" t="str">
            <v/>
          </cell>
          <cell r="J1250" t="str">
            <v/>
          </cell>
          <cell r="K1250" t="str">
            <v/>
          </cell>
          <cell r="L1250" t="str">
            <v/>
          </cell>
          <cell r="M1250" t="str">
            <v/>
          </cell>
          <cell r="N1250" t="str">
            <v/>
          </cell>
          <cell r="O1250" t="str">
            <v/>
          </cell>
          <cell r="P1250" t="str">
            <v/>
          </cell>
          <cell r="Q1250" t="str">
            <v/>
          </cell>
          <cell r="R1250" t="str">
            <v/>
          </cell>
          <cell r="S1250" t="str">
            <v/>
          </cell>
          <cell r="T1250" t="str">
            <v/>
          </cell>
          <cell r="U1250" t="str">
            <v/>
          </cell>
          <cell r="V1250" t="str">
            <v/>
          </cell>
          <cell r="W1250" t="str">
            <v/>
          </cell>
          <cell r="X1250" t="str">
            <v/>
          </cell>
          <cell r="Y1250" t="str">
            <v/>
          </cell>
          <cell r="Z1250" t="str">
            <v/>
          </cell>
          <cell r="AA1250" t="str">
            <v/>
          </cell>
          <cell r="AB1250" t="str">
            <v/>
          </cell>
          <cell r="AC1250" t="str">
            <v/>
          </cell>
          <cell r="AD1250" t="str">
            <v/>
          </cell>
          <cell r="AE1250" t="str">
            <v/>
          </cell>
          <cell r="AF1250" t="str">
            <v/>
          </cell>
          <cell r="AG1250" t="str">
            <v/>
          </cell>
          <cell r="AH1250" t="str">
            <v/>
          </cell>
          <cell r="AI1250" t="str">
            <v>ر1</v>
          </cell>
          <cell r="AJ1250" t="str">
            <v>ر1</v>
          </cell>
          <cell r="AK1250" t="str">
            <v>ج</v>
          </cell>
          <cell r="AL1250" t="str">
            <v>ج</v>
          </cell>
          <cell r="AM1250" t="str">
            <v>ج</v>
          </cell>
          <cell r="AN1250" t="str">
            <v>ج</v>
          </cell>
          <cell r="AO1250" t="str">
            <v>ج</v>
          </cell>
          <cell r="AP1250" t="str">
            <v>ج</v>
          </cell>
          <cell r="AQ1250" t="str">
            <v>ج</v>
          </cell>
          <cell r="AR1250" t="str">
            <v>ج</v>
          </cell>
          <cell r="AS1250"/>
          <cell r="AT1250" t="str">
            <v>الرابعة</v>
          </cell>
          <cell r="AU1250" t="str">
            <v/>
          </cell>
        </row>
        <row r="1251">
          <cell r="A1251">
            <v>427287</v>
          </cell>
          <cell r="B1251" t="str">
            <v>الرابعة</v>
          </cell>
          <cell r="C1251" t="str">
            <v/>
          </cell>
          <cell r="D1251" t="str">
            <v>ر1</v>
          </cell>
          <cell r="E1251" t="str">
            <v/>
          </cell>
          <cell r="F1251" t="str">
            <v/>
          </cell>
          <cell r="G1251" t="str">
            <v/>
          </cell>
          <cell r="H1251" t="str">
            <v/>
          </cell>
          <cell r="I1251" t="str">
            <v/>
          </cell>
          <cell r="J1251" t="str">
            <v/>
          </cell>
          <cell r="K1251" t="str">
            <v/>
          </cell>
          <cell r="L1251" t="str">
            <v/>
          </cell>
          <cell r="M1251" t="str">
            <v/>
          </cell>
          <cell r="N1251" t="str">
            <v/>
          </cell>
          <cell r="O1251" t="str">
            <v/>
          </cell>
          <cell r="P1251" t="str">
            <v/>
          </cell>
          <cell r="Q1251" t="str">
            <v/>
          </cell>
          <cell r="R1251" t="str">
            <v/>
          </cell>
          <cell r="S1251" t="str">
            <v/>
          </cell>
          <cell r="T1251" t="str">
            <v/>
          </cell>
          <cell r="U1251" t="str">
            <v/>
          </cell>
          <cell r="V1251" t="str">
            <v/>
          </cell>
          <cell r="W1251" t="str">
            <v/>
          </cell>
          <cell r="X1251" t="str">
            <v/>
          </cell>
          <cell r="Y1251" t="str">
            <v/>
          </cell>
          <cell r="Z1251" t="str">
            <v/>
          </cell>
          <cell r="AA1251" t="str">
            <v/>
          </cell>
          <cell r="AB1251" t="str">
            <v/>
          </cell>
          <cell r="AC1251" t="str">
            <v/>
          </cell>
          <cell r="AD1251" t="str">
            <v/>
          </cell>
          <cell r="AE1251" t="str">
            <v>ر1</v>
          </cell>
          <cell r="AF1251" t="str">
            <v/>
          </cell>
          <cell r="AG1251" t="str">
            <v/>
          </cell>
          <cell r="AH1251" t="str">
            <v/>
          </cell>
          <cell r="AI1251" t="str">
            <v/>
          </cell>
          <cell r="AJ1251" t="str">
            <v/>
          </cell>
          <cell r="AK1251" t="str">
            <v/>
          </cell>
          <cell r="AL1251" t="str">
            <v>ج</v>
          </cell>
          <cell r="AM1251" t="str">
            <v>ر1</v>
          </cell>
          <cell r="AN1251" t="str">
            <v>ج</v>
          </cell>
          <cell r="AO1251" t="str">
            <v>ج</v>
          </cell>
          <cell r="AP1251" t="str">
            <v>ج</v>
          </cell>
          <cell r="AQ1251" t="str">
            <v>ج</v>
          </cell>
          <cell r="AR1251" t="str">
            <v>ج</v>
          </cell>
          <cell r="AS1251"/>
          <cell r="AT1251" t="str">
            <v>الرابعة</v>
          </cell>
          <cell r="AU1251" t="str">
            <v/>
          </cell>
        </row>
        <row r="1252">
          <cell r="A1252">
            <v>427295</v>
          </cell>
          <cell r="B1252" t="str">
            <v>الرابعة حديث</v>
          </cell>
          <cell r="C1252" t="str">
            <v/>
          </cell>
          <cell r="D1252" t="str">
            <v/>
          </cell>
          <cell r="E1252" t="str">
            <v/>
          </cell>
          <cell r="F1252" t="str">
            <v/>
          </cell>
          <cell r="G1252" t="str">
            <v/>
          </cell>
          <cell r="H1252" t="str">
            <v/>
          </cell>
          <cell r="I1252" t="str">
            <v/>
          </cell>
          <cell r="J1252" t="str">
            <v/>
          </cell>
          <cell r="K1252" t="str">
            <v/>
          </cell>
          <cell r="L1252" t="str">
            <v/>
          </cell>
          <cell r="M1252" t="str">
            <v/>
          </cell>
          <cell r="N1252" t="str">
            <v/>
          </cell>
          <cell r="O1252" t="str">
            <v/>
          </cell>
          <cell r="P1252" t="str">
            <v/>
          </cell>
          <cell r="Q1252" t="str">
            <v/>
          </cell>
          <cell r="R1252" t="str">
            <v/>
          </cell>
          <cell r="S1252" t="str">
            <v/>
          </cell>
          <cell r="T1252" t="str">
            <v/>
          </cell>
          <cell r="U1252" t="str">
            <v/>
          </cell>
          <cell r="V1252" t="str">
            <v/>
          </cell>
          <cell r="W1252" t="str">
            <v/>
          </cell>
          <cell r="X1252" t="str">
            <v/>
          </cell>
          <cell r="Y1252" t="str">
            <v/>
          </cell>
          <cell r="Z1252" t="str">
            <v/>
          </cell>
          <cell r="AA1252" t="str">
            <v>ر2</v>
          </cell>
          <cell r="AB1252" t="str">
            <v/>
          </cell>
          <cell r="AC1252" t="str">
            <v/>
          </cell>
          <cell r="AD1252" t="str">
            <v/>
          </cell>
          <cell r="AE1252" t="str">
            <v>ر1</v>
          </cell>
          <cell r="AF1252" t="str">
            <v>ر1</v>
          </cell>
          <cell r="AG1252" t="str">
            <v/>
          </cell>
          <cell r="AH1252" t="str">
            <v>ر1</v>
          </cell>
          <cell r="AI1252" t="str">
            <v>ج</v>
          </cell>
          <cell r="AJ1252" t="str">
            <v>ج</v>
          </cell>
          <cell r="AK1252" t="str">
            <v>ج</v>
          </cell>
          <cell r="AL1252" t="str">
            <v>ج</v>
          </cell>
          <cell r="AM1252" t="str">
            <v>ج</v>
          </cell>
          <cell r="AN1252" t="str">
            <v/>
          </cell>
          <cell r="AO1252" t="str">
            <v/>
          </cell>
          <cell r="AP1252" t="str">
            <v/>
          </cell>
          <cell r="AQ1252" t="str">
            <v/>
          </cell>
          <cell r="AR1252" t="str">
            <v/>
          </cell>
          <cell r="AS1252"/>
          <cell r="AT1252" t="str">
            <v>الرابعة حديث</v>
          </cell>
          <cell r="AU1252" t="str">
            <v/>
          </cell>
        </row>
        <row r="1253">
          <cell r="A1253">
            <v>427297</v>
          </cell>
          <cell r="B1253" t="str">
            <v>الرابعة</v>
          </cell>
          <cell r="C1253" t="str">
            <v/>
          </cell>
          <cell r="D1253" t="str">
            <v/>
          </cell>
          <cell r="E1253" t="str">
            <v/>
          </cell>
          <cell r="F1253" t="str">
            <v/>
          </cell>
          <cell r="G1253" t="str">
            <v/>
          </cell>
          <cell r="H1253" t="str">
            <v/>
          </cell>
          <cell r="I1253" t="str">
            <v/>
          </cell>
          <cell r="J1253" t="str">
            <v/>
          </cell>
          <cell r="K1253" t="str">
            <v/>
          </cell>
          <cell r="L1253" t="str">
            <v/>
          </cell>
          <cell r="M1253" t="str">
            <v/>
          </cell>
          <cell r="N1253" t="str">
            <v/>
          </cell>
          <cell r="O1253" t="str">
            <v/>
          </cell>
          <cell r="P1253" t="str">
            <v/>
          </cell>
          <cell r="Q1253" t="str">
            <v/>
          </cell>
          <cell r="R1253" t="str">
            <v/>
          </cell>
          <cell r="S1253" t="str">
            <v/>
          </cell>
          <cell r="T1253" t="str">
            <v/>
          </cell>
          <cell r="U1253" t="str">
            <v/>
          </cell>
          <cell r="V1253" t="str">
            <v/>
          </cell>
          <cell r="W1253" t="str">
            <v/>
          </cell>
          <cell r="X1253" t="str">
            <v/>
          </cell>
          <cell r="Y1253" t="str">
            <v/>
          </cell>
          <cell r="Z1253" t="str">
            <v/>
          </cell>
          <cell r="AA1253" t="str">
            <v/>
          </cell>
          <cell r="AB1253" t="str">
            <v/>
          </cell>
          <cell r="AC1253" t="str">
            <v/>
          </cell>
          <cell r="AD1253" t="str">
            <v/>
          </cell>
          <cell r="AE1253" t="str">
            <v>ر1</v>
          </cell>
          <cell r="AF1253" t="str">
            <v/>
          </cell>
          <cell r="AG1253" t="str">
            <v/>
          </cell>
          <cell r="AH1253" t="str">
            <v/>
          </cell>
          <cell r="AI1253" t="str">
            <v/>
          </cell>
          <cell r="AJ1253" t="str">
            <v>ر1</v>
          </cell>
          <cell r="AK1253" t="str">
            <v>ج</v>
          </cell>
          <cell r="AL1253" t="str">
            <v/>
          </cell>
          <cell r="AM1253" t="str">
            <v>ر1</v>
          </cell>
          <cell r="AN1253" t="str">
            <v>ج</v>
          </cell>
          <cell r="AO1253" t="str">
            <v>ج</v>
          </cell>
          <cell r="AP1253" t="str">
            <v>ج</v>
          </cell>
          <cell r="AQ1253" t="str">
            <v>ج</v>
          </cell>
          <cell r="AR1253" t="str">
            <v>ج</v>
          </cell>
          <cell r="AS1253"/>
          <cell r="AT1253" t="str">
            <v>الرابعة</v>
          </cell>
          <cell r="AU1253" t="str">
            <v/>
          </cell>
        </row>
        <row r="1254">
          <cell r="A1254">
            <v>427302</v>
          </cell>
          <cell r="B1254" t="str">
            <v>الرابعة</v>
          </cell>
          <cell r="C1254" t="str">
            <v/>
          </cell>
          <cell r="D1254" t="str">
            <v/>
          </cell>
          <cell r="E1254" t="str">
            <v/>
          </cell>
          <cell r="F1254" t="str">
            <v/>
          </cell>
          <cell r="G1254" t="str">
            <v/>
          </cell>
          <cell r="H1254" t="str">
            <v/>
          </cell>
          <cell r="I1254" t="str">
            <v/>
          </cell>
          <cell r="J1254" t="str">
            <v/>
          </cell>
          <cell r="K1254" t="str">
            <v/>
          </cell>
          <cell r="L1254" t="str">
            <v/>
          </cell>
          <cell r="M1254" t="str">
            <v/>
          </cell>
          <cell r="N1254" t="str">
            <v/>
          </cell>
          <cell r="O1254" t="str">
            <v/>
          </cell>
          <cell r="P1254" t="str">
            <v/>
          </cell>
          <cell r="Q1254" t="str">
            <v/>
          </cell>
          <cell r="R1254" t="str">
            <v/>
          </cell>
          <cell r="S1254" t="str">
            <v/>
          </cell>
          <cell r="T1254" t="str">
            <v/>
          </cell>
          <cell r="U1254" t="str">
            <v/>
          </cell>
          <cell r="V1254" t="str">
            <v/>
          </cell>
          <cell r="W1254" t="str">
            <v/>
          </cell>
          <cell r="X1254" t="str">
            <v/>
          </cell>
          <cell r="Y1254" t="str">
            <v/>
          </cell>
          <cell r="Z1254" t="str">
            <v/>
          </cell>
          <cell r="AA1254" t="str">
            <v/>
          </cell>
          <cell r="AB1254" t="str">
            <v/>
          </cell>
          <cell r="AC1254" t="str">
            <v/>
          </cell>
          <cell r="AD1254" t="str">
            <v/>
          </cell>
          <cell r="AE1254" t="str">
            <v/>
          </cell>
          <cell r="AF1254" t="str">
            <v/>
          </cell>
          <cell r="AG1254" t="str">
            <v/>
          </cell>
          <cell r="AH1254" t="str">
            <v/>
          </cell>
          <cell r="AI1254" t="str">
            <v/>
          </cell>
          <cell r="AJ1254" t="str">
            <v/>
          </cell>
          <cell r="AK1254" t="str">
            <v/>
          </cell>
          <cell r="AL1254" t="str">
            <v>ر2</v>
          </cell>
          <cell r="AM1254" t="str">
            <v/>
          </cell>
          <cell r="AN1254" t="str">
            <v/>
          </cell>
          <cell r="AO1254" t="str">
            <v/>
          </cell>
          <cell r="AP1254" t="str">
            <v/>
          </cell>
          <cell r="AQ1254" t="str">
            <v>ر1</v>
          </cell>
          <cell r="AR1254" t="str">
            <v/>
          </cell>
          <cell r="AS1254"/>
          <cell r="AT1254" t="str">
            <v>الرابعة</v>
          </cell>
          <cell r="AU1254" t="str">
            <v/>
          </cell>
        </row>
        <row r="1255">
          <cell r="A1255">
            <v>427304</v>
          </cell>
          <cell r="B1255" t="str">
            <v>الرابعة</v>
          </cell>
          <cell r="C1255" t="str">
            <v/>
          </cell>
          <cell r="D1255" t="str">
            <v/>
          </cell>
          <cell r="E1255" t="str">
            <v/>
          </cell>
          <cell r="F1255" t="str">
            <v/>
          </cell>
          <cell r="G1255" t="str">
            <v/>
          </cell>
          <cell r="H1255" t="str">
            <v/>
          </cell>
          <cell r="I1255" t="str">
            <v/>
          </cell>
          <cell r="J1255" t="str">
            <v/>
          </cell>
          <cell r="K1255" t="str">
            <v/>
          </cell>
          <cell r="L1255" t="str">
            <v/>
          </cell>
          <cell r="M1255" t="str">
            <v/>
          </cell>
          <cell r="N1255" t="str">
            <v/>
          </cell>
          <cell r="O1255" t="str">
            <v/>
          </cell>
          <cell r="P1255" t="str">
            <v/>
          </cell>
          <cell r="Q1255" t="str">
            <v/>
          </cell>
          <cell r="R1255" t="str">
            <v/>
          </cell>
          <cell r="S1255" t="str">
            <v/>
          </cell>
          <cell r="T1255" t="str">
            <v/>
          </cell>
          <cell r="U1255" t="str">
            <v/>
          </cell>
          <cell r="V1255" t="str">
            <v/>
          </cell>
          <cell r="W1255" t="str">
            <v/>
          </cell>
          <cell r="X1255" t="str">
            <v/>
          </cell>
          <cell r="Y1255" t="str">
            <v/>
          </cell>
          <cell r="Z1255" t="str">
            <v/>
          </cell>
          <cell r="AA1255" t="str">
            <v/>
          </cell>
          <cell r="AB1255" t="str">
            <v/>
          </cell>
          <cell r="AC1255" t="str">
            <v/>
          </cell>
          <cell r="AD1255" t="str">
            <v/>
          </cell>
          <cell r="AE1255" t="str">
            <v/>
          </cell>
          <cell r="AF1255" t="str">
            <v/>
          </cell>
          <cell r="AG1255" t="str">
            <v/>
          </cell>
          <cell r="AH1255" t="str">
            <v/>
          </cell>
          <cell r="AI1255" t="str">
            <v/>
          </cell>
          <cell r="AJ1255" t="str">
            <v/>
          </cell>
          <cell r="AK1255" t="str">
            <v/>
          </cell>
          <cell r="AL1255" t="str">
            <v/>
          </cell>
          <cell r="AM1255" t="str">
            <v/>
          </cell>
          <cell r="AN1255" t="str">
            <v>ج</v>
          </cell>
          <cell r="AO1255" t="str">
            <v>ج</v>
          </cell>
          <cell r="AP1255" t="str">
            <v>ج</v>
          </cell>
          <cell r="AQ1255" t="str">
            <v>ج</v>
          </cell>
          <cell r="AR1255" t="str">
            <v>ج</v>
          </cell>
          <cell r="AS1255"/>
          <cell r="AT1255" t="str">
            <v>الرابعة</v>
          </cell>
          <cell r="AU1255" t="str">
            <v/>
          </cell>
        </row>
        <row r="1256">
          <cell r="A1256">
            <v>427305</v>
          </cell>
          <cell r="B1256" t="str">
            <v>الرابعة</v>
          </cell>
          <cell r="C1256" t="str">
            <v/>
          </cell>
          <cell r="D1256" t="str">
            <v/>
          </cell>
          <cell r="E1256" t="str">
            <v/>
          </cell>
          <cell r="F1256" t="str">
            <v/>
          </cell>
          <cell r="G1256" t="str">
            <v/>
          </cell>
          <cell r="H1256" t="str">
            <v/>
          </cell>
          <cell r="I1256" t="str">
            <v/>
          </cell>
          <cell r="J1256" t="str">
            <v/>
          </cell>
          <cell r="K1256" t="str">
            <v/>
          </cell>
          <cell r="L1256" t="str">
            <v/>
          </cell>
          <cell r="M1256" t="str">
            <v/>
          </cell>
          <cell r="N1256" t="str">
            <v/>
          </cell>
          <cell r="O1256" t="str">
            <v/>
          </cell>
          <cell r="P1256" t="str">
            <v/>
          </cell>
          <cell r="Q1256" t="str">
            <v/>
          </cell>
          <cell r="R1256" t="str">
            <v/>
          </cell>
          <cell r="S1256" t="str">
            <v/>
          </cell>
          <cell r="T1256" t="str">
            <v/>
          </cell>
          <cell r="U1256" t="str">
            <v/>
          </cell>
          <cell r="V1256" t="str">
            <v/>
          </cell>
          <cell r="W1256" t="str">
            <v/>
          </cell>
          <cell r="X1256" t="str">
            <v/>
          </cell>
          <cell r="Y1256" t="str">
            <v/>
          </cell>
          <cell r="Z1256" t="str">
            <v/>
          </cell>
          <cell r="AA1256" t="str">
            <v/>
          </cell>
          <cell r="AB1256" t="str">
            <v/>
          </cell>
          <cell r="AC1256" t="str">
            <v/>
          </cell>
          <cell r="AD1256" t="str">
            <v/>
          </cell>
          <cell r="AE1256" t="str">
            <v/>
          </cell>
          <cell r="AF1256" t="str">
            <v/>
          </cell>
          <cell r="AG1256" t="str">
            <v/>
          </cell>
          <cell r="AH1256" t="str">
            <v/>
          </cell>
          <cell r="AI1256" t="str">
            <v/>
          </cell>
          <cell r="AJ1256" t="str">
            <v/>
          </cell>
          <cell r="AK1256" t="str">
            <v/>
          </cell>
          <cell r="AL1256" t="str">
            <v/>
          </cell>
          <cell r="AM1256" t="str">
            <v>ر1</v>
          </cell>
          <cell r="AN1256" t="str">
            <v>ج</v>
          </cell>
          <cell r="AO1256" t="str">
            <v>ج</v>
          </cell>
          <cell r="AP1256" t="str">
            <v>ج</v>
          </cell>
          <cell r="AQ1256" t="str">
            <v>ج</v>
          </cell>
          <cell r="AR1256" t="str">
            <v>ج</v>
          </cell>
          <cell r="AS1256"/>
          <cell r="AT1256" t="str">
            <v>الرابعة</v>
          </cell>
          <cell r="AU1256" t="str">
            <v/>
          </cell>
        </row>
        <row r="1257">
          <cell r="A1257">
            <v>427307</v>
          </cell>
          <cell r="B1257" t="str">
            <v>الرابعة</v>
          </cell>
          <cell r="C1257" t="str">
            <v/>
          </cell>
          <cell r="D1257" t="str">
            <v/>
          </cell>
          <cell r="E1257" t="str">
            <v/>
          </cell>
          <cell r="F1257" t="str">
            <v/>
          </cell>
          <cell r="G1257" t="str">
            <v/>
          </cell>
          <cell r="H1257" t="str">
            <v/>
          </cell>
          <cell r="I1257" t="str">
            <v/>
          </cell>
          <cell r="J1257" t="str">
            <v/>
          </cell>
          <cell r="K1257" t="str">
            <v/>
          </cell>
          <cell r="L1257" t="str">
            <v/>
          </cell>
          <cell r="M1257" t="str">
            <v/>
          </cell>
          <cell r="N1257" t="str">
            <v/>
          </cell>
          <cell r="O1257" t="str">
            <v/>
          </cell>
          <cell r="P1257" t="str">
            <v>ر2</v>
          </cell>
          <cell r="Q1257" t="str">
            <v/>
          </cell>
          <cell r="R1257" t="str">
            <v/>
          </cell>
          <cell r="S1257" t="str">
            <v/>
          </cell>
          <cell r="T1257" t="str">
            <v/>
          </cell>
          <cell r="U1257" t="str">
            <v/>
          </cell>
          <cell r="V1257" t="str">
            <v/>
          </cell>
          <cell r="W1257" t="str">
            <v/>
          </cell>
          <cell r="X1257" t="str">
            <v/>
          </cell>
          <cell r="Y1257" t="str">
            <v/>
          </cell>
          <cell r="Z1257" t="str">
            <v/>
          </cell>
          <cell r="AA1257" t="str">
            <v/>
          </cell>
          <cell r="AB1257" t="str">
            <v/>
          </cell>
          <cell r="AC1257" t="str">
            <v/>
          </cell>
          <cell r="AD1257" t="str">
            <v/>
          </cell>
          <cell r="AE1257" t="str">
            <v/>
          </cell>
          <cell r="AF1257" t="str">
            <v/>
          </cell>
          <cell r="AG1257" t="str">
            <v/>
          </cell>
          <cell r="AH1257" t="str">
            <v/>
          </cell>
          <cell r="AI1257" t="str">
            <v/>
          </cell>
          <cell r="AJ1257" t="str">
            <v/>
          </cell>
          <cell r="AK1257" t="str">
            <v/>
          </cell>
          <cell r="AL1257" t="str">
            <v/>
          </cell>
          <cell r="AM1257" t="str">
            <v/>
          </cell>
          <cell r="AN1257" t="str">
            <v>ج</v>
          </cell>
          <cell r="AO1257" t="str">
            <v>ج</v>
          </cell>
          <cell r="AP1257" t="str">
            <v>ج</v>
          </cell>
          <cell r="AQ1257" t="str">
            <v>ج</v>
          </cell>
          <cell r="AR1257" t="str">
            <v>ج</v>
          </cell>
          <cell r="AS1257"/>
          <cell r="AT1257" t="str">
            <v>الرابعة</v>
          </cell>
          <cell r="AU1257" t="str">
            <v/>
          </cell>
        </row>
        <row r="1258">
          <cell r="A1258">
            <v>427318</v>
          </cell>
          <cell r="B1258" t="str">
            <v>الرابعة</v>
          </cell>
          <cell r="C1258" t="str">
            <v/>
          </cell>
          <cell r="D1258" t="str">
            <v/>
          </cell>
          <cell r="E1258" t="str">
            <v/>
          </cell>
          <cell r="F1258" t="str">
            <v/>
          </cell>
          <cell r="G1258" t="str">
            <v/>
          </cell>
          <cell r="H1258" t="str">
            <v/>
          </cell>
          <cell r="I1258" t="str">
            <v/>
          </cell>
          <cell r="J1258" t="str">
            <v/>
          </cell>
          <cell r="K1258" t="str">
            <v/>
          </cell>
          <cell r="L1258" t="str">
            <v/>
          </cell>
          <cell r="M1258" t="str">
            <v/>
          </cell>
          <cell r="N1258" t="str">
            <v/>
          </cell>
          <cell r="O1258" t="str">
            <v/>
          </cell>
          <cell r="P1258" t="str">
            <v/>
          </cell>
          <cell r="Q1258" t="str">
            <v/>
          </cell>
          <cell r="R1258" t="str">
            <v/>
          </cell>
          <cell r="S1258" t="str">
            <v/>
          </cell>
          <cell r="T1258" t="str">
            <v/>
          </cell>
          <cell r="U1258" t="str">
            <v/>
          </cell>
          <cell r="V1258" t="str">
            <v/>
          </cell>
          <cell r="W1258" t="str">
            <v/>
          </cell>
          <cell r="X1258" t="str">
            <v/>
          </cell>
          <cell r="Y1258" t="str">
            <v/>
          </cell>
          <cell r="Z1258" t="str">
            <v/>
          </cell>
          <cell r="AA1258" t="str">
            <v/>
          </cell>
          <cell r="AB1258" t="str">
            <v/>
          </cell>
          <cell r="AC1258" t="str">
            <v/>
          </cell>
          <cell r="AD1258" t="str">
            <v/>
          </cell>
          <cell r="AE1258" t="str">
            <v/>
          </cell>
          <cell r="AF1258" t="str">
            <v/>
          </cell>
          <cell r="AG1258" t="str">
            <v/>
          </cell>
          <cell r="AH1258" t="str">
            <v/>
          </cell>
          <cell r="AI1258" t="str">
            <v>ر1</v>
          </cell>
          <cell r="AJ1258" t="str">
            <v>ر1</v>
          </cell>
          <cell r="AK1258" t="str">
            <v>ر1</v>
          </cell>
          <cell r="AL1258" t="str">
            <v>ر1</v>
          </cell>
          <cell r="AM1258" t="str">
            <v>ر1</v>
          </cell>
          <cell r="AN1258" t="str">
            <v>ج</v>
          </cell>
          <cell r="AO1258" t="str">
            <v>ج</v>
          </cell>
          <cell r="AP1258" t="str">
            <v>ج</v>
          </cell>
          <cell r="AQ1258" t="str">
            <v>ج</v>
          </cell>
          <cell r="AR1258" t="str">
            <v>ج</v>
          </cell>
          <cell r="AS1258"/>
          <cell r="AT1258" t="str">
            <v>الرابعة</v>
          </cell>
          <cell r="AU1258" t="str">
            <v/>
          </cell>
        </row>
        <row r="1259">
          <cell r="A1259">
            <v>427319</v>
          </cell>
          <cell r="B1259" t="str">
            <v>الرابعة</v>
          </cell>
          <cell r="C1259" t="str">
            <v/>
          </cell>
          <cell r="D1259" t="str">
            <v/>
          </cell>
          <cell r="E1259" t="str">
            <v/>
          </cell>
          <cell r="F1259" t="str">
            <v/>
          </cell>
          <cell r="G1259" t="str">
            <v/>
          </cell>
          <cell r="H1259" t="str">
            <v/>
          </cell>
          <cell r="I1259" t="str">
            <v/>
          </cell>
          <cell r="J1259" t="str">
            <v/>
          </cell>
          <cell r="K1259" t="str">
            <v/>
          </cell>
          <cell r="L1259" t="str">
            <v/>
          </cell>
          <cell r="M1259" t="str">
            <v/>
          </cell>
          <cell r="N1259" t="str">
            <v/>
          </cell>
          <cell r="O1259" t="str">
            <v/>
          </cell>
          <cell r="P1259" t="str">
            <v/>
          </cell>
          <cell r="Q1259" t="str">
            <v/>
          </cell>
          <cell r="R1259" t="str">
            <v/>
          </cell>
          <cell r="S1259" t="str">
            <v/>
          </cell>
          <cell r="T1259" t="str">
            <v>ر2</v>
          </cell>
          <cell r="U1259" t="str">
            <v/>
          </cell>
          <cell r="V1259" t="str">
            <v/>
          </cell>
          <cell r="W1259" t="str">
            <v/>
          </cell>
          <cell r="X1259" t="str">
            <v/>
          </cell>
          <cell r="Y1259" t="str">
            <v/>
          </cell>
          <cell r="Z1259" t="str">
            <v/>
          </cell>
          <cell r="AA1259" t="str">
            <v>ر2</v>
          </cell>
          <cell r="AB1259" t="str">
            <v/>
          </cell>
          <cell r="AC1259" t="str">
            <v/>
          </cell>
          <cell r="AD1259" t="str">
            <v/>
          </cell>
          <cell r="AE1259" t="str">
            <v/>
          </cell>
          <cell r="AF1259" t="str">
            <v/>
          </cell>
          <cell r="AG1259" t="str">
            <v/>
          </cell>
          <cell r="AH1259" t="str">
            <v/>
          </cell>
          <cell r="AI1259" t="str">
            <v/>
          </cell>
          <cell r="AJ1259" t="str">
            <v/>
          </cell>
          <cell r="AK1259" t="str">
            <v>ج</v>
          </cell>
          <cell r="AL1259" t="str">
            <v>ر1</v>
          </cell>
          <cell r="AM1259" t="str">
            <v>ج</v>
          </cell>
          <cell r="AN1259" t="str">
            <v>ج</v>
          </cell>
          <cell r="AO1259" t="str">
            <v>ج</v>
          </cell>
          <cell r="AP1259" t="str">
            <v>ج</v>
          </cell>
          <cell r="AQ1259" t="str">
            <v>ج</v>
          </cell>
          <cell r="AR1259" t="str">
            <v>ج</v>
          </cell>
          <cell r="AS1259"/>
          <cell r="AT1259" t="str">
            <v>الرابعة</v>
          </cell>
          <cell r="AU1259" t="str">
            <v/>
          </cell>
        </row>
        <row r="1260">
          <cell r="A1260">
            <v>427328</v>
          </cell>
          <cell r="B1260" t="str">
            <v>الرابعة</v>
          </cell>
          <cell r="C1260" t="str">
            <v/>
          </cell>
          <cell r="D1260" t="str">
            <v/>
          </cell>
          <cell r="E1260" t="str">
            <v/>
          </cell>
          <cell r="F1260" t="str">
            <v>ر2</v>
          </cell>
          <cell r="G1260" t="str">
            <v/>
          </cell>
          <cell r="H1260" t="str">
            <v/>
          </cell>
          <cell r="I1260" t="str">
            <v/>
          </cell>
          <cell r="J1260" t="str">
            <v/>
          </cell>
          <cell r="K1260" t="str">
            <v/>
          </cell>
          <cell r="L1260" t="str">
            <v/>
          </cell>
          <cell r="M1260" t="str">
            <v/>
          </cell>
          <cell r="N1260" t="str">
            <v/>
          </cell>
          <cell r="O1260" t="str">
            <v/>
          </cell>
          <cell r="P1260" t="str">
            <v>ر2</v>
          </cell>
          <cell r="Q1260" t="str">
            <v/>
          </cell>
          <cell r="R1260" t="str">
            <v/>
          </cell>
          <cell r="S1260" t="str">
            <v/>
          </cell>
          <cell r="T1260" t="str">
            <v/>
          </cell>
          <cell r="U1260" t="str">
            <v/>
          </cell>
          <cell r="V1260" t="str">
            <v/>
          </cell>
          <cell r="W1260" t="str">
            <v/>
          </cell>
          <cell r="X1260" t="str">
            <v/>
          </cell>
          <cell r="Y1260" t="str">
            <v/>
          </cell>
          <cell r="Z1260" t="str">
            <v/>
          </cell>
          <cell r="AA1260" t="str">
            <v/>
          </cell>
          <cell r="AB1260" t="str">
            <v/>
          </cell>
          <cell r="AC1260" t="str">
            <v/>
          </cell>
          <cell r="AD1260" t="str">
            <v/>
          </cell>
          <cell r="AE1260" t="str">
            <v>ر1</v>
          </cell>
          <cell r="AF1260" t="str">
            <v/>
          </cell>
          <cell r="AG1260" t="str">
            <v/>
          </cell>
          <cell r="AH1260" t="str">
            <v/>
          </cell>
          <cell r="AI1260" t="str">
            <v>ج</v>
          </cell>
          <cell r="AJ1260" t="str">
            <v>ر1</v>
          </cell>
          <cell r="AK1260" t="str">
            <v>ر1</v>
          </cell>
          <cell r="AL1260" t="str">
            <v>ج</v>
          </cell>
          <cell r="AM1260" t="str">
            <v>ج</v>
          </cell>
          <cell r="AN1260" t="str">
            <v>ج</v>
          </cell>
          <cell r="AO1260" t="str">
            <v>ج</v>
          </cell>
          <cell r="AP1260" t="str">
            <v>ج</v>
          </cell>
          <cell r="AQ1260" t="str">
            <v>ج</v>
          </cell>
          <cell r="AR1260" t="str">
            <v>ج</v>
          </cell>
          <cell r="AS1260"/>
          <cell r="AT1260" t="str">
            <v>الرابعة</v>
          </cell>
          <cell r="AU1260" t="str">
            <v/>
          </cell>
        </row>
        <row r="1261">
          <cell r="A1261">
            <v>427329</v>
          </cell>
          <cell r="B1261" t="str">
            <v>الرابعة حديث</v>
          </cell>
          <cell r="C1261" t="str">
            <v/>
          </cell>
          <cell r="D1261" t="str">
            <v/>
          </cell>
          <cell r="E1261" t="str">
            <v/>
          </cell>
          <cell r="F1261" t="str">
            <v/>
          </cell>
          <cell r="G1261" t="str">
            <v/>
          </cell>
          <cell r="H1261" t="str">
            <v/>
          </cell>
          <cell r="I1261" t="str">
            <v/>
          </cell>
          <cell r="J1261" t="str">
            <v/>
          </cell>
          <cell r="K1261" t="str">
            <v/>
          </cell>
          <cell r="L1261" t="str">
            <v/>
          </cell>
          <cell r="M1261" t="str">
            <v/>
          </cell>
          <cell r="N1261" t="str">
            <v/>
          </cell>
          <cell r="O1261" t="str">
            <v/>
          </cell>
          <cell r="P1261" t="str">
            <v/>
          </cell>
          <cell r="Q1261" t="str">
            <v/>
          </cell>
          <cell r="R1261" t="str">
            <v>ر1</v>
          </cell>
          <cell r="S1261" t="str">
            <v/>
          </cell>
          <cell r="T1261" t="str">
            <v/>
          </cell>
          <cell r="U1261" t="str">
            <v/>
          </cell>
          <cell r="V1261" t="str">
            <v/>
          </cell>
          <cell r="W1261" t="str">
            <v/>
          </cell>
          <cell r="X1261" t="str">
            <v/>
          </cell>
          <cell r="Y1261" t="str">
            <v/>
          </cell>
          <cell r="Z1261" t="str">
            <v/>
          </cell>
          <cell r="AA1261" t="str">
            <v/>
          </cell>
          <cell r="AB1261" t="str">
            <v/>
          </cell>
          <cell r="AC1261" t="str">
            <v/>
          </cell>
          <cell r="AD1261" t="str">
            <v/>
          </cell>
          <cell r="AE1261" t="str">
            <v/>
          </cell>
          <cell r="AF1261" t="str">
            <v>ر1</v>
          </cell>
          <cell r="AG1261" t="str">
            <v>ر1</v>
          </cell>
          <cell r="AH1261" t="str">
            <v/>
          </cell>
          <cell r="AI1261" t="str">
            <v>ج</v>
          </cell>
          <cell r="AJ1261" t="str">
            <v>ج</v>
          </cell>
          <cell r="AK1261" t="str">
            <v>ج</v>
          </cell>
          <cell r="AL1261" t="str">
            <v>ج</v>
          </cell>
          <cell r="AM1261" t="str">
            <v>ج</v>
          </cell>
          <cell r="AN1261" t="str">
            <v/>
          </cell>
          <cell r="AO1261" t="str">
            <v/>
          </cell>
          <cell r="AP1261" t="str">
            <v/>
          </cell>
          <cell r="AQ1261" t="str">
            <v/>
          </cell>
          <cell r="AR1261" t="str">
            <v/>
          </cell>
          <cell r="AS1261"/>
          <cell r="AT1261" t="str">
            <v>الرابعة حديث</v>
          </cell>
          <cell r="AU1261" t="str">
            <v/>
          </cell>
        </row>
        <row r="1262">
          <cell r="A1262">
            <v>427338</v>
          </cell>
          <cell r="B1262" t="str">
            <v>الرابعة</v>
          </cell>
          <cell r="C1262" t="str">
            <v/>
          </cell>
          <cell r="D1262" t="str">
            <v/>
          </cell>
          <cell r="E1262" t="str">
            <v/>
          </cell>
          <cell r="F1262" t="str">
            <v/>
          </cell>
          <cell r="G1262" t="str">
            <v/>
          </cell>
          <cell r="H1262" t="str">
            <v/>
          </cell>
          <cell r="I1262" t="str">
            <v/>
          </cell>
          <cell r="J1262" t="str">
            <v/>
          </cell>
          <cell r="K1262" t="str">
            <v/>
          </cell>
          <cell r="L1262" t="str">
            <v/>
          </cell>
          <cell r="M1262" t="str">
            <v/>
          </cell>
          <cell r="N1262" t="str">
            <v/>
          </cell>
          <cell r="O1262" t="str">
            <v/>
          </cell>
          <cell r="P1262" t="str">
            <v/>
          </cell>
          <cell r="Q1262" t="str">
            <v/>
          </cell>
          <cell r="R1262" t="str">
            <v/>
          </cell>
          <cell r="S1262" t="str">
            <v/>
          </cell>
          <cell r="T1262" t="str">
            <v/>
          </cell>
          <cell r="U1262" t="str">
            <v>ج</v>
          </cell>
          <cell r="V1262" t="str">
            <v/>
          </cell>
          <cell r="W1262" t="str">
            <v/>
          </cell>
          <cell r="X1262" t="str">
            <v/>
          </cell>
          <cell r="Y1262" t="str">
            <v/>
          </cell>
          <cell r="Z1262" t="str">
            <v/>
          </cell>
          <cell r="AA1262" t="str">
            <v/>
          </cell>
          <cell r="AB1262" t="str">
            <v/>
          </cell>
          <cell r="AC1262" t="str">
            <v/>
          </cell>
          <cell r="AD1262" t="str">
            <v/>
          </cell>
          <cell r="AE1262" t="str">
            <v/>
          </cell>
          <cell r="AF1262" t="str">
            <v/>
          </cell>
          <cell r="AG1262" t="str">
            <v/>
          </cell>
          <cell r="AH1262" t="str">
            <v/>
          </cell>
          <cell r="AI1262" t="str">
            <v>ج</v>
          </cell>
          <cell r="AJ1262" t="str">
            <v/>
          </cell>
          <cell r="AK1262" t="str">
            <v/>
          </cell>
          <cell r="AL1262" t="str">
            <v>ج</v>
          </cell>
          <cell r="AM1262" t="str">
            <v>ج</v>
          </cell>
          <cell r="AN1262" t="str">
            <v>ج</v>
          </cell>
          <cell r="AO1262" t="str">
            <v>ج</v>
          </cell>
          <cell r="AP1262" t="str">
            <v>ج</v>
          </cell>
          <cell r="AQ1262" t="str">
            <v>ج</v>
          </cell>
          <cell r="AR1262" t="str">
            <v>ج</v>
          </cell>
          <cell r="AS1262"/>
          <cell r="AT1262" t="str">
            <v>الرابعة</v>
          </cell>
          <cell r="AU1262" t="str">
            <v/>
          </cell>
        </row>
        <row r="1263">
          <cell r="A1263">
            <v>427341</v>
          </cell>
          <cell r="B1263" t="str">
            <v>الرابعة</v>
          </cell>
          <cell r="C1263" t="str">
            <v/>
          </cell>
          <cell r="D1263" t="str">
            <v/>
          </cell>
          <cell r="E1263" t="str">
            <v/>
          </cell>
          <cell r="F1263" t="str">
            <v/>
          </cell>
          <cell r="G1263" t="str">
            <v/>
          </cell>
          <cell r="H1263" t="str">
            <v/>
          </cell>
          <cell r="I1263" t="str">
            <v/>
          </cell>
          <cell r="J1263" t="str">
            <v/>
          </cell>
          <cell r="K1263" t="str">
            <v/>
          </cell>
          <cell r="L1263" t="str">
            <v/>
          </cell>
          <cell r="M1263" t="str">
            <v/>
          </cell>
          <cell r="N1263" t="str">
            <v/>
          </cell>
          <cell r="O1263" t="str">
            <v/>
          </cell>
          <cell r="P1263" t="str">
            <v/>
          </cell>
          <cell r="Q1263" t="str">
            <v/>
          </cell>
          <cell r="R1263" t="str">
            <v/>
          </cell>
          <cell r="S1263" t="str">
            <v/>
          </cell>
          <cell r="T1263" t="str">
            <v/>
          </cell>
          <cell r="U1263" t="str">
            <v/>
          </cell>
          <cell r="V1263" t="str">
            <v/>
          </cell>
          <cell r="W1263" t="str">
            <v/>
          </cell>
          <cell r="X1263" t="str">
            <v/>
          </cell>
          <cell r="Y1263" t="str">
            <v/>
          </cell>
          <cell r="Z1263" t="str">
            <v/>
          </cell>
          <cell r="AA1263" t="str">
            <v/>
          </cell>
          <cell r="AB1263" t="str">
            <v/>
          </cell>
          <cell r="AC1263" t="str">
            <v/>
          </cell>
          <cell r="AD1263" t="str">
            <v/>
          </cell>
          <cell r="AE1263" t="str">
            <v/>
          </cell>
          <cell r="AF1263" t="str">
            <v/>
          </cell>
          <cell r="AG1263" t="str">
            <v/>
          </cell>
          <cell r="AH1263" t="str">
            <v/>
          </cell>
          <cell r="AI1263" t="str">
            <v/>
          </cell>
          <cell r="AJ1263" t="str">
            <v/>
          </cell>
          <cell r="AK1263" t="str">
            <v/>
          </cell>
          <cell r="AL1263" t="str">
            <v>ر1</v>
          </cell>
          <cell r="AM1263" t="str">
            <v>ر1</v>
          </cell>
          <cell r="AN1263" t="str">
            <v>ج</v>
          </cell>
          <cell r="AO1263" t="str">
            <v>ج</v>
          </cell>
          <cell r="AP1263" t="str">
            <v>ج</v>
          </cell>
          <cell r="AQ1263" t="str">
            <v>ج</v>
          </cell>
          <cell r="AR1263" t="str">
            <v>ج</v>
          </cell>
          <cell r="AS1263"/>
          <cell r="AT1263" t="str">
            <v>الرابعة</v>
          </cell>
          <cell r="AU1263" t="str">
            <v/>
          </cell>
        </row>
        <row r="1264">
          <cell r="A1264">
            <v>427343</v>
          </cell>
          <cell r="B1264" t="str">
            <v>الرابعة</v>
          </cell>
          <cell r="C1264" t="str">
            <v/>
          </cell>
          <cell r="D1264" t="str">
            <v/>
          </cell>
          <cell r="E1264" t="str">
            <v/>
          </cell>
          <cell r="F1264" t="str">
            <v/>
          </cell>
          <cell r="G1264" t="str">
            <v/>
          </cell>
          <cell r="H1264" t="str">
            <v/>
          </cell>
          <cell r="I1264" t="str">
            <v/>
          </cell>
          <cell r="J1264" t="str">
            <v/>
          </cell>
          <cell r="K1264" t="str">
            <v/>
          </cell>
          <cell r="L1264" t="str">
            <v/>
          </cell>
          <cell r="M1264" t="str">
            <v/>
          </cell>
          <cell r="N1264" t="str">
            <v/>
          </cell>
          <cell r="O1264" t="str">
            <v/>
          </cell>
          <cell r="P1264" t="str">
            <v/>
          </cell>
          <cell r="Q1264" t="str">
            <v/>
          </cell>
          <cell r="R1264" t="str">
            <v/>
          </cell>
          <cell r="S1264" t="str">
            <v/>
          </cell>
          <cell r="T1264" t="str">
            <v/>
          </cell>
          <cell r="U1264" t="str">
            <v/>
          </cell>
          <cell r="V1264" t="str">
            <v/>
          </cell>
          <cell r="W1264" t="str">
            <v/>
          </cell>
          <cell r="X1264" t="str">
            <v/>
          </cell>
          <cell r="Y1264" t="str">
            <v/>
          </cell>
          <cell r="Z1264" t="str">
            <v/>
          </cell>
          <cell r="AA1264" t="str">
            <v>ر2</v>
          </cell>
          <cell r="AB1264" t="str">
            <v/>
          </cell>
          <cell r="AC1264" t="str">
            <v/>
          </cell>
          <cell r="AD1264" t="str">
            <v/>
          </cell>
          <cell r="AE1264" t="str">
            <v/>
          </cell>
          <cell r="AF1264" t="str">
            <v/>
          </cell>
          <cell r="AG1264" t="str">
            <v/>
          </cell>
          <cell r="AH1264" t="str">
            <v/>
          </cell>
          <cell r="AI1264" t="str">
            <v/>
          </cell>
          <cell r="AJ1264" t="str">
            <v/>
          </cell>
          <cell r="AK1264" t="str">
            <v/>
          </cell>
          <cell r="AL1264" t="str">
            <v/>
          </cell>
          <cell r="AM1264" t="str">
            <v/>
          </cell>
          <cell r="AN1264" t="str">
            <v>ج</v>
          </cell>
          <cell r="AO1264" t="str">
            <v>ج</v>
          </cell>
          <cell r="AP1264" t="str">
            <v>ج</v>
          </cell>
          <cell r="AQ1264" t="str">
            <v>ج</v>
          </cell>
          <cell r="AR1264" t="str">
            <v>ج</v>
          </cell>
          <cell r="AS1264"/>
          <cell r="AT1264" t="str">
            <v>الرابعة</v>
          </cell>
          <cell r="AU1264" t="str">
            <v/>
          </cell>
        </row>
        <row r="1265">
          <cell r="A1265">
            <v>427347</v>
          </cell>
          <cell r="B1265" t="str">
            <v>الرابعة</v>
          </cell>
          <cell r="C1265" t="str">
            <v/>
          </cell>
          <cell r="D1265" t="str">
            <v/>
          </cell>
          <cell r="E1265" t="str">
            <v/>
          </cell>
          <cell r="F1265" t="str">
            <v/>
          </cell>
          <cell r="G1265" t="str">
            <v/>
          </cell>
          <cell r="H1265" t="str">
            <v/>
          </cell>
          <cell r="I1265" t="str">
            <v/>
          </cell>
          <cell r="J1265" t="str">
            <v>ج</v>
          </cell>
          <cell r="K1265" t="str">
            <v/>
          </cell>
          <cell r="L1265" t="str">
            <v/>
          </cell>
          <cell r="M1265" t="str">
            <v/>
          </cell>
          <cell r="N1265" t="str">
            <v/>
          </cell>
          <cell r="O1265" t="str">
            <v/>
          </cell>
          <cell r="P1265" t="str">
            <v/>
          </cell>
          <cell r="Q1265" t="str">
            <v/>
          </cell>
          <cell r="R1265" t="str">
            <v/>
          </cell>
          <cell r="S1265" t="str">
            <v/>
          </cell>
          <cell r="T1265" t="str">
            <v/>
          </cell>
          <cell r="U1265" t="str">
            <v/>
          </cell>
          <cell r="V1265" t="str">
            <v/>
          </cell>
          <cell r="W1265" t="str">
            <v/>
          </cell>
          <cell r="X1265" t="str">
            <v/>
          </cell>
          <cell r="Y1265" t="str">
            <v/>
          </cell>
          <cell r="Z1265" t="str">
            <v/>
          </cell>
          <cell r="AA1265" t="str">
            <v/>
          </cell>
          <cell r="AB1265" t="str">
            <v/>
          </cell>
          <cell r="AC1265" t="str">
            <v/>
          </cell>
          <cell r="AD1265" t="str">
            <v/>
          </cell>
          <cell r="AE1265" t="str">
            <v>ج</v>
          </cell>
          <cell r="AF1265" t="str">
            <v>ر1</v>
          </cell>
          <cell r="AG1265" t="str">
            <v>ر1</v>
          </cell>
          <cell r="AH1265" t="str">
            <v>ج</v>
          </cell>
          <cell r="AI1265" t="str">
            <v/>
          </cell>
          <cell r="AJ1265" t="str">
            <v/>
          </cell>
          <cell r="AK1265" t="str">
            <v/>
          </cell>
          <cell r="AL1265" t="str">
            <v>ر1</v>
          </cell>
          <cell r="AM1265" t="str">
            <v>ر1</v>
          </cell>
          <cell r="AN1265" t="str">
            <v>ج</v>
          </cell>
          <cell r="AO1265" t="str">
            <v>ج</v>
          </cell>
          <cell r="AP1265" t="str">
            <v>ج</v>
          </cell>
          <cell r="AQ1265" t="str">
            <v>ج</v>
          </cell>
          <cell r="AR1265" t="str">
            <v>ج</v>
          </cell>
          <cell r="AS1265"/>
          <cell r="AT1265" t="str">
            <v>الرابعة</v>
          </cell>
          <cell r="AU1265" t="str">
            <v/>
          </cell>
        </row>
        <row r="1266">
          <cell r="A1266">
            <v>427349</v>
          </cell>
          <cell r="B1266" t="str">
            <v>الرابعة حديث</v>
          </cell>
          <cell r="C1266" t="str">
            <v/>
          </cell>
          <cell r="D1266" t="str">
            <v/>
          </cell>
          <cell r="E1266" t="str">
            <v/>
          </cell>
          <cell r="F1266" t="str">
            <v/>
          </cell>
          <cell r="G1266" t="str">
            <v/>
          </cell>
          <cell r="H1266" t="str">
            <v/>
          </cell>
          <cell r="I1266" t="str">
            <v/>
          </cell>
          <cell r="J1266" t="str">
            <v/>
          </cell>
          <cell r="K1266" t="str">
            <v/>
          </cell>
          <cell r="L1266" t="str">
            <v/>
          </cell>
          <cell r="M1266" t="str">
            <v/>
          </cell>
          <cell r="N1266" t="str">
            <v/>
          </cell>
          <cell r="O1266" t="str">
            <v/>
          </cell>
          <cell r="P1266" t="str">
            <v/>
          </cell>
          <cell r="Q1266" t="str">
            <v/>
          </cell>
          <cell r="R1266" t="str">
            <v>ر2</v>
          </cell>
          <cell r="S1266" t="str">
            <v/>
          </cell>
          <cell r="T1266" t="str">
            <v/>
          </cell>
          <cell r="U1266" t="str">
            <v/>
          </cell>
          <cell r="V1266" t="str">
            <v/>
          </cell>
          <cell r="W1266" t="str">
            <v/>
          </cell>
          <cell r="X1266" t="str">
            <v/>
          </cell>
          <cell r="Y1266" t="str">
            <v/>
          </cell>
          <cell r="Z1266" t="str">
            <v/>
          </cell>
          <cell r="AA1266" t="str">
            <v>ر2</v>
          </cell>
          <cell r="AB1266" t="str">
            <v/>
          </cell>
          <cell r="AC1266" t="str">
            <v/>
          </cell>
          <cell r="AD1266" t="str">
            <v/>
          </cell>
          <cell r="AE1266" t="str">
            <v>ر1</v>
          </cell>
          <cell r="AF1266" t="str">
            <v/>
          </cell>
          <cell r="AG1266" t="str">
            <v/>
          </cell>
          <cell r="AH1266" t="str">
            <v>ج</v>
          </cell>
          <cell r="AI1266" t="str">
            <v>ج</v>
          </cell>
          <cell r="AJ1266" t="str">
            <v>ج</v>
          </cell>
          <cell r="AK1266" t="str">
            <v>ج</v>
          </cell>
          <cell r="AL1266" t="str">
            <v>ج</v>
          </cell>
          <cell r="AM1266" t="str">
            <v>ج</v>
          </cell>
          <cell r="AN1266" t="str">
            <v/>
          </cell>
          <cell r="AO1266" t="str">
            <v/>
          </cell>
          <cell r="AP1266" t="str">
            <v/>
          </cell>
          <cell r="AQ1266" t="str">
            <v/>
          </cell>
          <cell r="AR1266" t="str">
            <v/>
          </cell>
          <cell r="AS1266"/>
          <cell r="AT1266" t="str">
            <v>الرابعة حديث</v>
          </cell>
          <cell r="AU1266" t="str">
            <v/>
          </cell>
        </row>
        <row r="1267">
          <cell r="A1267">
            <v>427353</v>
          </cell>
          <cell r="B1267" t="str">
            <v>الرابعة</v>
          </cell>
          <cell r="C1267" t="str">
            <v/>
          </cell>
          <cell r="D1267" t="str">
            <v/>
          </cell>
          <cell r="E1267" t="str">
            <v/>
          </cell>
          <cell r="F1267" t="str">
            <v/>
          </cell>
          <cell r="G1267" t="str">
            <v/>
          </cell>
          <cell r="H1267" t="str">
            <v/>
          </cell>
          <cell r="I1267" t="str">
            <v/>
          </cell>
          <cell r="J1267" t="str">
            <v/>
          </cell>
          <cell r="K1267" t="str">
            <v/>
          </cell>
          <cell r="L1267" t="str">
            <v/>
          </cell>
          <cell r="M1267" t="str">
            <v/>
          </cell>
          <cell r="N1267" t="str">
            <v/>
          </cell>
          <cell r="O1267" t="str">
            <v/>
          </cell>
          <cell r="P1267" t="str">
            <v/>
          </cell>
          <cell r="Q1267" t="str">
            <v/>
          </cell>
          <cell r="R1267" t="str">
            <v/>
          </cell>
          <cell r="S1267" t="str">
            <v/>
          </cell>
          <cell r="T1267" t="str">
            <v/>
          </cell>
          <cell r="U1267" t="str">
            <v/>
          </cell>
          <cell r="V1267" t="str">
            <v/>
          </cell>
          <cell r="W1267" t="str">
            <v/>
          </cell>
          <cell r="X1267" t="str">
            <v/>
          </cell>
          <cell r="Y1267" t="str">
            <v/>
          </cell>
          <cell r="Z1267" t="str">
            <v/>
          </cell>
          <cell r="AA1267" t="str">
            <v/>
          </cell>
          <cell r="AB1267" t="str">
            <v/>
          </cell>
          <cell r="AC1267" t="str">
            <v/>
          </cell>
          <cell r="AD1267" t="str">
            <v/>
          </cell>
          <cell r="AE1267" t="str">
            <v/>
          </cell>
          <cell r="AF1267" t="str">
            <v/>
          </cell>
          <cell r="AG1267" t="str">
            <v/>
          </cell>
          <cell r="AH1267" t="str">
            <v/>
          </cell>
          <cell r="AI1267" t="str">
            <v>ر1</v>
          </cell>
          <cell r="AJ1267" t="str">
            <v>ر1</v>
          </cell>
          <cell r="AK1267" t="str">
            <v/>
          </cell>
          <cell r="AL1267" t="str">
            <v/>
          </cell>
          <cell r="AM1267" t="str">
            <v>ر1</v>
          </cell>
          <cell r="AN1267" t="str">
            <v>ج</v>
          </cell>
          <cell r="AO1267" t="str">
            <v>ج</v>
          </cell>
          <cell r="AP1267" t="str">
            <v>ج</v>
          </cell>
          <cell r="AQ1267" t="str">
            <v>ج</v>
          </cell>
          <cell r="AR1267" t="str">
            <v>ج</v>
          </cell>
          <cell r="AS1267"/>
          <cell r="AT1267" t="str">
            <v>الرابعة</v>
          </cell>
          <cell r="AU1267" t="str">
            <v/>
          </cell>
        </row>
        <row r="1268">
          <cell r="A1268">
            <v>427354</v>
          </cell>
          <cell r="B1268" t="str">
            <v>الرابعة حديث</v>
          </cell>
          <cell r="C1268" t="str">
            <v/>
          </cell>
          <cell r="D1268" t="str">
            <v/>
          </cell>
          <cell r="E1268" t="str">
            <v/>
          </cell>
          <cell r="F1268" t="str">
            <v/>
          </cell>
          <cell r="G1268" t="str">
            <v/>
          </cell>
          <cell r="H1268" t="str">
            <v/>
          </cell>
          <cell r="I1268" t="str">
            <v/>
          </cell>
          <cell r="J1268" t="str">
            <v/>
          </cell>
          <cell r="K1268" t="str">
            <v/>
          </cell>
          <cell r="L1268" t="str">
            <v/>
          </cell>
          <cell r="M1268" t="str">
            <v/>
          </cell>
          <cell r="N1268" t="str">
            <v/>
          </cell>
          <cell r="O1268" t="str">
            <v/>
          </cell>
          <cell r="P1268" t="str">
            <v/>
          </cell>
          <cell r="Q1268" t="str">
            <v/>
          </cell>
          <cell r="R1268" t="str">
            <v>ر1</v>
          </cell>
          <cell r="S1268" t="str">
            <v/>
          </cell>
          <cell r="T1268" t="str">
            <v/>
          </cell>
          <cell r="U1268" t="str">
            <v/>
          </cell>
          <cell r="V1268" t="str">
            <v/>
          </cell>
          <cell r="W1268" t="str">
            <v/>
          </cell>
          <cell r="X1268" t="str">
            <v>ر2</v>
          </cell>
          <cell r="Y1268" t="str">
            <v/>
          </cell>
          <cell r="Z1268" t="str">
            <v>ر1</v>
          </cell>
          <cell r="AA1268" t="str">
            <v/>
          </cell>
          <cell r="AB1268" t="str">
            <v/>
          </cell>
          <cell r="AC1268" t="str">
            <v/>
          </cell>
          <cell r="AD1268" t="str">
            <v/>
          </cell>
          <cell r="AE1268" t="str">
            <v/>
          </cell>
          <cell r="AF1268" t="str">
            <v/>
          </cell>
          <cell r="AG1268" t="str">
            <v>ج</v>
          </cell>
          <cell r="AH1268" t="str">
            <v/>
          </cell>
          <cell r="AI1268" t="str">
            <v>ج</v>
          </cell>
          <cell r="AJ1268" t="str">
            <v>ج</v>
          </cell>
          <cell r="AK1268" t="str">
            <v>ج</v>
          </cell>
          <cell r="AL1268" t="str">
            <v>ج</v>
          </cell>
          <cell r="AM1268" t="str">
            <v>ج</v>
          </cell>
          <cell r="AN1268" t="str">
            <v/>
          </cell>
          <cell r="AO1268" t="str">
            <v/>
          </cell>
          <cell r="AP1268" t="str">
            <v/>
          </cell>
          <cell r="AQ1268" t="str">
            <v/>
          </cell>
          <cell r="AR1268" t="str">
            <v/>
          </cell>
          <cell r="AS1268"/>
          <cell r="AT1268" t="str">
            <v>الرابعة حديث</v>
          </cell>
          <cell r="AU1268" t="str">
            <v/>
          </cell>
        </row>
        <row r="1269">
          <cell r="A1269">
            <v>427359</v>
          </cell>
          <cell r="B1269" t="str">
            <v>الرابعة حديث</v>
          </cell>
          <cell r="C1269" t="str">
            <v/>
          </cell>
          <cell r="D1269" t="str">
            <v/>
          </cell>
          <cell r="E1269" t="str">
            <v/>
          </cell>
          <cell r="F1269" t="str">
            <v/>
          </cell>
          <cell r="G1269" t="str">
            <v/>
          </cell>
          <cell r="H1269" t="str">
            <v/>
          </cell>
          <cell r="I1269" t="str">
            <v/>
          </cell>
          <cell r="J1269" t="str">
            <v/>
          </cell>
          <cell r="K1269" t="str">
            <v/>
          </cell>
          <cell r="L1269" t="str">
            <v>ر1</v>
          </cell>
          <cell r="M1269" t="str">
            <v/>
          </cell>
          <cell r="N1269" t="str">
            <v/>
          </cell>
          <cell r="O1269" t="str">
            <v/>
          </cell>
          <cell r="P1269" t="str">
            <v/>
          </cell>
          <cell r="Q1269" t="str">
            <v/>
          </cell>
          <cell r="R1269" t="str">
            <v/>
          </cell>
          <cell r="S1269" t="str">
            <v/>
          </cell>
          <cell r="T1269" t="str">
            <v/>
          </cell>
          <cell r="U1269" t="str">
            <v/>
          </cell>
          <cell r="V1269" t="str">
            <v/>
          </cell>
          <cell r="W1269" t="str">
            <v/>
          </cell>
          <cell r="X1269" t="str">
            <v/>
          </cell>
          <cell r="Y1269" t="str">
            <v/>
          </cell>
          <cell r="Z1269" t="str">
            <v>ر1</v>
          </cell>
          <cell r="AA1269" t="str">
            <v/>
          </cell>
          <cell r="AB1269" t="str">
            <v/>
          </cell>
          <cell r="AC1269" t="str">
            <v/>
          </cell>
          <cell r="AD1269" t="str">
            <v>ر1</v>
          </cell>
          <cell r="AE1269" t="str">
            <v/>
          </cell>
          <cell r="AF1269" t="str">
            <v/>
          </cell>
          <cell r="AG1269" t="str">
            <v/>
          </cell>
          <cell r="AH1269" t="str">
            <v/>
          </cell>
          <cell r="AI1269" t="str">
            <v>ج</v>
          </cell>
          <cell r="AJ1269" t="str">
            <v>ج</v>
          </cell>
          <cell r="AK1269" t="str">
            <v>ج</v>
          </cell>
          <cell r="AL1269" t="str">
            <v>ج</v>
          </cell>
          <cell r="AM1269" t="str">
            <v>ج</v>
          </cell>
          <cell r="AN1269" t="str">
            <v/>
          </cell>
          <cell r="AO1269" t="str">
            <v/>
          </cell>
          <cell r="AP1269" t="str">
            <v/>
          </cell>
          <cell r="AQ1269" t="str">
            <v/>
          </cell>
          <cell r="AR1269" t="str">
            <v/>
          </cell>
          <cell r="AS1269"/>
          <cell r="AT1269" t="str">
            <v>الرابعة حديث</v>
          </cell>
          <cell r="AU1269" t="str">
            <v/>
          </cell>
        </row>
        <row r="1270">
          <cell r="A1270">
            <v>427362</v>
          </cell>
          <cell r="B1270" t="str">
            <v>الرابعة</v>
          </cell>
          <cell r="C1270" t="str">
            <v/>
          </cell>
          <cell r="D1270" t="str">
            <v/>
          </cell>
          <cell r="E1270" t="str">
            <v/>
          </cell>
          <cell r="F1270" t="str">
            <v/>
          </cell>
          <cell r="G1270" t="str">
            <v/>
          </cell>
          <cell r="H1270" t="str">
            <v/>
          </cell>
          <cell r="I1270" t="str">
            <v/>
          </cell>
          <cell r="J1270" t="str">
            <v/>
          </cell>
          <cell r="K1270" t="str">
            <v/>
          </cell>
          <cell r="L1270" t="str">
            <v/>
          </cell>
          <cell r="M1270" t="str">
            <v/>
          </cell>
          <cell r="N1270" t="str">
            <v/>
          </cell>
          <cell r="O1270" t="str">
            <v/>
          </cell>
          <cell r="P1270" t="str">
            <v/>
          </cell>
          <cell r="Q1270" t="str">
            <v/>
          </cell>
          <cell r="R1270" t="str">
            <v/>
          </cell>
          <cell r="S1270" t="str">
            <v/>
          </cell>
          <cell r="T1270" t="str">
            <v/>
          </cell>
          <cell r="U1270" t="str">
            <v/>
          </cell>
          <cell r="V1270" t="str">
            <v/>
          </cell>
          <cell r="W1270" t="str">
            <v/>
          </cell>
          <cell r="X1270" t="str">
            <v/>
          </cell>
          <cell r="Y1270" t="str">
            <v/>
          </cell>
          <cell r="Z1270" t="str">
            <v/>
          </cell>
          <cell r="AA1270" t="str">
            <v/>
          </cell>
          <cell r="AB1270" t="str">
            <v/>
          </cell>
          <cell r="AC1270" t="str">
            <v/>
          </cell>
          <cell r="AD1270" t="str">
            <v/>
          </cell>
          <cell r="AE1270" t="str">
            <v/>
          </cell>
          <cell r="AF1270" t="str">
            <v/>
          </cell>
          <cell r="AG1270" t="str">
            <v/>
          </cell>
          <cell r="AH1270" t="str">
            <v/>
          </cell>
          <cell r="AI1270" t="str">
            <v/>
          </cell>
          <cell r="AJ1270" t="str">
            <v/>
          </cell>
          <cell r="AK1270" t="str">
            <v/>
          </cell>
          <cell r="AL1270" t="str">
            <v/>
          </cell>
          <cell r="AM1270" t="str">
            <v/>
          </cell>
          <cell r="AN1270" t="str">
            <v>ج</v>
          </cell>
          <cell r="AO1270" t="str">
            <v>ج</v>
          </cell>
          <cell r="AP1270" t="str">
            <v>ج</v>
          </cell>
          <cell r="AQ1270" t="str">
            <v>ج</v>
          </cell>
          <cell r="AR1270" t="str">
            <v>ج</v>
          </cell>
          <cell r="AS1270"/>
          <cell r="AT1270" t="str">
            <v>الرابعة</v>
          </cell>
          <cell r="AU1270" t="str">
            <v/>
          </cell>
        </row>
        <row r="1271">
          <cell r="A1271">
            <v>427369</v>
          </cell>
          <cell r="B1271" t="str">
            <v>الرابعة</v>
          </cell>
          <cell r="C1271" t="str">
            <v/>
          </cell>
          <cell r="D1271" t="str">
            <v/>
          </cell>
          <cell r="E1271" t="str">
            <v/>
          </cell>
          <cell r="F1271" t="str">
            <v/>
          </cell>
          <cell r="G1271" t="str">
            <v/>
          </cell>
          <cell r="H1271" t="str">
            <v/>
          </cell>
          <cell r="I1271" t="str">
            <v/>
          </cell>
          <cell r="J1271" t="str">
            <v/>
          </cell>
          <cell r="K1271" t="str">
            <v/>
          </cell>
          <cell r="L1271" t="str">
            <v/>
          </cell>
          <cell r="M1271" t="str">
            <v/>
          </cell>
          <cell r="N1271" t="str">
            <v/>
          </cell>
          <cell r="O1271" t="str">
            <v/>
          </cell>
          <cell r="P1271" t="str">
            <v/>
          </cell>
          <cell r="Q1271" t="str">
            <v/>
          </cell>
          <cell r="R1271" t="str">
            <v/>
          </cell>
          <cell r="S1271" t="str">
            <v/>
          </cell>
          <cell r="T1271" t="str">
            <v/>
          </cell>
          <cell r="U1271" t="str">
            <v/>
          </cell>
          <cell r="V1271" t="str">
            <v/>
          </cell>
          <cell r="W1271" t="str">
            <v/>
          </cell>
          <cell r="X1271" t="str">
            <v/>
          </cell>
          <cell r="Y1271" t="str">
            <v/>
          </cell>
          <cell r="Z1271" t="str">
            <v/>
          </cell>
          <cell r="AA1271" t="str">
            <v/>
          </cell>
          <cell r="AB1271" t="str">
            <v/>
          </cell>
          <cell r="AC1271" t="str">
            <v/>
          </cell>
          <cell r="AD1271" t="str">
            <v/>
          </cell>
          <cell r="AE1271" t="str">
            <v/>
          </cell>
          <cell r="AF1271" t="str">
            <v/>
          </cell>
          <cell r="AG1271" t="str">
            <v/>
          </cell>
          <cell r="AH1271" t="str">
            <v/>
          </cell>
          <cell r="AI1271" t="str">
            <v/>
          </cell>
          <cell r="AJ1271" t="str">
            <v/>
          </cell>
          <cell r="AK1271" t="str">
            <v/>
          </cell>
          <cell r="AL1271" t="str">
            <v/>
          </cell>
          <cell r="AM1271" t="str">
            <v/>
          </cell>
          <cell r="AN1271" t="str">
            <v>ج</v>
          </cell>
          <cell r="AO1271" t="str">
            <v>ج</v>
          </cell>
          <cell r="AP1271" t="str">
            <v>ج</v>
          </cell>
          <cell r="AQ1271" t="str">
            <v>ج</v>
          </cell>
          <cell r="AR1271" t="str">
            <v>ج</v>
          </cell>
          <cell r="AS1271"/>
          <cell r="AT1271" t="str">
            <v>الرابعة</v>
          </cell>
          <cell r="AU1271" t="str">
            <v/>
          </cell>
        </row>
        <row r="1272">
          <cell r="A1272">
            <v>427371</v>
          </cell>
          <cell r="B1272" t="str">
            <v>الرابعة حديث</v>
          </cell>
          <cell r="C1272" t="str">
            <v/>
          </cell>
          <cell r="D1272" t="str">
            <v/>
          </cell>
          <cell r="E1272" t="str">
            <v/>
          </cell>
          <cell r="F1272" t="str">
            <v/>
          </cell>
          <cell r="G1272" t="str">
            <v/>
          </cell>
          <cell r="H1272" t="str">
            <v/>
          </cell>
          <cell r="I1272" t="str">
            <v/>
          </cell>
          <cell r="J1272" t="str">
            <v/>
          </cell>
          <cell r="K1272" t="str">
            <v/>
          </cell>
          <cell r="L1272" t="str">
            <v/>
          </cell>
          <cell r="M1272" t="str">
            <v/>
          </cell>
          <cell r="N1272" t="str">
            <v/>
          </cell>
          <cell r="O1272" t="str">
            <v/>
          </cell>
          <cell r="P1272" t="str">
            <v/>
          </cell>
          <cell r="Q1272" t="str">
            <v/>
          </cell>
          <cell r="R1272" t="str">
            <v/>
          </cell>
          <cell r="S1272" t="str">
            <v>ر2</v>
          </cell>
          <cell r="T1272" t="str">
            <v/>
          </cell>
          <cell r="U1272" t="str">
            <v/>
          </cell>
          <cell r="V1272" t="str">
            <v/>
          </cell>
          <cell r="W1272" t="str">
            <v/>
          </cell>
          <cell r="X1272" t="str">
            <v/>
          </cell>
          <cell r="Y1272" t="str">
            <v/>
          </cell>
          <cell r="Z1272" t="str">
            <v/>
          </cell>
          <cell r="AA1272" t="str">
            <v/>
          </cell>
          <cell r="AB1272" t="str">
            <v/>
          </cell>
          <cell r="AC1272" t="str">
            <v/>
          </cell>
          <cell r="AD1272" t="str">
            <v/>
          </cell>
          <cell r="AE1272" t="str">
            <v/>
          </cell>
          <cell r="AF1272" t="str">
            <v/>
          </cell>
          <cell r="AG1272" t="str">
            <v/>
          </cell>
          <cell r="AH1272" t="str">
            <v/>
          </cell>
          <cell r="AI1272" t="str">
            <v>ج</v>
          </cell>
          <cell r="AJ1272" t="str">
            <v>ج</v>
          </cell>
          <cell r="AK1272" t="str">
            <v>ج</v>
          </cell>
          <cell r="AL1272" t="str">
            <v>ج</v>
          </cell>
          <cell r="AM1272" t="str">
            <v>ج</v>
          </cell>
          <cell r="AN1272" t="str">
            <v/>
          </cell>
          <cell r="AO1272" t="str">
            <v/>
          </cell>
          <cell r="AP1272" t="str">
            <v/>
          </cell>
          <cell r="AQ1272" t="str">
            <v/>
          </cell>
          <cell r="AR1272" t="str">
            <v/>
          </cell>
          <cell r="AS1272"/>
          <cell r="AT1272" t="str">
            <v>الرابعة حديث</v>
          </cell>
          <cell r="AU1272" t="str">
            <v/>
          </cell>
        </row>
        <row r="1273">
          <cell r="A1273">
            <v>427375</v>
          </cell>
          <cell r="B1273" t="str">
            <v>الرابعة</v>
          </cell>
          <cell r="C1273" t="str">
            <v/>
          </cell>
          <cell r="D1273" t="str">
            <v/>
          </cell>
          <cell r="E1273" t="str">
            <v/>
          </cell>
          <cell r="F1273" t="str">
            <v/>
          </cell>
          <cell r="G1273" t="str">
            <v/>
          </cell>
          <cell r="H1273" t="str">
            <v/>
          </cell>
          <cell r="I1273" t="str">
            <v/>
          </cell>
          <cell r="J1273" t="str">
            <v/>
          </cell>
          <cell r="K1273" t="str">
            <v/>
          </cell>
          <cell r="L1273" t="str">
            <v/>
          </cell>
          <cell r="M1273" t="str">
            <v/>
          </cell>
          <cell r="N1273" t="str">
            <v/>
          </cell>
          <cell r="O1273" t="str">
            <v/>
          </cell>
          <cell r="P1273" t="str">
            <v/>
          </cell>
          <cell r="Q1273" t="str">
            <v/>
          </cell>
          <cell r="R1273" t="str">
            <v/>
          </cell>
          <cell r="S1273" t="str">
            <v/>
          </cell>
          <cell r="T1273" t="str">
            <v/>
          </cell>
          <cell r="U1273" t="str">
            <v/>
          </cell>
          <cell r="V1273" t="str">
            <v/>
          </cell>
          <cell r="W1273" t="str">
            <v/>
          </cell>
          <cell r="X1273" t="str">
            <v/>
          </cell>
          <cell r="Y1273" t="str">
            <v/>
          </cell>
          <cell r="Z1273" t="str">
            <v/>
          </cell>
          <cell r="AA1273" t="str">
            <v/>
          </cell>
          <cell r="AB1273" t="str">
            <v/>
          </cell>
          <cell r="AC1273" t="str">
            <v/>
          </cell>
          <cell r="AD1273" t="str">
            <v/>
          </cell>
          <cell r="AE1273" t="str">
            <v/>
          </cell>
          <cell r="AF1273" t="str">
            <v/>
          </cell>
          <cell r="AG1273" t="str">
            <v/>
          </cell>
          <cell r="AH1273" t="str">
            <v/>
          </cell>
          <cell r="AI1273" t="str">
            <v/>
          </cell>
          <cell r="AJ1273" t="str">
            <v/>
          </cell>
          <cell r="AK1273" t="str">
            <v/>
          </cell>
          <cell r="AL1273" t="str">
            <v/>
          </cell>
          <cell r="AM1273" t="str">
            <v/>
          </cell>
          <cell r="AN1273" t="str">
            <v>ج</v>
          </cell>
          <cell r="AO1273" t="str">
            <v>ج</v>
          </cell>
          <cell r="AP1273" t="str">
            <v>ج</v>
          </cell>
          <cell r="AQ1273" t="str">
            <v>ج</v>
          </cell>
          <cell r="AR1273" t="str">
            <v>ج</v>
          </cell>
          <cell r="AS1273"/>
          <cell r="AT1273" t="str">
            <v>الرابعة</v>
          </cell>
          <cell r="AU1273" t="str">
            <v/>
          </cell>
        </row>
        <row r="1274">
          <cell r="A1274">
            <v>427376</v>
          </cell>
          <cell r="B1274" t="str">
            <v>الرابعة</v>
          </cell>
          <cell r="C1274" t="str">
            <v/>
          </cell>
          <cell r="D1274" t="str">
            <v/>
          </cell>
          <cell r="E1274" t="str">
            <v/>
          </cell>
          <cell r="F1274" t="str">
            <v/>
          </cell>
          <cell r="G1274" t="str">
            <v/>
          </cell>
          <cell r="H1274" t="str">
            <v/>
          </cell>
          <cell r="I1274" t="str">
            <v/>
          </cell>
          <cell r="J1274" t="str">
            <v/>
          </cell>
          <cell r="K1274" t="str">
            <v/>
          </cell>
          <cell r="L1274" t="str">
            <v/>
          </cell>
          <cell r="M1274" t="str">
            <v/>
          </cell>
          <cell r="N1274" t="str">
            <v/>
          </cell>
          <cell r="O1274" t="str">
            <v/>
          </cell>
          <cell r="P1274" t="str">
            <v/>
          </cell>
          <cell r="Q1274" t="str">
            <v/>
          </cell>
          <cell r="R1274" t="str">
            <v/>
          </cell>
          <cell r="S1274" t="str">
            <v/>
          </cell>
          <cell r="T1274" t="str">
            <v/>
          </cell>
          <cell r="U1274" t="str">
            <v/>
          </cell>
          <cell r="V1274" t="str">
            <v/>
          </cell>
          <cell r="W1274" t="str">
            <v/>
          </cell>
          <cell r="X1274" t="str">
            <v/>
          </cell>
          <cell r="Y1274" t="str">
            <v/>
          </cell>
          <cell r="Z1274" t="str">
            <v/>
          </cell>
          <cell r="AA1274" t="str">
            <v/>
          </cell>
          <cell r="AB1274" t="str">
            <v/>
          </cell>
          <cell r="AC1274" t="str">
            <v/>
          </cell>
          <cell r="AD1274" t="str">
            <v/>
          </cell>
          <cell r="AE1274" t="str">
            <v/>
          </cell>
          <cell r="AF1274" t="str">
            <v/>
          </cell>
          <cell r="AG1274" t="str">
            <v/>
          </cell>
          <cell r="AH1274" t="str">
            <v/>
          </cell>
          <cell r="AI1274" t="str">
            <v/>
          </cell>
          <cell r="AJ1274" t="str">
            <v/>
          </cell>
          <cell r="AK1274" t="str">
            <v/>
          </cell>
          <cell r="AL1274" t="str">
            <v/>
          </cell>
          <cell r="AM1274" t="str">
            <v/>
          </cell>
          <cell r="AN1274" t="str">
            <v>ج</v>
          </cell>
          <cell r="AO1274" t="str">
            <v>ج</v>
          </cell>
          <cell r="AP1274" t="str">
            <v>ج</v>
          </cell>
          <cell r="AQ1274" t="str">
            <v>ج</v>
          </cell>
          <cell r="AR1274" t="str">
            <v>ج</v>
          </cell>
          <cell r="AS1274"/>
          <cell r="AT1274" t="str">
            <v>الرابعة</v>
          </cell>
          <cell r="AU1274" t="str">
            <v/>
          </cell>
        </row>
        <row r="1275">
          <cell r="A1275">
            <v>427380</v>
          </cell>
          <cell r="B1275" t="str">
            <v>الرابعة</v>
          </cell>
          <cell r="C1275" t="str">
            <v/>
          </cell>
          <cell r="D1275" t="str">
            <v/>
          </cell>
          <cell r="E1275" t="str">
            <v/>
          </cell>
          <cell r="F1275" t="str">
            <v/>
          </cell>
          <cell r="G1275" t="str">
            <v/>
          </cell>
          <cell r="H1275" t="str">
            <v/>
          </cell>
          <cell r="I1275" t="str">
            <v/>
          </cell>
          <cell r="J1275" t="str">
            <v/>
          </cell>
          <cell r="K1275" t="str">
            <v/>
          </cell>
          <cell r="L1275" t="str">
            <v/>
          </cell>
          <cell r="M1275" t="str">
            <v>ر1</v>
          </cell>
          <cell r="N1275" t="str">
            <v/>
          </cell>
          <cell r="O1275" t="str">
            <v/>
          </cell>
          <cell r="P1275" t="str">
            <v/>
          </cell>
          <cell r="Q1275" t="str">
            <v/>
          </cell>
          <cell r="R1275" t="str">
            <v/>
          </cell>
          <cell r="S1275" t="str">
            <v/>
          </cell>
          <cell r="T1275" t="str">
            <v>ر2</v>
          </cell>
          <cell r="U1275" t="str">
            <v/>
          </cell>
          <cell r="V1275" t="str">
            <v/>
          </cell>
          <cell r="W1275" t="str">
            <v/>
          </cell>
          <cell r="X1275" t="str">
            <v/>
          </cell>
          <cell r="Y1275" t="str">
            <v/>
          </cell>
          <cell r="Z1275" t="str">
            <v/>
          </cell>
          <cell r="AA1275" t="str">
            <v>ر1</v>
          </cell>
          <cell r="AB1275" t="str">
            <v/>
          </cell>
          <cell r="AC1275" t="str">
            <v/>
          </cell>
          <cell r="AD1275" t="str">
            <v/>
          </cell>
          <cell r="AE1275" t="str">
            <v/>
          </cell>
          <cell r="AF1275" t="str">
            <v/>
          </cell>
          <cell r="AG1275" t="str">
            <v/>
          </cell>
          <cell r="AH1275" t="str">
            <v/>
          </cell>
          <cell r="AI1275" t="str">
            <v>ر1</v>
          </cell>
          <cell r="AJ1275" t="str">
            <v/>
          </cell>
          <cell r="AK1275" t="str">
            <v/>
          </cell>
          <cell r="AL1275" t="str">
            <v/>
          </cell>
          <cell r="AM1275" t="str">
            <v>ر1</v>
          </cell>
          <cell r="AN1275" t="str">
            <v>ج</v>
          </cell>
          <cell r="AO1275" t="str">
            <v>ج</v>
          </cell>
          <cell r="AP1275" t="str">
            <v>ج</v>
          </cell>
          <cell r="AQ1275" t="str">
            <v>ج</v>
          </cell>
          <cell r="AR1275" t="str">
            <v>ج</v>
          </cell>
          <cell r="AS1275"/>
          <cell r="AT1275" t="str">
            <v>الرابعة</v>
          </cell>
          <cell r="AU1275" t="str">
            <v/>
          </cell>
        </row>
        <row r="1276">
          <cell r="A1276">
            <v>427396</v>
          </cell>
          <cell r="B1276" t="str">
            <v>الرابعة</v>
          </cell>
          <cell r="C1276" t="str">
            <v/>
          </cell>
          <cell r="D1276" t="str">
            <v/>
          </cell>
          <cell r="E1276" t="str">
            <v/>
          </cell>
          <cell r="F1276" t="str">
            <v/>
          </cell>
          <cell r="G1276" t="str">
            <v/>
          </cell>
          <cell r="H1276" t="str">
            <v/>
          </cell>
          <cell r="I1276" t="str">
            <v/>
          </cell>
          <cell r="J1276" t="str">
            <v/>
          </cell>
          <cell r="K1276" t="str">
            <v/>
          </cell>
          <cell r="L1276" t="str">
            <v/>
          </cell>
          <cell r="M1276" t="str">
            <v/>
          </cell>
          <cell r="N1276" t="str">
            <v/>
          </cell>
          <cell r="O1276" t="str">
            <v/>
          </cell>
          <cell r="P1276" t="str">
            <v/>
          </cell>
          <cell r="Q1276" t="str">
            <v/>
          </cell>
          <cell r="R1276" t="str">
            <v/>
          </cell>
          <cell r="S1276" t="str">
            <v/>
          </cell>
          <cell r="T1276" t="str">
            <v/>
          </cell>
          <cell r="U1276" t="str">
            <v/>
          </cell>
          <cell r="V1276" t="str">
            <v/>
          </cell>
          <cell r="W1276" t="str">
            <v/>
          </cell>
          <cell r="X1276" t="str">
            <v/>
          </cell>
          <cell r="Y1276" t="str">
            <v/>
          </cell>
          <cell r="Z1276" t="str">
            <v/>
          </cell>
          <cell r="AA1276" t="str">
            <v/>
          </cell>
          <cell r="AB1276" t="str">
            <v/>
          </cell>
          <cell r="AC1276" t="str">
            <v/>
          </cell>
          <cell r="AD1276" t="str">
            <v/>
          </cell>
          <cell r="AE1276" t="str">
            <v/>
          </cell>
          <cell r="AF1276" t="str">
            <v/>
          </cell>
          <cell r="AG1276" t="str">
            <v/>
          </cell>
          <cell r="AH1276" t="str">
            <v/>
          </cell>
          <cell r="AI1276" t="str">
            <v/>
          </cell>
          <cell r="AJ1276" t="str">
            <v/>
          </cell>
          <cell r="AK1276" t="str">
            <v/>
          </cell>
          <cell r="AL1276" t="str">
            <v/>
          </cell>
          <cell r="AM1276" t="str">
            <v/>
          </cell>
          <cell r="AN1276" t="str">
            <v>ج</v>
          </cell>
          <cell r="AO1276" t="str">
            <v>ج</v>
          </cell>
          <cell r="AP1276" t="str">
            <v>ج</v>
          </cell>
          <cell r="AQ1276" t="str">
            <v>ج</v>
          </cell>
          <cell r="AR1276" t="str">
            <v>ج</v>
          </cell>
          <cell r="AS1276"/>
          <cell r="AT1276" t="str">
            <v>الرابعة</v>
          </cell>
          <cell r="AU1276" t="str">
            <v/>
          </cell>
        </row>
        <row r="1277">
          <cell r="A1277">
            <v>427402</v>
          </cell>
          <cell r="B1277" t="str">
            <v>الرابعة</v>
          </cell>
          <cell r="C1277" t="str">
            <v/>
          </cell>
          <cell r="D1277" t="str">
            <v/>
          </cell>
          <cell r="E1277" t="str">
            <v/>
          </cell>
          <cell r="F1277" t="str">
            <v/>
          </cell>
          <cell r="G1277" t="str">
            <v/>
          </cell>
          <cell r="H1277" t="str">
            <v/>
          </cell>
          <cell r="I1277" t="str">
            <v/>
          </cell>
          <cell r="J1277" t="str">
            <v/>
          </cell>
          <cell r="K1277" t="str">
            <v/>
          </cell>
          <cell r="L1277" t="str">
            <v/>
          </cell>
          <cell r="M1277" t="str">
            <v/>
          </cell>
          <cell r="N1277" t="str">
            <v/>
          </cell>
          <cell r="O1277" t="str">
            <v/>
          </cell>
          <cell r="P1277" t="str">
            <v/>
          </cell>
          <cell r="Q1277" t="str">
            <v/>
          </cell>
          <cell r="R1277" t="str">
            <v>ر2</v>
          </cell>
          <cell r="S1277" t="str">
            <v>ر2</v>
          </cell>
          <cell r="T1277" t="str">
            <v/>
          </cell>
          <cell r="U1277" t="str">
            <v/>
          </cell>
          <cell r="V1277" t="str">
            <v/>
          </cell>
          <cell r="W1277" t="str">
            <v/>
          </cell>
          <cell r="X1277" t="str">
            <v/>
          </cell>
          <cell r="Y1277" t="str">
            <v/>
          </cell>
          <cell r="Z1277" t="str">
            <v>ر1</v>
          </cell>
          <cell r="AA1277" t="str">
            <v>ر2</v>
          </cell>
          <cell r="AB1277" t="str">
            <v/>
          </cell>
          <cell r="AC1277" t="str">
            <v/>
          </cell>
          <cell r="AD1277" t="str">
            <v/>
          </cell>
          <cell r="AE1277" t="str">
            <v>ج</v>
          </cell>
          <cell r="AF1277" t="str">
            <v>ر2</v>
          </cell>
          <cell r="AG1277" t="str">
            <v/>
          </cell>
          <cell r="AH1277" t="str">
            <v/>
          </cell>
          <cell r="AI1277" t="str">
            <v/>
          </cell>
          <cell r="AJ1277" t="str">
            <v>ر1</v>
          </cell>
          <cell r="AK1277" t="str">
            <v>ج</v>
          </cell>
          <cell r="AL1277" t="str">
            <v/>
          </cell>
          <cell r="AM1277" t="str">
            <v>ج</v>
          </cell>
          <cell r="AN1277" t="str">
            <v>ج</v>
          </cell>
          <cell r="AO1277" t="str">
            <v>ج</v>
          </cell>
          <cell r="AP1277" t="str">
            <v>ج</v>
          </cell>
          <cell r="AQ1277" t="str">
            <v>ج</v>
          </cell>
          <cell r="AR1277" t="str">
            <v>ج</v>
          </cell>
          <cell r="AS1277"/>
          <cell r="AT1277" t="str">
            <v>الرابعة</v>
          </cell>
          <cell r="AU1277" t="str">
            <v/>
          </cell>
        </row>
        <row r="1278">
          <cell r="A1278">
            <v>427404</v>
          </cell>
          <cell r="B1278" t="str">
            <v>الرابعة</v>
          </cell>
          <cell r="C1278" t="str">
            <v/>
          </cell>
          <cell r="D1278" t="str">
            <v/>
          </cell>
          <cell r="E1278" t="str">
            <v/>
          </cell>
          <cell r="F1278" t="str">
            <v/>
          </cell>
          <cell r="G1278" t="str">
            <v/>
          </cell>
          <cell r="H1278" t="str">
            <v/>
          </cell>
          <cell r="I1278" t="str">
            <v/>
          </cell>
          <cell r="J1278" t="str">
            <v/>
          </cell>
          <cell r="K1278" t="str">
            <v/>
          </cell>
          <cell r="L1278" t="str">
            <v/>
          </cell>
          <cell r="M1278" t="str">
            <v/>
          </cell>
          <cell r="N1278" t="str">
            <v/>
          </cell>
          <cell r="O1278" t="str">
            <v/>
          </cell>
          <cell r="P1278" t="str">
            <v/>
          </cell>
          <cell r="Q1278" t="str">
            <v/>
          </cell>
          <cell r="R1278" t="str">
            <v/>
          </cell>
          <cell r="S1278" t="str">
            <v/>
          </cell>
          <cell r="T1278" t="str">
            <v/>
          </cell>
          <cell r="U1278" t="str">
            <v/>
          </cell>
          <cell r="V1278" t="str">
            <v/>
          </cell>
          <cell r="W1278" t="str">
            <v/>
          </cell>
          <cell r="X1278" t="str">
            <v/>
          </cell>
          <cell r="Y1278" t="str">
            <v/>
          </cell>
          <cell r="Z1278" t="str">
            <v/>
          </cell>
          <cell r="AA1278" t="str">
            <v/>
          </cell>
          <cell r="AB1278" t="str">
            <v/>
          </cell>
          <cell r="AC1278" t="str">
            <v/>
          </cell>
          <cell r="AD1278" t="str">
            <v/>
          </cell>
          <cell r="AE1278" t="str">
            <v/>
          </cell>
          <cell r="AF1278" t="str">
            <v/>
          </cell>
          <cell r="AG1278" t="str">
            <v/>
          </cell>
          <cell r="AH1278" t="str">
            <v/>
          </cell>
          <cell r="AI1278" t="str">
            <v/>
          </cell>
          <cell r="AJ1278" t="str">
            <v/>
          </cell>
          <cell r="AK1278" t="str">
            <v/>
          </cell>
          <cell r="AL1278" t="str">
            <v/>
          </cell>
          <cell r="AM1278" t="str">
            <v>ر1</v>
          </cell>
          <cell r="AN1278" t="str">
            <v>ج</v>
          </cell>
          <cell r="AO1278" t="str">
            <v>ج</v>
          </cell>
          <cell r="AP1278" t="str">
            <v>ج</v>
          </cell>
          <cell r="AQ1278" t="str">
            <v>ج</v>
          </cell>
          <cell r="AR1278" t="str">
            <v>ج</v>
          </cell>
          <cell r="AS1278"/>
          <cell r="AT1278" t="str">
            <v>الرابعة</v>
          </cell>
          <cell r="AU1278" t="str">
            <v/>
          </cell>
        </row>
        <row r="1279">
          <cell r="A1279">
            <v>427407</v>
          </cell>
          <cell r="B1279" t="str">
            <v>الرابعة</v>
          </cell>
          <cell r="C1279" t="str">
            <v/>
          </cell>
          <cell r="D1279" t="str">
            <v/>
          </cell>
          <cell r="E1279" t="str">
            <v/>
          </cell>
          <cell r="F1279" t="str">
            <v/>
          </cell>
          <cell r="G1279" t="str">
            <v/>
          </cell>
          <cell r="H1279" t="str">
            <v/>
          </cell>
          <cell r="I1279" t="str">
            <v/>
          </cell>
          <cell r="J1279" t="str">
            <v/>
          </cell>
          <cell r="K1279" t="str">
            <v/>
          </cell>
          <cell r="L1279" t="str">
            <v/>
          </cell>
          <cell r="M1279" t="str">
            <v/>
          </cell>
          <cell r="N1279" t="str">
            <v/>
          </cell>
          <cell r="O1279" t="str">
            <v/>
          </cell>
          <cell r="P1279" t="str">
            <v/>
          </cell>
          <cell r="Q1279" t="str">
            <v/>
          </cell>
          <cell r="R1279" t="str">
            <v/>
          </cell>
          <cell r="S1279" t="str">
            <v/>
          </cell>
          <cell r="T1279" t="str">
            <v/>
          </cell>
          <cell r="U1279" t="str">
            <v/>
          </cell>
          <cell r="V1279" t="str">
            <v/>
          </cell>
          <cell r="W1279" t="str">
            <v/>
          </cell>
          <cell r="X1279" t="str">
            <v/>
          </cell>
          <cell r="Y1279" t="str">
            <v/>
          </cell>
          <cell r="Z1279" t="str">
            <v/>
          </cell>
          <cell r="AA1279" t="str">
            <v/>
          </cell>
          <cell r="AB1279" t="str">
            <v/>
          </cell>
          <cell r="AC1279" t="str">
            <v/>
          </cell>
          <cell r="AD1279" t="str">
            <v/>
          </cell>
          <cell r="AE1279" t="str">
            <v/>
          </cell>
          <cell r="AF1279" t="str">
            <v/>
          </cell>
          <cell r="AG1279" t="str">
            <v/>
          </cell>
          <cell r="AH1279" t="str">
            <v/>
          </cell>
          <cell r="AI1279" t="str">
            <v/>
          </cell>
          <cell r="AJ1279" t="str">
            <v/>
          </cell>
          <cell r="AK1279" t="str">
            <v/>
          </cell>
          <cell r="AL1279" t="str">
            <v/>
          </cell>
          <cell r="AM1279" t="str">
            <v/>
          </cell>
          <cell r="AN1279" t="str">
            <v>ج</v>
          </cell>
          <cell r="AO1279" t="str">
            <v>ج</v>
          </cell>
          <cell r="AP1279" t="str">
            <v>ج</v>
          </cell>
          <cell r="AQ1279" t="str">
            <v>ج</v>
          </cell>
          <cell r="AR1279" t="str">
            <v>ج</v>
          </cell>
          <cell r="AS1279"/>
          <cell r="AT1279" t="str">
            <v>الرابعة</v>
          </cell>
          <cell r="AU1279" t="str">
            <v/>
          </cell>
        </row>
        <row r="1280">
          <cell r="A1280">
            <v>427410</v>
          </cell>
          <cell r="B1280" t="str">
            <v>الرابعة حديث</v>
          </cell>
          <cell r="C1280" t="str">
            <v/>
          </cell>
          <cell r="D1280" t="str">
            <v/>
          </cell>
          <cell r="E1280" t="str">
            <v/>
          </cell>
          <cell r="F1280" t="str">
            <v/>
          </cell>
          <cell r="G1280" t="str">
            <v/>
          </cell>
          <cell r="H1280" t="str">
            <v/>
          </cell>
          <cell r="I1280" t="str">
            <v/>
          </cell>
          <cell r="J1280" t="str">
            <v/>
          </cell>
          <cell r="K1280" t="str">
            <v/>
          </cell>
          <cell r="L1280" t="str">
            <v/>
          </cell>
          <cell r="M1280" t="str">
            <v/>
          </cell>
          <cell r="N1280" t="str">
            <v/>
          </cell>
          <cell r="O1280" t="str">
            <v/>
          </cell>
          <cell r="P1280" t="str">
            <v/>
          </cell>
          <cell r="Q1280" t="str">
            <v/>
          </cell>
          <cell r="R1280" t="str">
            <v/>
          </cell>
          <cell r="S1280" t="str">
            <v/>
          </cell>
          <cell r="T1280" t="str">
            <v/>
          </cell>
          <cell r="U1280" t="str">
            <v/>
          </cell>
          <cell r="V1280" t="str">
            <v>ر2</v>
          </cell>
          <cell r="W1280" t="str">
            <v/>
          </cell>
          <cell r="X1280" t="str">
            <v/>
          </cell>
          <cell r="Y1280" t="str">
            <v/>
          </cell>
          <cell r="Z1280" t="str">
            <v/>
          </cell>
          <cell r="AA1280" t="str">
            <v/>
          </cell>
          <cell r="AB1280" t="str">
            <v/>
          </cell>
          <cell r="AC1280" t="str">
            <v/>
          </cell>
          <cell r="AD1280" t="str">
            <v/>
          </cell>
          <cell r="AE1280" t="str">
            <v/>
          </cell>
          <cell r="AF1280" t="str">
            <v/>
          </cell>
          <cell r="AG1280" t="str">
            <v/>
          </cell>
          <cell r="AH1280" t="str">
            <v>ر2</v>
          </cell>
          <cell r="AI1280" t="str">
            <v>ج</v>
          </cell>
          <cell r="AJ1280" t="str">
            <v>ج</v>
          </cell>
          <cell r="AK1280" t="str">
            <v>ج</v>
          </cell>
          <cell r="AL1280" t="str">
            <v>ج</v>
          </cell>
          <cell r="AM1280" t="str">
            <v>ج</v>
          </cell>
          <cell r="AN1280" t="str">
            <v/>
          </cell>
          <cell r="AO1280" t="str">
            <v/>
          </cell>
          <cell r="AP1280" t="str">
            <v/>
          </cell>
          <cell r="AQ1280" t="str">
            <v/>
          </cell>
          <cell r="AR1280" t="str">
            <v/>
          </cell>
          <cell r="AS1280"/>
          <cell r="AT1280" t="str">
            <v>الرابعة حديث</v>
          </cell>
          <cell r="AU1280" t="str">
            <v/>
          </cell>
        </row>
        <row r="1281">
          <cell r="A1281">
            <v>427417</v>
          </cell>
          <cell r="B1281" t="str">
            <v>الرابعة</v>
          </cell>
          <cell r="C1281" t="str">
            <v/>
          </cell>
          <cell r="D1281" t="str">
            <v/>
          </cell>
          <cell r="E1281" t="str">
            <v/>
          </cell>
          <cell r="F1281" t="str">
            <v/>
          </cell>
          <cell r="G1281" t="str">
            <v/>
          </cell>
          <cell r="H1281" t="str">
            <v/>
          </cell>
          <cell r="I1281" t="str">
            <v/>
          </cell>
          <cell r="J1281" t="str">
            <v/>
          </cell>
          <cell r="K1281" t="str">
            <v/>
          </cell>
          <cell r="L1281" t="str">
            <v>ج</v>
          </cell>
          <cell r="M1281" t="str">
            <v/>
          </cell>
          <cell r="N1281" t="str">
            <v/>
          </cell>
          <cell r="O1281" t="str">
            <v/>
          </cell>
          <cell r="P1281" t="str">
            <v/>
          </cell>
          <cell r="Q1281" t="str">
            <v/>
          </cell>
          <cell r="R1281" t="str">
            <v>ج</v>
          </cell>
          <cell r="S1281" t="str">
            <v/>
          </cell>
          <cell r="T1281" t="str">
            <v/>
          </cell>
          <cell r="U1281" t="str">
            <v/>
          </cell>
          <cell r="V1281" t="str">
            <v/>
          </cell>
          <cell r="W1281" t="str">
            <v/>
          </cell>
          <cell r="X1281" t="str">
            <v/>
          </cell>
          <cell r="Y1281" t="str">
            <v/>
          </cell>
          <cell r="Z1281" t="str">
            <v/>
          </cell>
          <cell r="AA1281" t="str">
            <v/>
          </cell>
          <cell r="AB1281" t="str">
            <v/>
          </cell>
          <cell r="AC1281" t="str">
            <v/>
          </cell>
          <cell r="AD1281" t="str">
            <v/>
          </cell>
          <cell r="AE1281" t="str">
            <v/>
          </cell>
          <cell r="AF1281" t="str">
            <v/>
          </cell>
          <cell r="AG1281" t="str">
            <v/>
          </cell>
          <cell r="AH1281" t="str">
            <v/>
          </cell>
          <cell r="AI1281" t="str">
            <v/>
          </cell>
          <cell r="AJ1281" t="str">
            <v/>
          </cell>
          <cell r="AK1281" t="str">
            <v/>
          </cell>
          <cell r="AL1281" t="str">
            <v>ر1</v>
          </cell>
          <cell r="AM1281" t="str">
            <v>ج</v>
          </cell>
          <cell r="AN1281" t="str">
            <v>ج</v>
          </cell>
          <cell r="AO1281" t="str">
            <v>ج</v>
          </cell>
          <cell r="AP1281" t="str">
            <v>ج</v>
          </cell>
          <cell r="AQ1281" t="str">
            <v>ج</v>
          </cell>
          <cell r="AR1281" t="str">
            <v>ج</v>
          </cell>
          <cell r="AS1281"/>
          <cell r="AT1281" t="str">
            <v>الرابعة</v>
          </cell>
          <cell r="AU1281" t="str">
            <v/>
          </cell>
        </row>
        <row r="1282">
          <cell r="A1282">
            <v>427420</v>
          </cell>
          <cell r="B1282" t="str">
            <v>الرابعة</v>
          </cell>
          <cell r="C1282" t="str">
            <v/>
          </cell>
          <cell r="D1282" t="str">
            <v>ر2</v>
          </cell>
          <cell r="E1282" t="str">
            <v/>
          </cell>
          <cell r="F1282" t="str">
            <v/>
          </cell>
          <cell r="G1282" t="str">
            <v/>
          </cell>
          <cell r="H1282" t="str">
            <v/>
          </cell>
          <cell r="I1282" t="str">
            <v/>
          </cell>
          <cell r="J1282" t="str">
            <v/>
          </cell>
          <cell r="K1282" t="str">
            <v/>
          </cell>
          <cell r="L1282" t="str">
            <v>ر2</v>
          </cell>
          <cell r="M1282" t="str">
            <v/>
          </cell>
          <cell r="N1282" t="str">
            <v/>
          </cell>
          <cell r="O1282" t="str">
            <v/>
          </cell>
          <cell r="P1282" t="str">
            <v>ر2</v>
          </cell>
          <cell r="Q1282" t="str">
            <v/>
          </cell>
          <cell r="R1282" t="str">
            <v>ر1</v>
          </cell>
          <cell r="S1282" t="str">
            <v/>
          </cell>
          <cell r="T1282" t="str">
            <v/>
          </cell>
          <cell r="U1282" t="str">
            <v/>
          </cell>
          <cell r="V1282" t="str">
            <v/>
          </cell>
          <cell r="W1282" t="str">
            <v/>
          </cell>
          <cell r="X1282" t="str">
            <v/>
          </cell>
          <cell r="Y1282" t="str">
            <v/>
          </cell>
          <cell r="Z1282" t="str">
            <v/>
          </cell>
          <cell r="AA1282" t="str">
            <v/>
          </cell>
          <cell r="AB1282" t="str">
            <v/>
          </cell>
          <cell r="AC1282" t="str">
            <v/>
          </cell>
          <cell r="AD1282" t="str">
            <v>ر2</v>
          </cell>
          <cell r="AE1282" t="str">
            <v/>
          </cell>
          <cell r="AF1282" t="str">
            <v>ر2</v>
          </cell>
          <cell r="AG1282" t="str">
            <v/>
          </cell>
          <cell r="AH1282" t="str">
            <v/>
          </cell>
          <cell r="AI1282" t="str">
            <v>ر1</v>
          </cell>
          <cell r="AJ1282" t="str">
            <v>ر1</v>
          </cell>
          <cell r="AK1282" t="str">
            <v>ر1</v>
          </cell>
          <cell r="AL1282" t="str">
            <v>ر1</v>
          </cell>
          <cell r="AM1282" t="str">
            <v>ر1</v>
          </cell>
          <cell r="AN1282" t="str">
            <v>ج</v>
          </cell>
          <cell r="AO1282" t="str">
            <v>ج</v>
          </cell>
          <cell r="AP1282" t="str">
            <v>ج</v>
          </cell>
          <cell r="AQ1282" t="str">
            <v>ج</v>
          </cell>
          <cell r="AR1282" t="str">
            <v>ج</v>
          </cell>
          <cell r="AS1282"/>
          <cell r="AT1282" t="str">
            <v>الرابعة</v>
          </cell>
          <cell r="AU1282" t="str">
            <v/>
          </cell>
        </row>
        <row r="1283">
          <cell r="A1283">
            <v>427421</v>
          </cell>
          <cell r="B1283" t="str">
            <v>الرابعة</v>
          </cell>
          <cell r="C1283" t="str">
            <v/>
          </cell>
          <cell r="D1283" t="str">
            <v/>
          </cell>
          <cell r="E1283" t="str">
            <v/>
          </cell>
          <cell r="F1283" t="str">
            <v/>
          </cell>
          <cell r="G1283" t="str">
            <v/>
          </cell>
          <cell r="H1283" t="str">
            <v/>
          </cell>
          <cell r="I1283" t="str">
            <v/>
          </cell>
          <cell r="J1283" t="str">
            <v/>
          </cell>
          <cell r="K1283" t="str">
            <v/>
          </cell>
          <cell r="L1283" t="str">
            <v/>
          </cell>
          <cell r="M1283" t="str">
            <v/>
          </cell>
          <cell r="N1283" t="str">
            <v/>
          </cell>
          <cell r="O1283" t="str">
            <v/>
          </cell>
          <cell r="P1283" t="str">
            <v/>
          </cell>
          <cell r="Q1283" t="str">
            <v/>
          </cell>
          <cell r="R1283" t="str">
            <v/>
          </cell>
          <cell r="S1283" t="str">
            <v>ر1</v>
          </cell>
          <cell r="T1283" t="str">
            <v/>
          </cell>
          <cell r="U1283" t="str">
            <v/>
          </cell>
          <cell r="V1283" t="str">
            <v/>
          </cell>
          <cell r="W1283" t="str">
            <v/>
          </cell>
          <cell r="X1283" t="str">
            <v/>
          </cell>
          <cell r="Y1283" t="str">
            <v/>
          </cell>
          <cell r="Z1283" t="str">
            <v>ر1</v>
          </cell>
          <cell r="AA1283" t="str">
            <v/>
          </cell>
          <cell r="AB1283" t="str">
            <v/>
          </cell>
          <cell r="AC1283" t="str">
            <v/>
          </cell>
          <cell r="AD1283" t="str">
            <v>ر2</v>
          </cell>
          <cell r="AE1283" t="str">
            <v/>
          </cell>
          <cell r="AF1283" t="str">
            <v/>
          </cell>
          <cell r="AG1283" t="str">
            <v/>
          </cell>
          <cell r="AH1283" t="str">
            <v/>
          </cell>
          <cell r="AI1283" t="str">
            <v/>
          </cell>
          <cell r="AJ1283" t="str">
            <v/>
          </cell>
          <cell r="AK1283" t="str">
            <v/>
          </cell>
          <cell r="AL1283" t="str">
            <v/>
          </cell>
          <cell r="AM1283" t="str">
            <v>ر1</v>
          </cell>
          <cell r="AN1283" t="str">
            <v>ج</v>
          </cell>
          <cell r="AO1283" t="str">
            <v>ج</v>
          </cell>
          <cell r="AP1283" t="str">
            <v>ج</v>
          </cell>
          <cell r="AQ1283" t="str">
            <v>ج</v>
          </cell>
          <cell r="AR1283" t="str">
            <v>ج</v>
          </cell>
          <cell r="AS1283"/>
          <cell r="AT1283" t="str">
            <v>الرابعة</v>
          </cell>
          <cell r="AU1283" t="str">
            <v/>
          </cell>
        </row>
        <row r="1284">
          <cell r="A1284">
            <v>427422</v>
          </cell>
          <cell r="B1284" t="str">
            <v>الرابعة حديث</v>
          </cell>
          <cell r="C1284" t="str">
            <v/>
          </cell>
          <cell r="D1284" t="str">
            <v/>
          </cell>
          <cell r="E1284" t="str">
            <v/>
          </cell>
          <cell r="F1284" t="str">
            <v/>
          </cell>
          <cell r="G1284" t="str">
            <v/>
          </cell>
          <cell r="H1284" t="str">
            <v/>
          </cell>
          <cell r="I1284" t="str">
            <v/>
          </cell>
          <cell r="J1284" t="str">
            <v/>
          </cell>
          <cell r="K1284" t="str">
            <v/>
          </cell>
          <cell r="L1284" t="str">
            <v/>
          </cell>
          <cell r="M1284" t="str">
            <v/>
          </cell>
          <cell r="N1284" t="str">
            <v/>
          </cell>
          <cell r="O1284" t="str">
            <v/>
          </cell>
          <cell r="P1284" t="str">
            <v/>
          </cell>
          <cell r="Q1284" t="str">
            <v/>
          </cell>
          <cell r="R1284" t="str">
            <v/>
          </cell>
          <cell r="S1284" t="str">
            <v/>
          </cell>
          <cell r="T1284" t="str">
            <v/>
          </cell>
          <cell r="U1284" t="str">
            <v/>
          </cell>
          <cell r="V1284" t="str">
            <v/>
          </cell>
          <cell r="W1284" t="str">
            <v/>
          </cell>
          <cell r="X1284" t="str">
            <v/>
          </cell>
          <cell r="Y1284" t="str">
            <v/>
          </cell>
          <cell r="Z1284" t="str">
            <v/>
          </cell>
          <cell r="AA1284" t="str">
            <v/>
          </cell>
          <cell r="AB1284" t="str">
            <v>ج</v>
          </cell>
          <cell r="AC1284" t="str">
            <v/>
          </cell>
          <cell r="AD1284" t="str">
            <v/>
          </cell>
          <cell r="AE1284" t="str">
            <v>ج</v>
          </cell>
          <cell r="AF1284" t="str">
            <v/>
          </cell>
          <cell r="AG1284" t="str">
            <v>ر1</v>
          </cell>
          <cell r="AH1284" t="str">
            <v>ج</v>
          </cell>
          <cell r="AI1284" t="str">
            <v>ج</v>
          </cell>
          <cell r="AJ1284" t="str">
            <v>ج</v>
          </cell>
          <cell r="AK1284" t="str">
            <v>ج</v>
          </cell>
          <cell r="AL1284" t="str">
            <v>ج</v>
          </cell>
          <cell r="AM1284" t="str">
            <v>ج</v>
          </cell>
          <cell r="AN1284" t="str">
            <v/>
          </cell>
          <cell r="AO1284" t="str">
            <v/>
          </cell>
          <cell r="AP1284" t="str">
            <v/>
          </cell>
          <cell r="AQ1284" t="str">
            <v/>
          </cell>
          <cell r="AR1284" t="str">
            <v/>
          </cell>
          <cell r="AS1284"/>
          <cell r="AT1284" t="str">
            <v>الرابعة حديث</v>
          </cell>
          <cell r="AU1284" t="str">
            <v/>
          </cell>
        </row>
        <row r="1285">
          <cell r="A1285">
            <v>427425</v>
          </cell>
          <cell r="B1285" t="str">
            <v>الرابعة</v>
          </cell>
          <cell r="C1285" t="str">
            <v/>
          </cell>
          <cell r="D1285" t="str">
            <v/>
          </cell>
          <cell r="E1285" t="str">
            <v/>
          </cell>
          <cell r="F1285" t="str">
            <v/>
          </cell>
          <cell r="G1285" t="str">
            <v/>
          </cell>
          <cell r="H1285" t="str">
            <v/>
          </cell>
          <cell r="I1285" t="str">
            <v/>
          </cell>
          <cell r="J1285" t="str">
            <v/>
          </cell>
          <cell r="K1285" t="str">
            <v/>
          </cell>
          <cell r="L1285" t="str">
            <v/>
          </cell>
          <cell r="M1285" t="str">
            <v/>
          </cell>
          <cell r="N1285" t="str">
            <v/>
          </cell>
          <cell r="O1285" t="str">
            <v/>
          </cell>
          <cell r="P1285" t="str">
            <v/>
          </cell>
          <cell r="Q1285" t="str">
            <v/>
          </cell>
          <cell r="R1285" t="str">
            <v/>
          </cell>
          <cell r="S1285" t="str">
            <v/>
          </cell>
          <cell r="T1285" t="str">
            <v/>
          </cell>
          <cell r="U1285" t="str">
            <v/>
          </cell>
          <cell r="V1285" t="str">
            <v/>
          </cell>
          <cell r="W1285" t="str">
            <v/>
          </cell>
          <cell r="X1285" t="str">
            <v/>
          </cell>
          <cell r="Y1285" t="str">
            <v/>
          </cell>
          <cell r="Z1285" t="str">
            <v/>
          </cell>
          <cell r="AA1285" t="str">
            <v/>
          </cell>
          <cell r="AB1285" t="str">
            <v/>
          </cell>
          <cell r="AC1285" t="str">
            <v/>
          </cell>
          <cell r="AD1285" t="str">
            <v/>
          </cell>
          <cell r="AE1285" t="str">
            <v/>
          </cell>
          <cell r="AF1285" t="str">
            <v>ر1</v>
          </cell>
          <cell r="AG1285" t="str">
            <v/>
          </cell>
          <cell r="AH1285" t="str">
            <v/>
          </cell>
          <cell r="AI1285" t="str">
            <v/>
          </cell>
          <cell r="AJ1285" t="str">
            <v/>
          </cell>
          <cell r="AK1285" t="str">
            <v/>
          </cell>
          <cell r="AL1285" t="str">
            <v/>
          </cell>
          <cell r="AM1285" t="str">
            <v>ج</v>
          </cell>
          <cell r="AN1285" t="str">
            <v>ج</v>
          </cell>
          <cell r="AO1285" t="str">
            <v>ج</v>
          </cell>
          <cell r="AP1285" t="str">
            <v>ج</v>
          </cell>
          <cell r="AQ1285" t="str">
            <v>ج</v>
          </cell>
          <cell r="AR1285" t="str">
            <v>ج</v>
          </cell>
          <cell r="AS1285"/>
          <cell r="AT1285" t="str">
            <v>الرابعة</v>
          </cell>
          <cell r="AU1285" t="str">
            <v/>
          </cell>
        </row>
        <row r="1286">
          <cell r="A1286">
            <v>427432</v>
          </cell>
          <cell r="B1286" t="str">
            <v>الرابعة</v>
          </cell>
          <cell r="C1286" t="str">
            <v/>
          </cell>
          <cell r="D1286" t="str">
            <v/>
          </cell>
          <cell r="E1286" t="str">
            <v/>
          </cell>
          <cell r="F1286" t="str">
            <v/>
          </cell>
          <cell r="G1286" t="str">
            <v/>
          </cell>
          <cell r="H1286" t="str">
            <v/>
          </cell>
          <cell r="I1286" t="str">
            <v/>
          </cell>
          <cell r="J1286" t="str">
            <v/>
          </cell>
          <cell r="K1286" t="str">
            <v/>
          </cell>
          <cell r="L1286" t="str">
            <v>ج</v>
          </cell>
          <cell r="M1286" t="str">
            <v/>
          </cell>
          <cell r="N1286" t="str">
            <v/>
          </cell>
          <cell r="O1286" t="str">
            <v/>
          </cell>
          <cell r="P1286" t="str">
            <v/>
          </cell>
          <cell r="Q1286" t="str">
            <v/>
          </cell>
          <cell r="R1286" t="str">
            <v>ر1</v>
          </cell>
          <cell r="S1286" t="str">
            <v>ج</v>
          </cell>
          <cell r="T1286" t="str">
            <v/>
          </cell>
          <cell r="U1286" t="str">
            <v/>
          </cell>
          <cell r="V1286" t="str">
            <v/>
          </cell>
          <cell r="W1286" t="str">
            <v/>
          </cell>
          <cell r="X1286" t="str">
            <v/>
          </cell>
          <cell r="Y1286" t="str">
            <v/>
          </cell>
          <cell r="Z1286" t="str">
            <v/>
          </cell>
          <cell r="AA1286" t="str">
            <v/>
          </cell>
          <cell r="AB1286" t="str">
            <v/>
          </cell>
          <cell r="AC1286" t="str">
            <v/>
          </cell>
          <cell r="AD1286" t="str">
            <v/>
          </cell>
          <cell r="AE1286" t="str">
            <v>ر1</v>
          </cell>
          <cell r="AF1286" t="str">
            <v/>
          </cell>
          <cell r="AG1286" t="str">
            <v/>
          </cell>
          <cell r="AH1286" t="str">
            <v/>
          </cell>
          <cell r="AI1286" t="str">
            <v/>
          </cell>
          <cell r="AJ1286" t="str">
            <v/>
          </cell>
          <cell r="AK1286" t="str">
            <v>ر1</v>
          </cell>
          <cell r="AL1286" t="str">
            <v/>
          </cell>
          <cell r="AM1286" t="str">
            <v/>
          </cell>
          <cell r="AN1286" t="str">
            <v>ج</v>
          </cell>
          <cell r="AO1286" t="str">
            <v>ج</v>
          </cell>
          <cell r="AP1286" t="str">
            <v>ج</v>
          </cell>
          <cell r="AQ1286" t="str">
            <v>ج</v>
          </cell>
          <cell r="AR1286" t="str">
            <v>ج</v>
          </cell>
          <cell r="AS1286"/>
          <cell r="AT1286" t="str">
            <v>الرابعة</v>
          </cell>
          <cell r="AU1286" t="str">
            <v/>
          </cell>
        </row>
        <row r="1287">
          <cell r="A1287">
            <v>427442</v>
          </cell>
          <cell r="B1287" t="str">
            <v>الرابعة</v>
          </cell>
          <cell r="C1287" t="str">
            <v/>
          </cell>
          <cell r="D1287" t="str">
            <v/>
          </cell>
          <cell r="E1287" t="str">
            <v/>
          </cell>
          <cell r="F1287" t="str">
            <v/>
          </cell>
          <cell r="G1287" t="str">
            <v/>
          </cell>
          <cell r="H1287" t="str">
            <v/>
          </cell>
          <cell r="I1287" t="str">
            <v/>
          </cell>
          <cell r="J1287" t="str">
            <v/>
          </cell>
          <cell r="K1287" t="str">
            <v/>
          </cell>
          <cell r="L1287" t="str">
            <v/>
          </cell>
          <cell r="M1287" t="str">
            <v/>
          </cell>
          <cell r="N1287" t="str">
            <v/>
          </cell>
          <cell r="O1287" t="str">
            <v/>
          </cell>
          <cell r="P1287" t="str">
            <v/>
          </cell>
          <cell r="Q1287" t="str">
            <v/>
          </cell>
          <cell r="R1287" t="str">
            <v/>
          </cell>
          <cell r="S1287" t="str">
            <v/>
          </cell>
          <cell r="T1287" t="str">
            <v/>
          </cell>
          <cell r="U1287" t="str">
            <v/>
          </cell>
          <cell r="V1287" t="str">
            <v/>
          </cell>
          <cell r="W1287" t="str">
            <v/>
          </cell>
          <cell r="X1287" t="str">
            <v/>
          </cell>
          <cell r="Y1287" t="str">
            <v/>
          </cell>
          <cell r="Z1287" t="str">
            <v/>
          </cell>
          <cell r="AA1287" t="str">
            <v/>
          </cell>
          <cell r="AB1287" t="str">
            <v/>
          </cell>
          <cell r="AC1287" t="str">
            <v/>
          </cell>
          <cell r="AD1287" t="str">
            <v/>
          </cell>
          <cell r="AE1287" t="str">
            <v/>
          </cell>
          <cell r="AF1287" t="str">
            <v/>
          </cell>
          <cell r="AG1287" t="str">
            <v/>
          </cell>
          <cell r="AH1287" t="str">
            <v/>
          </cell>
          <cell r="AI1287" t="str">
            <v>ج</v>
          </cell>
          <cell r="AJ1287" t="str">
            <v/>
          </cell>
          <cell r="AK1287" t="str">
            <v/>
          </cell>
          <cell r="AL1287" t="str">
            <v/>
          </cell>
          <cell r="AM1287" t="str">
            <v>ر1</v>
          </cell>
          <cell r="AN1287" t="str">
            <v>ج</v>
          </cell>
          <cell r="AO1287" t="str">
            <v>ج</v>
          </cell>
          <cell r="AP1287" t="str">
            <v>ج</v>
          </cell>
          <cell r="AQ1287" t="str">
            <v>ج</v>
          </cell>
          <cell r="AR1287" t="str">
            <v>ج</v>
          </cell>
          <cell r="AS1287"/>
          <cell r="AT1287" t="str">
            <v>الرابعة</v>
          </cell>
          <cell r="AU1287" t="str">
            <v/>
          </cell>
        </row>
        <row r="1288">
          <cell r="A1288">
            <v>427444</v>
          </cell>
          <cell r="B1288" t="str">
            <v>الرابعة</v>
          </cell>
          <cell r="C1288" t="str">
            <v/>
          </cell>
          <cell r="D1288" t="str">
            <v/>
          </cell>
          <cell r="E1288" t="str">
            <v/>
          </cell>
          <cell r="F1288" t="str">
            <v/>
          </cell>
          <cell r="G1288" t="str">
            <v/>
          </cell>
          <cell r="H1288" t="str">
            <v/>
          </cell>
          <cell r="I1288" t="str">
            <v/>
          </cell>
          <cell r="J1288" t="str">
            <v/>
          </cell>
          <cell r="K1288" t="str">
            <v/>
          </cell>
          <cell r="L1288" t="str">
            <v/>
          </cell>
          <cell r="M1288" t="str">
            <v/>
          </cell>
          <cell r="N1288" t="str">
            <v/>
          </cell>
          <cell r="O1288" t="str">
            <v/>
          </cell>
          <cell r="P1288" t="str">
            <v/>
          </cell>
          <cell r="Q1288" t="str">
            <v/>
          </cell>
          <cell r="R1288" t="str">
            <v/>
          </cell>
          <cell r="S1288" t="str">
            <v/>
          </cell>
          <cell r="T1288" t="str">
            <v/>
          </cell>
          <cell r="U1288" t="str">
            <v/>
          </cell>
          <cell r="V1288" t="str">
            <v/>
          </cell>
          <cell r="W1288" t="str">
            <v/>
          </cell>
          <cell r="X1288" t="str">
            <v/>
          </cell>
          <cell r="Y1288" t="str">
            <v/>
          </cell>
          <cell r="Z1288" t="str">
            <v/>
          </cell>
          <cell r="AA1288" t="str">
            <v/>
          </cell>
          <cell r="AB1288" t="str">
            <v/>
          </cell>
          <cell r="AC1288" t="str">
            <v/>
          </cell>
          <cell r="AD1288" t="str">
            <v/>
          </cell>
          <cell r="AE1288" t="str">
            <v>ر2</v>
          </cell>
          <cell r="AF1288" t="str">
            <v/>
          </cell>
          <cell r="AG1288" t="str">
            <v/>
          </cell>
          <cell r="AH1288" t="str">
            <v/>
          </cell>
          <cell r="AI1288" t="str">
            <v/>
          </cell>
          <cell r="AJ1288" t="str">
            <v/>
          </cell>
          <cell r="AK1288" t="str">
            <v/>
          </cell>
          <cell r="AL1288" t="str">
            <v/>
          </cell>
          <cell r="AM1288" t="str">
            <v>ر1</v>
          </cell>
          <cell r="AN1288" t="str">
            <v>ج</v>
          </cell>
          <cell r="AO1288" t="str">
            <v>ج</v>
          </cell>
          <cell r="AP1288" t="str">
            <v>ج</v>
          </cell>
          <cell r="AQ1288" t="str">
            <v>ج</v>
          </cell>
          <cell r="AR1288" t="str">
            <v>ج</v>
          </cell>
          <cell r="AS1288"/>
          <cell r="AT1288" t="str">
            <v>الرابعة</v>
          </cell>
          <cell r="AU1288" t="str">
            <v/>
          </cell>
        </row>
        <row r="1289">
          <cell r="A1289">
            <v>427456</v>
          </cell>
          <cell r="B1289" t="str">
            <v>الرابعة</v>
          </cell>
          <cell r="C1289" t="str">
            <v/>
          </cell>
          <cell r="D1289" t="str">
            <v/>
          </cell>
          <cell r="E1289" t="str">
            <v/>
          </cell>
          <cell r="F1289" t="str">
            <v/>
          </cell>
          <cell r="G1289" t="str">
            <v/>
          </cell>
          <cell r="H1289" t="str">
            <v/>
          </cell>
          <cell r="I1289" t="str">
            <v/>
          </cell>
          <cell r="J1289" t="str">
            <v/>
          </cell>
          <cell r="K1289" t="str">
            <v/>
          </cell>
          <cell r="L1289" t="str">
            <v/>
          </cell>
          <cell r="M1289" t="str">
            <v/>
          </cell>
          <cell r="N1289" t="str">
            <v/>
          </cell>
          <cell r="O1289" t="str">
            <v/>
          </cell>
          <cell r="P1289" t="str">
            <v/>
          </cell>
          <cell r="Q1289" t="str">
            <v/>
          </cell>
          <cell r="R1289" t="str">
            <v/>
          </cell>
          <cell r="S1289" t="str">
            <v/>
          </cell>
          <cell r="T1289" t="str">
            <v>ر1</v>
          </cell>
          <cell r="U1289" t="str">
            <v/>
          </cell>
          <cell r="V1289" t="str">
            <v/>
          </cell>
          <cell r="W1289" t="str">
            <v/>
          </cell>
          <cell r="X1289" t="str">
            <v/>
          </cell>
          <cell r="Y1289" t="str">
            <v/>
          </cell>
          <cell r="Z1289" t="str">
            <v/>
          </cell>
          <cell r="AA1289" t="str">
            <v/>
          </cell>
          <cell r="AB1289" t="str">
            <v/>
          </cell>
          <cell r="AC1289" t="str">
            <v/>
          </cell>
          <cell r="AD1289" t="str">
            <v/>
          </cell>
          <cell r="AE1289" t="str">
            <v/>
          </cell>
          <cell r="AF1289" t="str">
            <v/>
          </cell>
          <cell r="AG1289" t="str">
            <v/>
          </cell>
          <cell r="AH1289" t="str">
            <v/>
          </cell>
          <cell r="AI1289" t="str">
            <v/>
          </cell>
          <cell r="AJ1289" t="str">
            <v/>
          </cell>
          <cell r="AK1289" t="str">
            <v>ر1</v>
          </cell>
          <cell r="AL1289" t="str">
            <v/>
          </cell>
          <cell r="AM1289" t="str">
            <v>ر1</v>
          </cell>
          <cell r="AN1289" t="str">
            <v>ج</v>
          </cell>
          <cell r="AO1289" t="str">
            <v>ج</v>
          </cell>
          <cell r="AP1289" t="str">
            <v>ج</v>
          </cell>
          <cell r="AQ1289" t="str">
            <v>ج</v>
          </cell>
          <cell r="AR1289" t="str">
            <v>ج</v>
          </cell>
          <cell r="AS1289"/>
          <cell r="AT1289" t="str">
            <v>الرابعة</v>
          </cell>
          <cell r="AU1289" t="str">
            <v/>
          </cell>
        </row>
        <row r="1290">
          <cell r="A1290">
            <v>427488</v>
          </cell>
          <cell r="B1290" t="str">
            <v>الرابعة</v>
          </cell>
          <cell r="C1290" t="str">
            <v/>
          </cell>
          <cell r="D1290" t="str">
            <v/>
          </cell>
          <cell r="E1290" t="str">
            <v/>
          </cell>
          <cell r="F1290" t="str">
            <v/>
          </cell>
          <cell r="G1290" t="str">
            <v/>
          </cell>
          <cell r="H1290" t="str">
            <v/>
          </cell>
          <cell r="I1290" t="str">
            <v/>
          </cell>
          <cell r="J1290" t="str">
            <v/>
          </cell>
          <cell r="K1290" t="str">
            <v/>
          </cell>
          <cell r="L1290" t="str">
            <v/>
          </cell>
          <cell r="M1290" t="str">
            <v/>
          </cell>
          <cell r="N1290" t="str">
            <v/>
          </cell>
          <cell r="O1290" t="str">
            <v/>
          </cell>
          <cell r="P1290" t="str">
            <v/>
          </cell>
          <cell r="Q1290" t="str">
            <v/>
          </cell>
          <cell r="R1290" t="str">
            <v/>
          </cell>
          <cell r="S1290" t="str">
            <v/>
          </cell>
          <cell r="T1290" t="str">
            <v/>
          </cell>
          <cell r="U1290" t="str">
            <v/>
          </cell>
          <cell r="V1290" t="str">
            <v/>
          </cell>
          <cell r="W1290" t="str">
            <v/>
          </cell>
          <cell r="X1290" t="str">
            <v/>
          </cell>
          <cell r="Y1290" t="str">
            <v/>
          </cell>
          <cell r="Z1290" t="str">
            <v/>
          </cell>
          <cell r="AA1290" t="str">
            <v/>
          </cell>
          <cell r="AB1290" t="str">
            <v>ر2</v>
          </cell>
          <cell r="AC1290" t="str">
            <v/>
          </cell>
          <cell r="AD1290" t="str">
            <v/>
          </cell>
          <cell r="AE1290" t="str">
            <v/>
          </cell>
          <cell r="AF1290" t="str">
            <v/>
          </cell>
          <cell r="AG1290" t="str">
            <v/>
          </cell>
          <cell r="AH1290" t="str">
            <v/>
          </cell>
          <cell r="AI1290" t="str">
            <v/>
          </cell>
          <cell r="AJ1290" t="str">
            <v/>
          </cell>
          <cell r="AK1290" t="str">
            <v/>
          </cell>
          <cell r="AL1290" t="str">
            <v/>
          </cell>
          <cell r="AM1290" t="str">
            <v>ر1</v>
          </cell>
          <cell r="AN1290" t="str">
            <v>ج</v>
          </cell>
          <cell r="AO1290" t="str">
            <v>ج</v>
          </cell>
          <cell r="AP1290" t="str">
            <v>ج</v>
          </cell>
          <cell r="AQ1290" t="str">
            <v>ج</v>
          </cell>
          <cell r="AR1290" t="str">
            <v>ج</v>
          </cell>
          <cell r="AS1290"/>
          <cell r="AT1290" t="str">
            <v>الرابعة</v>
          </cell>
          <cell r="AU1290" t="str">
            <v/>
          </cell>
        </row>
        <row r="1291">
          <cell r="A1291">
            <v>427489</v>
          </cell>
          <cell r="B1291" t="str">
            <v>الرابعة حديث</v>
          </cell>
          <cell r="C1291" t="str">
            <v/>
          </cell>
          <cell r="D1291" t="str">
            <v/>
          </cell>
          <cell r="E1291" t="str">
            <v/>
          </cell>
          <cell r="F1291" t="str">
            <v/>
          </cell>
          <cell r="G1291" t="str">
            <v/>
          </cell>
          <cell r="H1291" t="str">
            <v/>
          </cell>
          <cell r="I1291" t="str">
            <v/>
          </cell>
          <cell r="J1291" t="str">
            <v/>
          </cell>
          <cell r="K1291" t="str">
            <v/>
          </cell>
          <cell r="L1291" t="str">
            <v/>
          </cell>
          <cell r="M1291" t="str">
            <v/>
          </cell>
          <cell r="N1291" t="str">
            <v/>
          </cell>
          <cell r="O1291" t="str">
            <v/>
          </cell>
          <cell r="P1291" t="str">
            <v/>
          </cell>
          <cell r="Q1291" t="str">
            <v/>
          </cell>
          <cell r="R1291" t="str">
            <v/>
          </cell>
          <cell r="S1291" t="str">
            <v/>
          </cell>
          <cell r="T1291" t="str">
            <v/>
          </cell>
          <cell r="U1291" t="str">
            <v/>
          </cell>
          <cell r="V1291" t="str">
            <v/>
          </cell>
          <cell r="W1291" t="str">
            <v/>
          </cell>
          <cell r="X1291" t="str">
            <v/>
          </cell>
          <cell r="Y1291" t="str">
            <v/>
          </cell>
          <cell r="Z1291" t="str">
            <v/>
          </cell>
          <cell r="AA1291" t="str">
            <v/>
          </cell>
          <cell r="AB1291" t="str">
            <v/>
          </cell>
          <cell r="AC1291" t="str">
            <v/>
          </cell>
          <cell r="AD1291" t="str">
            <v/>
          </cell>
          <cell r="AE1291" t="str">
            <v/>
          </cell>
          <cell r="AF1291" t="str">
            <v/>
          </cell>
          <cell r="AG1291" t="str">
            <v/>
          </cell>
          <cell r="AH1291" t="str">
            <v/>
          </cell>
          <cell r="AI1291" t="str">
            <v>ج</v>
          </cell>
          <cell r="AJ1291" t="str">
            <v>ج</v>
          </cell>
          <cell r="AK1291" t="str">
            <v>ج</v>
          </cell>
          <cell r="AL1291" t="str">
            <v>ج</v>
          </cell>
          <cell r="AM1291" t="str">
            <v>ج</v>
          </cell>
          <cell r="AN1291" t="str">
            <v/>
          </cell>
          <cell r="AO1291" t="str">
            <v/>
          </cell>
          <cell r="AP1291" t="str">
            <v/>
          </cell>
          <cell r="AQ1291" t="str">
            <v/>
          </cell>
          <cell r="AR1291" t="str">
            <v/>
          </cell>
          <cell r="AS1291"/>
          <cell r="AT1291" t="str">
            <v>الرابعة حديث</v>
          </cell>
          <cell r="AU1291" t="str">
            <v/>
          </cell>
        </row>
        <row r="1292">
          <cell r="A1292">
            <v>427495</v>
          </cell>
          <cell r="B1292" t="str">
            <v>الرابعة</v>
          </cell>
          <cell r="C1292" t="str">
            <v/>
          </cell>
          <cell r="D1292" t="str">
            <v/>
          </cell>
          <cell r="E1292" t="str">
            <v/>
          </cell>
          <cell r="F1292" t="str">
            <v/>
          </cell>
          <cell r="G1292" t="str">
            <v/>
          </cell>
          <cell r="H1292" t="str">
            <v/>
          </cell>
          <cell r="I1292" t="str">
            <v/>
          </cell>
          <cell r="J1292" t="str">
            <v/>
          </cell>
          <cell r="K1292" t="str">
            <v/>
          </cell>
          <cell r="L1292" t="str">
            <v/>
          </cell>
          <cell r="M1292" t="str">
            <v/>
          </cell>
          <cell r="N1292" t="str">
            <v/>
          </cell>
          <cell r="O1292" t="str">
            <v/>
          </cell>
          <cell r="P1292" t="str">
            <v/>
          </cell>
          <cell r="Q1292" t="str">
            <v/>
          </cell>
          <cell r="R1292" t="str">
            <v/>
          </cell>
          <cell r="S1292" t="str">
            <v/>
          </cell>
          <cell r="T1292" t="str">
            <v/>
          </cell>
          <cell r="U1292" t="str">
            <v/>
          </cell>
          <cell r="V1292" t="str">
            <v/>
          </cell>
          <cell r="W1292" t="str">
            <v/>
          </cell>
          <cell r="X1292" t="str">
            <v/>
          </cell>
          <cell r="Y1292" t="str">
            <v/>
          </cell>
          <cell r="Z1292" t="str">
            <v/>
          </cell>
          <cell r="AA1292" t="str">
            <v/>
          </cell>
          <cell r="AB1292" t="str">
            <v/>
          </cell>
          <cell r="AC1292" t="str">
            <v/>
          </cell>
          <cell r="AD1292" t="str">
            <v/>
          </cell>
          <cell r="AE1292" t="str">
            <v/>
          </cell>
          <cell r="AF1292" t="str">
            <v/>
          </cell>
          <cell r="AG1292" t="str">
            <v>ر1</v>
          </cell>
          <cell r="AH1292" t="str">
            <v/>
          </cell>
          <cell r="AI1292" t="str">
            <v>ج</v>
          </cell>
          <cell r="AJ1292" t="str">
            <v>ج</v>
          </cell>
          <cell r="AK1292" t="str">
            <v>ج</v>
          </cell>
          <cell r="AL1292" t="str">
            <v>ج</v>
          </cell>
          <cell r="AM1292" t="str">
            <v>ج</v>
          </cell>
          <cell r="AN1292" t="str">
            <v>ج</v>
          </cell>
          <cell r="AO1292" t="str">
            <v>ج</v>
          </cell>
          <cell r="AP1292" t="str">
            <v>ج</v>
          </cell>
          <cell r="AQ1292" t="str">
            <v>ج</v>
          </cell>
          <cell r="AR1292" t="str">
            <v>ج</v>
          </cell>
          <cell r="AS1292"/>
          <cell r="AT1292" t="str">
            <v>الرابعة</v>
          </cell>
          <cell r="AU1292" t="str">
            <v/>
          </cell>
        </row>
        <row r="1293">
          <cell r="A1293">
            <v>427500</v>
          </cell>
          <cell r="B1293" t="str">
            <v>الرابعة</v>
          </cell>
          <cell r="C1293" t="str">
            <v/>
          </cell>
          <cell r="D1293" t="str">
            <v/>
          </cell>
          <cell r="E1293" t="str">
            <v/>
          </cell>
          <cell r="F1293" t="str">
            <v/>
          </cell>
          <cell r="G1293" t="str">
            <v/>
          </cell>
          <cell r="H1293" t="str">
            <v/>
          </cell>
          <cell r="I1293" t="str">
            <v/>
          </cell>
          <cell r="J1293" t="str">
            <v/>
          </cell>
          <cell r="K1293" t="str">
            <v/>
          </cell>
          <cell r="L1293" t="str">
            <v/>
          </cell>
          <cell r="M1293" t="str">
            <v/>
          </cell>
          <cell r="N1293" t="str">
            <v/>
          </cell>
          <cell r="O1293" t="str">
            <v/>
          </cell>
          <cell r="P1293" t="str">
            <v/>
          </cell>
          <cell r="Q1293" t="str">
            <v/>
          </cell>
          <cell r="R1293" t="str">
            <v/>
          </cell>
          <cell r="S1293" t="str">
            <v/>
          </cell>
          <cell r="T1293" t="str">
            <v/>
          </cell>
          <cell r="U1293" t="str">
            <v/>
          </cell>
          <cell r="V1293" t="str">
            <v/>
          </cell>
          <cell r="W1293" t="str">
            <v/>
          </cell>
          <cell r="X1293" t="str">
            <v/>
          </cell>
          <cell r="Y1293" t="str">
            <v>ر1</v>
          </cell>
          <cell r="Z1293" t="str">
            <v>ر1</v>
          </cell>
          <cell r="AA1293" t="str">
            <v/>
          </cell>
          <cell r="AB1293" t="str">
            <v/>
          </cell>
          <cell r="AC1293" t="str">
            <v/>
          </cell>
          <cell r="AD1293" t="str">
            <v>ر2</v>
          </cell>
          <cell r="AE1293" t="str">
            <v/>
          </cell>
          <cell r="AF1293" t="str">
            <v/>
          </cell>
          <cell r="AG1293" t="str">
            <v/>
          </cell>
          <cell r="AH1293" t="str">
            <v/>
          </cell>
          <cell r="AI1293" t="str">
            <v>ج</v>
          </cell>
          <cell r="AJ1293" t="str">
            <v/>
          </cell>
          <cell r="AK1293" t="str">
            <v>ج</v>
          </cell>
          <cell r="AL1293" t="str">
            <v/>
          </cell>
          <cell r="AM1293" t="str">
            <v>ج</v>
          </cell>
          <cell r="AN1293" t="str">
            <v>ج</v>
          </cell>
          <cell r="AO1293" t="str">
            <v>ج</v>
          </cell>
          <cell r="AP1293" t="str">
            <v>ج</v>
          </cell>
          <cell r="AQ1293" t="str">
            <v>ج</v>
          </cell>
          <cell r="AR1293" t="str">
            <v>ج</v>
          </cell>
          <cell r="AS1293"/>
          <cell r="AT1293" t="str">
            <v>الرابعة</v>
          </cell>
          <cell r="AU1293" t="str">
            <v/>
          </cell>
        </row>
        <row r="1294">
          <cell r="A1294">
            <v>427503</v>
          </cell>
          <cell r="B1294" t="str">
            <v>الرابعة</v>
          </cell>
          <cell r="C1294" t="str">
            <v/>
          </cell>
          <cell r="D1294" t="str">
            <v/>
          </cell>
          <cell r="E1294" t="str">
            <v/>
          </cell>
          <cell r="F1294" t="str">
            <v/>
          </cell>
          <cell r="G1294" t="str">
            <v/>
          </cell>
          <cell r="H1294" t="str">
            <v/>
          </cell>
          <cell r="I1294" t="str">
            <v/>
          </cell>
          <cell r="J1294" t="str">
            <v/>
          </cell>
          <cell r="K1294" t="str">
            <v/>
          </cell>
          <cell r="L1294" t="str">
            <v/>
          </cell>
          <cell r="M1294" t="str">
            <v/>
          </cell>
          <cell r="N1294" t="str">
            <v/>
          </cell>
          <cell r="O1294" t="str">
            <v/>
          </cell>
          <cell r="P1294" t="str">
            <v>ج</v>
          </cell>
          <cell r="Q1294" t="str">
            <v/>
          </cell>
          <cell r="R1294" t="str">
            <v>ج</v>
          </cell>
          <cell r="S1294" t="str">
            <v/>
          </cell>
          <cell r="T1294" t="str">
            <v/>
          </cell>
          <cell r="U1294" t="str">
            <v/>
          </cell>
          <cell r="V1294" t="str">
            <v/>
          </cell>
          <cell r="W1294" t="str">
            <v/>
          </cell>
          <cell r="X1294" t="str">
            <v/>
          </cell>
          <cell r="Y1294" t="str">
            <v/>
          </cell>
          <cell r="Z1294" t="str">
            <v/>
          </cell>
          <cell r="AA1294" t="str">
            <v/>
          </cell>
          <cell r="AB1294" t="str">
            <v>ج</v>
          </cell>
          <cell r="AC1294" t="str">
            <v>ر2</v>
          </cell>
          <cell r="AD1294" t="str">
            <v/>
          </cell>
          <cell r="AE1294" t="str">
            <v/>
          </cell>
          <cell r="AF1294" t="str">
            <v/>
          </cell>
          <cell r="AG1294" t="str">
            <v/>
          </cell>
          <cell r="AH1294" t="str">
            <v/>
          </cell>
          <cell r="AI1294" t="str">
            <v>ج</v>
          </cell>
          <cell r="AJ1294" t="str">
            <v/>
          </cell>
          <cell r="AK1294" t="str">
            <v/>
          </cell>
          <cell r="AL1294" t="str">
            <v>ج</v>
          </cell>
          <cell r="AM1294" t="str">
            <v>ج</v>
          </cell>
          <cell r="AN1294" t="str">
            <v>ج</v>
          </cell>
          <cell r="AO1294" t="str">
            <v>ج</v>
          </cell>
          <cell r="AP1294" t="str">
            <v>ج</v>
          </cell>
          <cell r="AQ1294" t="str">
            <v>ج</v>
          </cell>
          <cell r="AR1294" t="str">
            <v>ج</v>
          </cell>
          <cell r="AS1294"/>
          <cell r="AT1294" t="str">
            <v>الرابعة</v>
          </cell>
          <cell r="AU1294" t="str">
            <v/>
          </cell>
        </row>
        <row r="1295">
          <cell r="A1295">
            <v>427511</v>
          </cell>
          <cell r="B1295" t="str">
            <v>الرابعة حديث</v>
          </cell>
          <cell r="C1295" t="str">
            <v/>
          </cell>
          <cell r="D1295" t="str">
            <v/>
          </cell>
          <cell r="E1295" t="str">
            <v/>
          </cell>
          <cell r="F1295" t="str">
            <v/>
          </cell>
          <cell r="G1295" t="str">
            <v/>
          </cell>
          <cell r="H1295" t="str">
            <v/>
          </cell>
          <cell r="I1295" t="str">
            <v/>
          </cell>
          <cell r="J1295" t="str">
            <v/>
          </cell>
          <cell r="K1295" t="str">
            <v/>
          </cell>
          <cell r="L1295" t="str">
            <v/>
          </cell>
          <cell r="M1295" t="str">
            <v/>
          </cell>
          <cell r="N1295" t="str">
            <v/>
          </cell>
          <cell r="O1295" t="str">
            <v/>
          </cell>
          <cell r="P1295" t="str">
            <v/>
          </cell>
          <cell r="Q1295" t="str">
            <v/>
          </cell>
          <cell r="R1295" t="str">
            <v/>
          </cell>
          <cell r="S1295" t="str">
            <v/>
          </cell>
          <cell r="T1295" t="str">
            <v/>
          </cell>
          <cell r="U1295" t="str">
            <v/>
          </cell>
          <cell r="V1295" t="str">
            <v/>
          </cell>
          <cell r="W1295" t="str">
            <v/>
          </cell>
          <cell r="X1295" t="str">
            <v/>
          </cell>
          <cell r="Y1295" t="str">
            <v/>
          </cell>
          <cell r="Z1295" t="str">
            <v/>
          </cell>
          <cell r="AA1295" t="str">
            <v>ر1</v>
          </cell>
          <cell r="AB1295" t="str">
            <v/>
          </cell>
          <cell r="AC1295" t="str">
            <v/>
          </cell>
          <cell r="AD1295" t="str">
            <v>ر1</v>
          </cell>
          <cell r="AE1295" t="str">
            <v/>
          </cell>
          <cell r="AF1295" t="str">
            <v>ج</v>
          </cell>
          <cell r="AG1295" t="str">
            <v/>
          </cell>
          <cell r="AH1295" t="str">
            <v/>
          </cell>
          <cell r="AI1295" t="str">
            <v>ج</v>
          </cell>
          <cell r="AJ1295" t="str">
            <v>ج</v>
          </cell>
          <cell r="AK1295" t="str">
            <v>ج</v>
          </cell>
          <cell r="AL1295" t="str">
            <v>ج</v>
          </cell>
          <cell r="AM1295" t="str">
            <v>ج</v>
          </cell>
          <cell r="AN1295" t="str">
            <v/>
          </cell>
          <cell r="AO1295" t="str">
            <v/>
          </cell>
          <cell r="AP1295" t="str">
            <v/>
          </cell>
          <cell r="AQ1295" t="str">
            <v/>
          </cell>
          <cell r="AR1295" t="str">
            <v/>
          </cell>
          <cell r="AS1295"/>
          <cell r="AT1295" t="str">
            <v>الرابعة حديث</v>
          </cell>
          <cell r="AU1295" t="str">
            <v/>
          </cell>
        </row>
        <row r="1296">
          <cell r="A1296">
            <v>427516</v>
          </cell>
          <cell r="B1296" t="str">
            <v>الرابعة</v>
          </cell>
          <cell r="C1296" t="str">
            <v/>
          </cell>
          <cell r="D1296" t="str">
            <v/>
          </cell>
          <cell r="E1296" t="str">
            <v/>
          </cell>
          <cell r="F1296" t="str">
            <v/>
          </cell>
          <cell r="G1296" t="str">
            <v/>
          </cell>
          <cell r="H1296" t="str">
            <v/>
          </cell>
          <cell r="I1296" t="str">
            <v/>
          </cell>
          <cell r="J1296" t="str">
            <v/>
          </cell>
          <cell r="K1296" t="str">
            <v/>
          </cell>
          <cell r="L1296" t="str">
            <v/>
          </cell>
          <cell r="M1296" t="str">
            <v/>
          </cell>
          <cell r="N1296" t="str">
            <v/>
          </cell>
          <cell r="O1296" t="str">
            <v/>
          </cell>
          <cell r="P1296" t="str">
            <v/>
          </cell>
          <cell r="Q1296" t="str">
            <v/>
          </cell>
          <cell r="R1296" t="str">
            <v/>
          </cell>
          <cell r="S1296" t="str">
            <v/>
          </cell>
          <cell r="T1296" t="str">
            <v/>
          </cell>
          <cell r="U1296" t="str">
            <v/>
          </cell>
          <cell r="V1296" t="str">
            <v/>
          </cell>
          <cell r="W1296" t="str">
            <v/>
          </cell>
          <cell r="X1296" t="str">
            <v/>
          </cell>
          <cell r="Y1296" t="str">
            <v/>
          </cell>
          <cell r="Z1296" t="str">
            <v/>
          </cell>
          <cell r="AA1296" t="str">
            <v/>
          </cell>
          <cell r="AB1296" t="str">
            <v/>
          </cell>
          <cell r="AC1296" t="str">
            <v/>
          </cell>
          <cell r="AD1296" t="str">
            <v/>
          </cell>
          <cell r="AE1296" t="str">
            <v/>
          </cell>
          <cell r="AF1296" t="str">
            <v>ر1</v>
          </cell>
          <cell r="AG1296" t="str">
            <v/>
          </cell>
          <cell r="AH1296" t="str">
            <v/>
          </cell>
          <cell r="AI1296" t="str">
            <v/>
          </cell>
          <cell r="AJ1296" t="str">
            <v/>
          </cell>
          <cell r="AK1296" t="str">
            <v/>
          </cell>
          <cell r="AL1296" t="str">
            <v/>
          </cell>
          <cell r="AM1296" t="str">
            <v>ر1</v>
          </cell>
          <cell r="AN1296" t="str">
            <v>ج</v>
          </cell>
          <cell r="AO1296" t="str">
            <v>ج</v>
          </cell>
          <cell r="AP1296" t="str">
            <v>ج</v>
          </cell>
          <cell r="AQ1296" t="str">
            <v>ج</v>
          </cell>
          <cell r="AR1296" t="str">
            <v>ج</v>
          </cell>
          <cell r="AS1296"/>
          <cell r="AT1296" t="str">
            <v>الرابعة</v>
          </cell>
          <cell r="AU1296" t="str">
            <v/>
          </cell>
        </row>
        <row r="1297">
          <cell r="A1297">
            <v>427517</v>
          </cell>
          <cell r="B1297" t="str">
            <v>الرابعة</v>
          </cell>
          <cell r="C1297" t="str">
            <v/>
          </cell>
          <cell r="D1297" t="str">
            <v/>
          </cell>
          <cell r="E1297" t="str">
            <v/>
          </cell>
          <cell r="F1297" t="str">
            <v/>
          </cell>
          <cell r="G1297" t="str">
            <v/>
          </cell>
          <cell r="H1297" t="str">
            <v/>
          </cell>
          <cell r="I1297" t="str">
            <v/>
          </cell>
          <cell r="J1297" t="str">
            <v/>
          </cell>
          <cell r="K1297" t="str">
            <v/>
          </cell>
          <cell r="L1297" t="str">
            <v/>
          </cell>
          <cell r="M1297" t="str">
            <v/>
          </cell>
          <cell r="N1297" t="str">
            <v/>
          </cell>
          <cell r="O1297" t="str">
            <v/>
          </cell>
          <cell r="P1297" t="str">
            <v/>
          </cell>
          <cell r="Q1297" t="str">
            <v/>
          </cell>
          <cell r="R1297" t="str">
            <v/>
          </cell>
          <cell r="S1297" t="str">
            <v/>
          </cell>
          <cell r="T1297" t="str">
            <v/>
          </cell>
          <cell r="U1297" t="str">
            <v/>
          </cell>
          <cell r="V1297" t="str">
            <v/>
          </cell>
          <cell r="W1297" t="str">
            <v/>
          </cell>
          <cell r="X1297" t="str">
            <v/>
          </cell>
          <cell r="Y1297" t="str">
            <v/>
          </cell>
          <cell r="Z1297" t="str">
            <v/>
          </cell>
          <cell r="AA1297" t="str">
            <v>ر2</v>
          </cell>
          <cell r="AB1297" t="str">
            <v/>
          </cell>
          <cell r="AC1297" t="str">
            <v/>
          </cell>
          <cell r="AD1297" t="str">
            <v/>
          </cell>
          <cell r="AE1297" t="str">
            <v/>
          </cell>
          <cell r="AF1297" t="str">
            <v/>
          </cell>
          <cell r="AG1297" t="str">
            <v/>
          </cell>
          <cell r="AH1297" t="str">
            <v>ر2</v>
          </cell>
          <cell r="AI1297" t="str">
            <v/>
          </cell>
          <cell r="AJ1297" t="str">
            <v/>
          </cell>
          <cell r="AK1297" t="str">
            <v/>
          </cell>
          <cell r="AL1297" t="str">
            <v>ر1</v>
          </cell>
          <cell r="AM1297" t="str">
            <v>ر1</v>
          </cell>
          <cell r="AN1297" t="str">
            <v>ج</v>
          </cell>
          <cell r="AO1297" t="str">
            <v>ج</v>
          </cell>
          <cell r="AP1297" t="str">
            <v>ج</v>
          </cell>
          <cell r="AQ1297" t="str">
            <v>ج</v>
          </cell>
          <cell r="AR1297" t="str">
            <v>ج</v>
          </cell>
          <cell r="AS1297"/>
          <cell r="AT1297" t="str">
            <v>الرابعة</v>
          </cell>
          <cell r="AU1297" t="str">
            <v/>
          </cell>
        </row>
        <row r="1298">
          <cell r="A1298">
            <v>427520</v>
          </cell>
          <cell r="B1298" t="str">
            <v>الرابعة</v>
          </cell>
          <cell r="C1298" t="str">
            <v/>
          </cell>
          <cell r="D1298" t="str">
            <v/>
          </cell>
          <cell r="E1298" t="str">
            <v/>
          </cell>
          <cell r="F1298" t="str">
            <v/>
          </cell>
          <cell r="G1298" t="str">
            <v>ر2</v>
          </cell>
          <cell r="H1298" t="str">
            <v/>
          </cell>
          <cell r="I1298" t="str">
            <v/>
          </cell>
          <cell r="J1298" t="str">
            <v/>
          </cell>
          <cell r="K1298" t="str">
            <v/>
          </cell>
          <cell r="L1298" t="str">
            <v/>
          </cell>
          <cell r="M1298" t="str">
            <v/>
          </cell>
          <cell r="N1298" t="str">
            <v/>
          </cell>
          <cell r="O1298" t="str">
            <v/>
          </cell>
          <cell r="P1298" t="str">
            <v/>
          </cell>
          <cell r="Q1298" t="str">
            <v/>
          </cell>
          <cell r="R1298" t="str">
            <v/>
          </cell>
          <cell r="S1298" t="str">
            <v/>
          </cell>
          <cell r="T1298" t="str">
            <v/>
          </cell>
          <cell r="U1298" t="str">
            <v/>
          </cell>
          <cell r="V1298" t="str">
            <v>ر2</v>
          </cell>
          <cell r="W1298" t="str">
            <v>ر2</v>
          </cell>
          <cell r="X1298" t="str">
            <v/>
          </cell>
          <cell r="Y1298" t="str">
            <v/>
          </cell>
          <cell r="Z1298" t="str">
            <v/>
          </cell>
          <cell r="AA1298" t="str">
            <v/>
          </cell>
          <cell r="AB1298" t="str">
            <v/>
          </cell>
          <cell r="AC1298" t="str">
            <v/>
          </cell>
          <cell r="AD1298" t="str">
            <v/>
          </cell>
          <cell r="AE1298" t="str">
            <v/>
          </cell>
          <cell r="AF1298" t="str">
            <v/>
          </cell>
          <cell r="AG1298" t="str">
            <v/>
          </cell>
          <cell r="AH1298" t="str">
            <v/>
          </cell>
          <cell r="AI1298" t="str">
            <v/>
          </cell>
          <cell r="AJ1298" t="str">
            <v/>
          </cell>
          <cell r="AK1298" t="str">
            <v/>
          </cell>
          <cell r="AL1298" t="str">
            <v>ج</v>
          </cell>
          <cell r="AM1298" t="str">
            <v>ر1</v>
          </cell>
          <cell r="AN1298" t="str">
            <v>ج</v>
          </cell>
          <cell r="AO1298" t="str">
            <v>ج</v>
          </cell>
          <cell r="AP1298" t="str">
            <v>ج</v>
          </cell>
          <cell r="AQ1298" t="str">
            <v>ج</v>
          </cell>
          <cell r="AR1298" t="str">
            <v>ج</v>
          </cell>
          <cell r="AS1298"/>
          <cell r="AT1298" t="str">
            <v>الرابعة</v>
          </cell>
          <cell r="AU1298" t="str">
            <v/>
          </cell>
        </row>
        <row r="1299">
          <cell r="A1299">
            <v>427522</v>
          </cell>
          <cell r="B1299" t="str">
            <v>الرابعة</v>
          </cell>
          <cell r="C1299" t="str">
            <v/>
          </cell>
          <cell r="D1299" t="str">
            <v/>
          </cell>
          <cell r="E1299" t="str">
            <v/>
          </cell>
          <cell r="F1299" t="str">
            <v/>
          </cell>
          <cell r="G1299" t="str">
            <v/>
          </cell>
          <cell r="H1299" t="str">
            <v/>
          </cell>
          <cell r="I1299" t="str">
            <v/>
          </cell>
          <cell r="J1299" t="str">
            <v/>
          </cell>
          <cell r="K1299" t="str">
            <v/>
          </cell>
          <cell r="L1299" t="str">
            <v/>
          </cell>
          <cell r="M1299" t="str">
            <v/>
          </cell>
          <cell r="N1299" t="str">
            <v/>
          </cell>
          <cell r="O1299" t="str">
            <v/>
          </cell>
          <cell r="P1299" t="str">
            <v/>
          </cell>
          <cell r="Q1299" t="str">
            <v>ر2</v>
          </cell>
          <cell r="R1299" t="str">
            <v/>
          </cell>
          <cell r="S1299" t="str">
            <v/>
          </cell>
          <cell r="T1299" t="str">
            <v/>
          </cell>
          <cell r="U1299" t="str">
            <v/>
          </cell>
          <cell r="V1299" t="str">
            <v/>
          </cell>
          <cell r="W1299" t="str">
            <v/>
          </cell>
          <cell r="X1299" t="str">
            <v/>
          </cell>
          <cell r="Y1299" t="str">
            <v/>
          </cell>
          <cell r="Z1299" t="str">
            <v/>
          </cell>
          <cell r="AA1299" t="str">
            <v/>
          </cell>
          <cell r="AB1299" t="str">
            <v/>
          </cell>
          <cell r="AC1299" t="str">
            <v/>
          </cell>
          <cell r="AD1299" t="str">
            <v/>
          </cell>
          <cell r="AE1299" t="str">
            <v/>
          </cell>
          <cell r="AF1299" t="str">
            <v/>
          </cell>
          <cell r="AG1299" t="str">
            <v/>
          </cell>
          <cell r="AH1299" t="str">
            <v/>
          </cell>
          <cell r="AI1299" t="str">
            <v/>
          </cell>
          <cell r="AJ1299" t="str">
            <v/>
          </cell>
          <cell r="AK1299" t="str">
            <v/>
          </cell>
          <cell r="AL1299" t="str">
            <v/>
          </cell>
          <cell r="AM1299" t="str">
            <v>ر1</v>
          </cell>
          <cell r="AN1299" t="str">
            <v>ج</v>
          </cell>
          <cell r="AO1299" t="str">
            <v>ج</v>
          </cell>
          <cell r="AP1299" t="str">
            <v>ج</v>
          </cell>
          <cell r="AQ1299" t="str">
            <v>ج</v>
          </cell>
          <cell r="AR1299" t="str">
            <v>ج</v>
          </cell>
          <cell r="AS1299"/>
          <cell r="AT1299" t="str">
            <v>الرابعة</v>
          </cell>
          <cell r="AU1299" t="str">
            <v/>
          </cell>
        </row>
        <row r="1300">
          <cell r="A1300">
            <v>427526</v>
          </cell>
          <cell r="B1300" t="str">
            <v>الرابعة</v>
          </cell>
          <cell r="C1300" t="str">
            <v/>
          </cell>
          <cell r="D1300" t="str">
            <v/>
          </cell>
          <cell r="E1300" t="str">
            <v/>
          </cell>
          <cell r="F1300" t="str">
            <v/>
          </cell>
          <cell r="G1300" t="str">
            <v/>
          </cell>
          <cell r="H1300" t="str">
            <v/>
          </cell>
          <cell r="I1300" t="str">
            <v/>
          </cell>
          <cell r="J1300" t="str">
            <v/>
          </cell>
          <cell r="K1300" t="str">
            <v/>
          </cell>
          <cell r="L1300" t="str">
            <v/>
          </cell>
          <cell r="M1300" t="str">
            <v/>
          </cell>
          <cell r="N1300" t="str">
            <v/>
          </cell>
          <cell r="O1300" t="str">
            <v/>
          </cell>
          <cell r="P1300" t="str">
            <v/>
          </cell>
          <cell r="Q1300" t="str">
            <v/>
          </cell>
          <cell r="R1300" t="str">
            <v/>
          </cell>
          <cell r="S1300" t="str">
            <v/>
          </cell>
          <cell r="T1300" t="str">
            <v/>
          </cell>
          <cell r="U1300" t="str">
            <v/>
          </cell>
          <cell r="V1300" t="str">
            <v/>
          </cell>
          <cell r="W1300" t="str">
            <v/>
          </cell>
          <cell r="X1300" t="str">
            <v/>
          </cell>
          <cell r="Y1300" t="str">
            <v/>
          </cell>
          <cell r="Z1300" t="str">
            <v/>
          </cell>
          <cell r="AA1300" t="str">
            <v/>
          </cell>
          <cell r="AB1300" t="str">
            <v/>
          </cell>
          <cell r="AC1300" t="str">
            <v/>
          </cell>
          <cell r="AD1300" t="str">
            <v/>
          </cell>
          <cell r="AE1300" t="str">
            <v/>
          </cell>
          <cell r="AF1300" t="str">
            <v/>
          </cell>
          <cell r="AG1300" t="str">
            <v/>
          </cell>
          <cell r="AH1300" t="str">
            <v/>
          </cell>
          <cell r="AI1300" t="str">
            <v/>
          </cell>
          <cell r="AJ1300" t="str">
            <v/>
          </cell>
          <cell r="AK1300" t="str">
            <v/>
          </cell>
          <cell r="AL1300" t="str">
            <v/>
          </cell>
          <cell r="AM1300" t="str">
            <v/>
          </cell>
          <cell r="AN1300" t="str">
            <v>ج</v>
          </cell>
          <cell r="AO1300" t="str">
            <v>ج</v>
          </cell>
          <cell r="AP1300" t="str">
            <v>ج</v>
          </cell>
          <cell r="AQ1300" t="str">
            <v>ج</v>
          </cell>
          <cell r="AR1300" t="str">
            <v>ج</v>
          </cell>
          <cell r="AS1300"/>
          <cell r="AT1300" t="str">
            <v>الرابعة</v>
          </cell>
          <cell r="AU1300" t="str">
            <v/>
          </cell>
        </row>
        <row r="1301">
          <cell r="A1301">
            <v>427529</v>
          </cell>
          <cell r="B1301" t="str">
            <v>الرابعة</v>
          </cell>
          <cell r="C1301" t="str">
            <v/>
          </cell>
          <cell r="D1301" t="str">
            <v/>
          </cell>
          <cell r="E1301" t="str">
            <v/>
          </cell>
          <cell r="F1301" t="str">
            <v/>
          </cell>
          <cell r="G1301" t="str">
            <v/>
          </cell>
          <cell r="H1301" t="str">
            <v/>
          </cell>
          <cell r="I1301" t="str">
            <v/>
          </cell>
          <cell r="J1301" t="str">
            <v/>
          </cell>
          <cell r="K1301" t="str">
            <v/>
          </cell>
          <cell r="L1301" t="str">
            <v/>
          </cell>
          <cell r="M1301" t="str">
            <v/>
          </cell>
          <cell r="N1301" t="str">
            <v/>
          </cell>
          <cell r="O1301" t="str">
            <v/>
          </cell>
          <cell r="P1301" t="str">
            <v/>
          </cell>
          <cell r="Q1301" t="str">
            <v/>
          </cell>
          <cell r="R1301" t="str">
            <v/>
          </cell>
          <cell r="S1301" t="str">
            <v/>
          </cell>
          <cell r="T1301" t="str">
            <v/>
          </cell>
          <cell r="U1301" t="str">
            <v/>
          </cell>
          <cell r="V1301" t="str">
            <v/>
          </cell>
          <cell r="W1301" t="str">
            <v/>
          </cell>
          <cell r="X1301" t="str">
            <v/>
          </cell>
          <cell r="Y1301" t="str">
            <v/>
          </cell>
          <cell r="Z1301" t="str">
            <v/>
          </cell>
          <cell r="AA1301" t="str">
            <v/>
          </cell>
          <cell r="AB1301" t="str">
            <v/>
          </cell>
          <cell r="AC1301" t="str">
            <v/>
          </cell>
          <cell r="AD1301" t="str">
            <v/>
          </cell>
          <cell r="AE1301" t="str">
            <v/>
          </cell>
          <cell r="AF1301" t="str">
            <v/>
          </cell>
          <cell r="AG1301" t="str">
            <v/>
          </cell>
          <cell r="AH1301" t="str">
            <v/>
          </cell>
          <cell r="AI1301" t="str">
            <v/>
          </cell>
          <cell r="AJ1301" t="str">
            <v/>
          </cell>
          <cell r="AK1301" t="str">
            <v/>
          </cell>
          <cell r="AL1301" t="str">
            <v/>
          </cell>
          <cell r="AM1301" t="str">
            <v>ج</v>
          </cell>
          <cell r="AN1301" t="str">
            <v>ج</v>
          </cell>
          <cell r="AO1301" t="str">
            <v>ج</v>
          </cell>
          <cell r="AP1301" t="str">
            <v>ج</v>
          </cell>
          <cell r="AQ1301" t="str">
            <v>ج</v>
          </cell>
          <cell r="AR1301" t="str">
            <v>ج</v>
          </cell>
          <cell r="AS1301"/>
          <cell r="AT1301" t="str">
            <v>الرابعة</v>
          </cell>
          <cell r="AU1301" t="str">
            <v/>
          </cell>
        </row>
        <row r="1302">
          <cell r="A1302">
            <v>427530</v>
          </cell>
          <cell r="B1302" t="str">
            <v>الرابعة</v>
          </cell>
          <cell r="C1302" t="str">
            <v/>
          </cell>
          <cell r="D1302" t="str">
            <v/>
          </cell>
          <cell r="E1302" t="str">
            <v/>
          </cell>
          <cell r="F1302" t="str">
            <v/>
          </cell>
          <cell r="G1302" t="str">
            <v/>
          </cell>
          <cell r="H1302" t="str">
            <v/>
          </cell>
          <cell r="I1302" t="str">
            <v/>
          </cell>
          <cell r="J1302" t="str">
            <v/>
          </cell>
          <cell r="K1302" t="str">
            <v/>
          </cell>
          <cell r="L1302" t="str">
            <v/>
          </cell>
          <cell r="M1302" t="str">
            <v/>
          </cell>
          <cell r="N1302" t="str">
            <v/>
          </cell>
          <cell r="O1302" t="str">
            <v/>
          </cell>
          <cell r="P1302" t="str">
            <v/>
          </cell>
          <cell r="Q1302" t="str">
            <v/>
          </cell>
          <cell r="R1302" t="str">
            <v/>
          </cell>
          <cell r="S1302" t="str">
            <v>ر2</v>
          </cell>
          <cell r="T1302" t="str">
            <v/>
          </cell>
          <cell r="U1302" t="str">
            <v/>
          </cell>
          <cell r="V1302" t="str">
            <v/>
          </cell>
          <cell r="W1302" t="str">
            <v/>
          </cell>
          <cell r="X1302" t="str">
            <v/>
          </cell>
          <cell r="Y1302" t="str">
            <v/>
          </cell>
          <cell r="Z1302" t="str">
            <v/>
          </cell>
          <cell r="AA1302" t="str">
            <v/>
          </cell>
          <cell r="AB1302" t="str">
            <v/>
          </cell>
          <cell r="AC1302" t="str">
            <v/>
          </cell>
          <cell r="AD1302" t="str">
            <v/>
          </cell>
          <cell r="AE1302" t="str">
            <v>ر1</v>
          </cell>
          <cell r="AF1302" t="str">
            <v/>
          </cell>
          <cell r="AG1302" t="str">
            <v/>
          </cell>
          <cell r="AH1302" t="str">
            <v/>
          </cell>
          <cell r="AI1302" t="str">
            <v/>
          </cell>
          <cell r="AJ1302" t="str">
            <v/>
          </cell>
          <cell r="AK1302" t="str">
            <v>ج</v>
          </cell>
          <cell r="AL1302" t="str">
            <v/>
          </cell>
          <cell r="AM1302" t="str">
            <v>ر1</v>
          </cell>
          <cell r="AN1302" t="str">
            <v>ج</v>
          </cell>
          <cell r="AO1302" t="str">
            <v>ج</v>
          </cell>
          <cell r="AP1302" t="str">
            <v>ج</v>
          </cell>
          <cell r="AQ1302" t="str">
            <v>ج</v>
          </cell>
          <cell r="AR1302" t="str">
            <v>ج</v>
          </cell>
          <cell r="AS1302"/>
          <cell r="AT1302" t="str">
            <v>الرابعة</v>
          </cell>
          <cell r="AU1302" t="str">
            <v/>
          </cell>
        </row>
        <row r="1303">
          <cell r="A1303">
            <v>427535</v>
          </cell>
          <cell r="B1303" t="str">
            <v>الرابعة</v>
          </cell>
          <cell r="C1303" t="str">
            <v/>
          </cell>
          <cell r="D1303" t="str">
            <v/>
          </cell>
          <cell r="E1303" t="str">
            <v/>
          </cell>
          <cell r="F1303" t="str">
            <v/>
          </cell>
          <cell r="G1303" t="str">
            <v/>
          </cell>
          <cell r="H1303" t="str">
            <v/>
          </cell>
          <cell r="I1303" t="str">
            <v/>
          </cell>
          <cell r="J1303" t="str">
            <v/>
          </cell>
          <cell r="K1303" t="str">
            <v/>
          </cell>
          <cell r="L1303" t="str">
            <v/>
          </cell>
          <cell r="M1303" t="str">
            <v/>
          </cell>
          <cell r="N1303" t="str">
            <v/>
          </cell>
          <cell r="O1303" t="str">
            <v/>
          </cell>
          <cell r="P1303" t="str">
            <v/>
          </cell>
          <cell r="Q1303" t="str">
            <v/>
          </cell>
          <cell r="R1303" t="str">
            <v/>
          </cell>
          <cell r="S1303" t="str">
            <v/>
          </cell>
          <cell r="T1303" t="str">
            <v/>
          </cell>
          <cell r="U1303" t="str">
            <v/>
          </cell>
          <cell r="V1303" t="str">
            <v/>
          </cell>
          <cell r="W1303" t="str">
            <v/>
          </cell>
          <cell r="X1303" t="str">
            <v/>
          </cell>
          <cell r="Y1303" t="str">
            <v/>
          </cell>
          <cell r="Z1303" t="str">
            <v/>
          </cell>
          <cell r="AA1303" t="str">
            <v/>
          </cell>
          <cell r="AB1303" t="str">
            <v/>
          </cell>
          <cell r="AC1303" t="str">
            <v/>
          </cell>
          <cell r="AD1303" t="str">
            <v/>
          </cell>
          <cell r="AE1303" t="str">
            <v/>
          </cell>
          <cell r="AF1303" t="str">
            <v/>
          </cell>
          <cell r="AG1303" t="str">
            <v/>
          </cell>
          <cell r="AH1303" t="str">
            <v/>
          </cell>
          <cell r="AI1303" t="str">
            <v/>
          </cell>
          <cell r="AJ1303" t="str">
            <v/>
          </cell>
          <cell r="AK1303" t="str">
            <v/>
          </cell>
          <cell r="AL1303" t="str">
            <v/>
          </cell>
          <cell r="AM1303" t="str">
            <v/>
          </cell>
          <cell r="AN1303" t="str">
            <v>ج</v>
          </cell>
          <cell r="AO1303" t="str">
            <v>ر1</v>
          </cell>
          <cell r="AP1303" t="str">
            <v>ج</v>
          </cell>
          <cell r="AQ1303" t="str">
            <v>ج</v>
          </cell>
          <cell r="AR1303" t="str">
            <v>ج</v>
          </cell>
          <cell r="AS1303"/>
          <cell r="AT1303" t="str">
            <v>الرابعة</v>
          </cell>
          <cell r="AU1303" t="str">
            <v/>
          </cell>
        </row>
        <row r="1304">
          <cell r="A1304">
            <v>427538</v>
          </cell>
          <cell r="B1304" t="str">
            <v>الرابعة</v>
          </cell>
          <cell r="C1304" t="str">
            <v/>
          </cell>
          <cell r="D1304" t="str">
            <v/>
          </cell>
          <cell r="E1304" t="str">
            <v/>
          </cell>
          <cell r="F1304" t="str">
            <v/>
          </cell>
          <cell r="G1304" t="str">
            <v/>
          </cell>
          <cell r="H1304" t="str">
            <v/>
          </cell>
          <cell r="I1304" t="str">
            <v/>
          </cell>
          <cell r="J1304" t="str">
            <v/>
          </cell>
          <cell r="K1304" t="str">
            <v/>
          </cell>
          <cell r="L1304" t="str">
            <v/>
          </cell>
          <cell r="M1304" t="str">
            <v/>
          </cell>
          <cell r="N1304" t="str">
            <v/>
          </cell>
          <cell r="O1304" t="str">
            <v/>
          </cell>
          <cell r="P1304" t="str">
            <v/>
          </cell>
          <cell r="Q1304" t="str">
            <v/>
          </cell>
          <cell r="R1304" t="str">
            <v/>
          </cell>
          <cell r="S1304" t="str">
            <v/>
          </cell>
          <cell r="T1304" t="str">
            <v/>
          </cell>
          <cell r="U1304" t="str">
            <v/>
          </cell>
          <cell r="V1304" t="str">
            <v/>
          </cell>
          <cell r="W1304" t="str">
            <v/>
          </cell>
          <cell r="X1304" t="str">
            <v/>
          </cell>
          <cell r="Y1304" t="str">
            <v/>
          </cell>
          <cell r="Z1304" t="str">
            <v/>
          </cell>
          <cell r="AA1304" t="str">
            <v/>
          </cell>
          <cell r="AB1304" t="str">
            <v/>
          </cell>
          <cell r="AC1304" t="str">
            <v/>
          </cell>
          <cell r="AD1304" t="str">
            <v/>
          </cell>
          <cell r="AE1304" t="str">
            <v/>
          </cell>
          <cell r="AF1304" t="str">
            <v/>
          </cell>
          <cell r="AG1304" t="str">
            <v/>
          </cell>
          <cell r="AH1304" t="str">
            <v>ج</v>
          </cell>
          <cell r="AI1304" t="str">
            <v/>
          </cell>
          <cell r="AJ1304" t="str">
            <v/>
          </cell>
          <cell r="AK1304" t="str">
            <v/>
          </cell>
          <cell r="AL1304" t="str">
            <v/>
          </cell>
          <cell r="AM1304" t="str">
            <v/>
          </cell>
          <cell r="AN1304" t="str">
            <v>ج</v>
          </cell>
          <cell r="AO1304" t="str">
            <v>ج</v>
          </cell>
          <cell r="AP1304" t="str">
            <v>ج</v>
          </cell>
          <cell r="AQ1304" t="str">
            <v>ج</v>
          </cell>
          <cell r="AR1304" t="str">
            <v>ج</v>
          </cell>
          <cell r="AS1304"/>
          <cell r="AT1304" t="str">
            <v>الرابعة</v>
          </cell>
          <cell r="AU1304" t="str">
            <v/>
          </cell>
        </row>
        <row r="1305">
          <cell r="A1305">
            <v>427547</v>
          </cell>
          <cell r="B1305" t="str">
            <v>الرابعة</v>
          </cell>
          <cell r="C1305" t="str">
            <v/>
          </cell>
          <cell r="D1305" t="str">
            <v/>
          </cell>
          <cell r="E1305" t="str">
            <v/>
          </cell>
          <cell r="F1305" t="str">
            <v/>
          </cell>
          <cell r="G1305" t="str">
            <v/>
          </cell>
          <cell r="H1305" t="str">
            <v/>
          </cell>
          <cell r="I1305" t="str">
            <v/>
          </cell>
          <cell r="J1305" t="str">
            <v/>
          </cell>
          <cell r="K1305" t="str">
            <v/>
          </cell>
          <cell r="L1305" t="str">
            <v/>
          </cell>
          <cell r="M1305" t="str">
            <v/>
          </cell>
          <cell r="N1305" t="str">
            <v/>
          </cell>
          <cell r="O1305" t="str">
            <v/>
          </cell>
          <cell r="P1305" t="str">
            <v/>
          </cell>
          <cell r="Q1305" t="str">
            <v/>
          </cell>
          <cell r="R1305" t="str">
            <v/>
          </cell>
          <cell r="S1305" t="str">
            <v/>
          </cell>
          <cell r="T1305" t="str">
            <v/>
          </cell>
          <cell r="U1305" t="str">
            <v/>
          </cell>
          <cell r="V1305" t="str">
            <v/>
          </cell>
          <cell r="W1305" t="str">
            <v/>
          </cell>
          <cell r="X1305" t="str">
            <v/>
          </cell>
          <cell r="Y1305" t="str">
            <v/>
          </cell>
          <cell r="Z1305" t="str">
            <v/>
          </cell>
          <cell r="AA1305" t="str">
            <v>ر2</v>
          </cell>
          <cell r="AB1305" t="str">
            <v/>
          </cell>
          <cell r="AC1305" t="str">
            <v/>
          </cell>
          <cell r="AD1305" t="str">
            <v/>
          </cell>
          <cell r="AE1305" t="str">
            <v>ر1</v>
          </cell>
          <cell r="AF1305" t="str">
            <v/>
          </cell>
          <cell r="AG1305" t="str">
            <v/>
          </cell>
          <cell r="AH1305" t="str">
            <v/>
          </cell>
          <cell r="AI1305" t="str">
            <v/>
          </cell>
          <cell r="AJ1305" t="str">
            <v/>
          </cell>
          <cell r="AK1305" t="str">
            <v/>
          </cell>
          <cell r="AL1305" t="str">
            <v>ر1</v>
          </cell>
          <cell r="AM1305" t="str">
            <v/>
          </cell>
          <cell r="AN1305" t="str">
            <v>ج</v>
          </cell>
          <cell r="AO1305" t="str">
            <v>ر1</v>
          </cell>
          <cell r="AP1305" t="str">
            <v>ج</v>
          </cell>
          <cell r="AQ1305" t="str">
            <v>ج</v>
          </cell>
          <cell r="AR1305" t="str">
            <v>ج</v>
          </cell>
          <cell r="AS1305"/>
          <cell r="AT1305" t="str">
            <v>الرابعة</v>
          </cell>
          <cell r="AU1305" t="str">
            <v/>
          </cell>
        </row>
        <row r="1306">
          <cell r="A1306">
            <v>427567</v>
          </cell>
          <cell r="B1306" t="str">
            <v>الرابعة</v>
          </cell>
          <cell r="C1306" t="str">
            <v/>
          </cell>
          <cell r="D1306" t="str">
            <v>ر2</v>
          </cell>
          <cell r="E1306" t="str">
            <v/>
          </cell>
          <cell r="F1306" t="str">
            <v/>
          </cell>
          <cell r="G1306" t="str">
            <v>ر2</v>
          </cell>
          <cell r="H1306" t="str">
            <v/>
          </cell>
          <cell r="I1306" t="str">
            <v/>
          </cell>
          <cell r="J1306" t="str">
            <v/>
          </cell>
          <cell r="K1306" t="str">
            <v/>
          </cell>
          <cell r="L1306" t="str">
            <v/>
          </cell>
          <cell r="M1306" t="str">
            <v/>
          </cell>
          <cell r="N1306" t="str">
            <v/>
          </cell>
          <cell r="O1306" t="str">
            <v/>
          </cell>
          <cell r="P1306" t="str">
            <v>ر2</v>
          </cell>
          <cell r="Q1306" t="str">
            <v/>
          </cell>
          <cell r="R1306" t="str">
            <v/>
          </cell>
          <cell r="S1306" t="str">
            <v/>
          </cell>
          <cell r="T1306" t="str">
            <v/>
          </cell>
          <cell r="U1306" t="str">
            <v/>
          </cell>
          <cell r="V1306" t="str">
            <v/>
          </cell>
          <cell r="W1306" t="str">
            <v/>
          </cell>
          <cell r="X1306" t="str">
            <v/>
          </cell>
          <cell r="Y1306" t="str">
            <v/>
          </cell>
          <cell r="Z1306" t="str">
            <v/>
          </cell>
          <cell r="AA1306" t="str">
            <v>ر2</v>
          </cell>
          <cell r="AB1306" t="str">
            <v>ر2</v>
          </cell>
          <cell r="AC1306" t="str">
            <v/>
          </cell>
          <cell r="AD1306" t="str">
            <v/>
          </cell>
          <cell r="AE1306" t="str">
            <v>ر1</v>
          </cell>
          <cell r="AF1306" t="str">
            <v/>
          </cell>
          <cell r="AG1306" t="str">
            <v/>
          </cell>
          <cell r="AH1306" t="str">
            <v/>
          </cell>
          <cell r="AI1306" t="str">
            <v/>
          </cell>
          <cell r="AJ1306" t="str">
            <v/>
          </cell>
          <cell r="AK1306" t="str">
            <v/>
          </cell>
          <cell r="AL1306" t="str">
            <v>ر1</v>
          </cell>
          <cell r="AM1306" t="str">
            <v>ر1</v>
          </cell>
          <cell r="AN1306" t="str">
            <v>ج</v>
          </cell>
          <cell r="AO1306" t="str">
            <v>ج</v>
          </cell>
          <cell r="AP1306" t="str">
            <v>ج</v>
          </cell>
          <cell r="AQ1306" t="str">
            <v>ج</v>
          </cell>
          <cell r="AR1306" t="str">
            <v>ج</v>
          </cell>
          <cell r="AS1306"/>
          <cell r="AT1306" t="str">
            <v>الرابعة</v>
          </cell>
          <cell r="AU1306" t="str">
            <v/>
          </cell>
        </row>
        <row r="1307">
          <cell r="A1307">
            <v>427594</v>
          </cell>
          <cell r="B1307" t="str">
            <v>الرابعة</v>
          </cell>
          <cell r="C1307" t="str">
            <v/>
          </cell>
          <cell r="D1307" t="str">
            <v/>
          </cell>
          <cell r="E1307" t="str">
            <v/>
          </cell>
          <cell r="F1307" t="str">
            <v/>
          </cell>
          <cell r="G1307" t="str">
            <v/>
          </cell>
          <cell r="H1307" t="str">
            <v/>
          </cell>
          <cell r="I1307" t="str">
            <v/>
          </cell>
          <cell r="J1307" t="str">
            <v/>
          </cell>
          <cell r="K1307" t="str">
            <v/>
          </cell>
          <cell r="L1307" t="str">
            <v/>
          </cell>
          <cell r="M1307" t="str">
            <v/>
          </cell>
          <cell r="N1307" t="str">
            <v/>
          </cell>
          <cell r="O1307" t="str">
            <v/>
          </cell>
          <cell r="P1307" t="str">
            <v/>
          </cell>
          <cell r="Q1307" t="str">
            <v/>
          </cell>
          <cell r="R1307" t="str">
            <v/>
          </cell>
          <cell r="S1307" t="str">
            <v/>
          </cell>
          <cell r="T1307" t="str">
            <v/>
          </cell>
          <cell r="U1307" t="str">
            <v/>
          </cell>
          <cell r="V1307" t="str">
            <v/>
          </cell>
          <cell r="W1307" t="str">
            <v/>
          </cell>
          <cell r="X1307" t="str">
            <v/>
          </cell>
          <cell r="Y1307" t="str">
            <v/>
          </cell>
          <cell r="Z1307" t="str">
            <v/>
          </cell>
          <cell r="AA1307" t="str">
            <v/>
          </cell>
          <cell r="AB1307" t="str">
            <v/>
          </cell>
          <cell r="AC1307" t="str">
            <v/>
          </cell>
          <cell r="AD1307" t="str">
            <v/>
          </cell>
          <cell r="AE1307" t="str">
            <v/>
          </cell>
          <cell r="AF1307" t="str">
            <v/>
          </cell>
          <cell r="AG1307" t="str">
            <v/>
          </cell>
          <cell r="AH1307" t="str">
            <v/>
          </cell>
          <cell r="AI1307" t="str">
            <v/>
          </cell>
          <cell r="AJ1307" t="str">
            <v/>
          </cell>
          <cell r="AK1307" t="str">
            <v/>
          </cell>
          <cell r="AL1307" t="str">
            <v/>
          </cell>
          <cell r="AM1307" t="str">
            <v/>
          </cell>
          <cell r="AN1307" t="str">
            <v>ج</v>
          </cell>
          <cell r="AO1307" t="str">
            <v>ج</v>
          </cell>
          <cell r="AP1307" t="str">
            <v>ج</v>
          </cell>
          <cell r="AQ1307" t="str">
            <v>ج</v>
          </cell>
          <cell r="AR1307" t="str">
            <v>ج</v>
          </cell>
          <cell r="AS1307"/>
          <cell r="AT1307" t="str">
            <v>الرابعة</v>
          </cell>
          <cell r="AU1307" t="str">
            <v/>
          </cell>
        </row>
        <row r="1308">
          <cell r="A1308">
            <v>427608</v>
          </cell>
          <cell r="B1308" t="str">
            <v>الرابعة</v>
          </cell>
          <cell r="C1308" t="str">
            <v/>
          </cell>
          <cell r="D1308" t="str">
            <v/>
          </cell>
          <cell r="E1308" t="str">
            <v/>
          </cell>
          <cell r="F1308" t="str">
            <v/>
          </cell>
          <cell r="G1308" t="str">
            <v/>
          </cell>
          <cell r="H1308" t="str">
            <v/>
          </cell>
          <cell r="I1308" t="str">
            <v/>
          </cell>
          <cell r="J1308" t="str">
            <v/>
          </cell>
          <cell r="K1308" t="str">
            <v/>
          </cell>
          <cell r="L1308" t="str">
            <v/>
          </cell>
          <cell r="M1308" t="str">
            <v/>
          </cell>
          <cell r="N1308" t="str">
            <v/>
          </cell>
          <cell r="O1308" t="str">
            <v/>
          </cell>
          <cell r="P1308" t="str">
            <v/>
          </cell>
          <cell r="Q1308" t="str">
            <v/>
          </cell>
          <cell r="R1308" t="str">
            <v/>
          </cell>
          <cell r="S1308" t="str">
            <v/>
          </cell>
          <cell r="T1308" t="str">
            <v/>
          </cell>
          <cell r="U1308" t="str">
            <v/>
          </cell>
          <cell r="V1308" t="str">
            <v/>
          </cell>
          <cell r="W1308" t="str">
            <v/>
          </cell>
          <cell r="X1308" t="str">
            <v/>
          </cell>
          <cell r="Y1308" t="str">
            <v/>
          </cell>
          <cell r="Z1308" t="str">
            <v/>
          </cell>
          <cell r="AA1308" t="str">
            <v/>
          </cell>
          <cell r="AB1308" t="str">
            <v/>
          </cell>
          <cell r="AC1308" t="str">
            <v/>
          </cell>
          <cell r="AD1308" t="str">
            <v/>
          </cell>
          <cell r="AE1308" t="str">
            <v/>
          </cell>
          <cell r="AF1308" t="str">
            <v>ر2</v>
          </cell>
          <cell r="AG1308" t="str">
            <v/>
          </cell>
          <cell r="AH1308" t="str">
            <v/>
          </cell>
          <cell r="AI1308" t="str">
            <v/>
          </cell>
          <cell r="AJ1308" t="str">
            <v/>
          </cell>
          <cell r="AK1308" t="str">
            <v/>
          </cell>
          <cell r="AL1308" t="str">
            <v/>
          </cell>
          <cell r="AM1308" t="str">
            <v>ر1</v>
          </cell>
          <cell r="AN1308" t="str">
            <v>ج</v>
          </cell>
          <cell r="AO1308" t="str">
            <v>ج</v>
          </cell>
          <cell r="AP1308" t="str">
            <v>ج</v>
          </cell>
          <cell r="AQ1308" t="str">
            <v>ج</v>
          </cell>
          <cell r="AR1308" t="str">
            <v>ج</v>
          </cell>
          <cell r="AS1308"/>
          <cell r="AT1308" t="str">
            <v>الرابعة</v>
          </cell>
          <cell r="AU1308" t="str">
            <v/>
          </cell>
        </row>
        <row r="1309">
          <cell r="A1309">
            <v>427624</v>
          </cell>
          <cell r="B1309" t="str">
            <v>الرابعة</v>
          </cell>
          <cell r="C1309" t="str">
            <v/>
          </cell>
          <cell r="D1309" t="str">
            <v/>
          </cell>
          <cell r="E1309" t="str">
            <v/>
          </cell>
          <cell r="F1309" t="str">
            <v/>
          </cell>
          <cell r="G1309" t="str">
            <v/>
          </cell>
          <cell r="H1309" t="str">
            <v/>
          </cell>
          <cell r="I1309" t="str">
            <v/>
          </cell>
          <cell r="J1309" t="str">
            <v/>
          </cell>
          <cell r="K1309" t="str">
            <v/>
          </cell>
          <cell r="L1309" t="str">
            <v/>
          </cell>
          <cell r="M1309" t="str">
            <v/>
          </cell>
          <cell r="N1309" t="str">
            <v/>
          </cell>
          <cell r="O1309" t="str">
            <v/>
          </cell>
          <cell r="P1309" t="str">
            <v/>
          </cell>
          <cell r="Q1309" t="str">
            <v/>
          </cell>
          <cell r="R1309" t="str">
            <v/>
          </cell>
          <cell r="S1309" t="str">
            <v/>
          </cell>
          <cell r="T1309" t="str">
            <v/>
          </cell>
          <cell r="U1309" t="str">
            <v/>
          </cell>
          <cell r="V1309" t="str">
            <v>ر2</v>
          </cell>
          <cell r="W1309" t="str">
            <v/>
          </cell>
          <cell r="X1309" t="str">
            <v/>
          </cell>
          <cell r="Y1309" t="str">
            <v/>
          </cell>
          <cell r="Z1309" t="str">
            <v/>
          </cell>
          <cell r="AA1309" t="str">
            <v/>
          </cell>
          <cell r="AB1309" t="str">
            <v>ر2</v>
          </cell>
          <cell r="AC1309" t="str">
            <v/>
          </cell>
          <cell r="AD1309" t="str">
            <v/>
          </cell>
          <cell r="AE1309" t="str">
            <v/>
          </cell>
          <cell r="AF1309" t="str">
            <v>ر2</v>
          </cell>
          <cell r="AG1309" t="str">
            <v/>
          </cell>
          <cell r="AH1309" t="str">
            <v/>
          </cell>
          <cell r="AI1309" t="str">
            <v>ج</v>
          </cell>
          <cell r="AJ1309" t="str">
            <v/>
          </cell>
          <cell r="AK1309" t="str">
            <v>ج</v>
          </cell>
          <cell r="AL1309" t="str">
            <v>ج</v>
          </cell>
          <cell r="AM1309" t="str">
            <v>ج</v>
          </cell>
          <cell r="AN1309" t="str">
            <v>ج</v>
          </cell>
          <cell r="AO1309" t="str">
            <v>ج</v>
          </cell>
          <cell r="AP1309" t="str">
            <v>ج</v>
          </cell>
          <cell r="AQ1309" t="str">
            <v>ج</v>
          </cell>
          <cell r="AR1309" t="str">
            <v>ج</v>
          </cell>
          <cell r="AS1309"/>
          <cell r="AT1309" t="str">
            <v>الرابعة</v>
          </cell>
          <cell r="AU1309" t="str">
            <v/>
          </cell>
        </row>
        <row r="1310">
          <cell r="A1310">
            <v>427625</v>
          </cell>
          <cell r="B1310" t="str">
            <v>الرابعة</v>
          </cell>
          <cell r="C1310" t="str">
            <v/>
          </cell>
          <cell r="D1310" t="str">
            <v/>
          </cell>
          <cell r="E1310" t="str">
            <v/>
          </cell>
          <cell r="F1310" t="str">
            <v/>
          </cell>
          <cell r="G1310" t="str">
            <v/>
          </cell>
          <cell r="H1310" t="str">
            <v/>
          </cell>
          <cell r="I1310" t="str">
            <v/>
          </cell>
          <cell r="J1310" t="str">
            <v/>
          </cell>
          <cell r="K1310" t="str">
            <v/>
          </cell>
          <cell r="L1310" t="str">
            <v/>
          </cell>
          <cell r="M1310" t="str">
            <v/>
          </cell>
          <cell r="N1310" t="str">
            <v/>
          </cell>
          <cell r="O1310" t="str">
            <v/>
          </cell>
          <cell r="P1310" t="str">
            <v/>
          </cell>
          <cell r="Q1310" t="str">
            <v/>
          </cell>
          <cell r="R1310" t="str">
            <v/>
          </cell>
          <cell r="S1310" t="str">
            <v/>
          </cell>
          <cell r="T1310" t="str">
            <v/>
          </cell>
          <cell r="U1310" t="str">
            <v/>
          </cell>
          <cell r="V1310" t="str">
            <v/>
          </cell>
          <cell r="W1310" t="str">
            <v/>
          </cell>
          <cell r="X1310" t="str">
            <v/>
          </cell>
          <cell r="Y1310" t="str">
            <v/>
          </cell>
          <cell r="Z1310" t="str">
            <v/>
          </cell>
          <cell r="AA1310" t="str">
            <v/>
          </cell>
          <cell r="AB1310" t="str">
            <v/>
          </cell>
          <cell r="AC1310" t="str">
            <v/>
          </cell>
          <cell r="AD1310" t="str">
            <v/>
          </cell>
          <cell r="AE1310" t="str">
            <v/>
          </cell>
          <cell r="AF1310" t="str">
            <v/>
          </cell>
          <cell r="AG1310" t="str">
            <v/>
          </cell>
          <cell r="AH1310" t="str">
            <v/>
          </cell>
          <cell r="AI1310" t="str">
            <v/>
          </cell>
          <cell r="AJ1310" t="str">
            <v/>
          </cell>
          <cell r="AK1310" t="str">
            <v/>
          </cell>
          <cell r="AL1310" t="str">
            <v/>
          </cell>
          <cell r="AM1310" t="str">
            <v>ر2</v>
          </cell>
          <cell r="AN1310" t="str">
            <v>ج</v>
          </cell>
          <cell r="AO1310" t="str">
            <v>ج</v>
          </cell>
          <cell r="AP1310" t="str">
            <v>ج</v>
          </cell>
          <cell r="AQ1310" t="str">
            <v/>
          </cell>
          <cell r="AR1310" t="str">
            <v/>
          </cell>
          <cell r="AS1310"/>
          <cell r="AT1310" t="str">
            <v>الرابعة</v>
          </cell>
          <cell r="AU1310" t="str">
            <v/>
          </cell>
        </row>
        <row r="1311">
          <cell r="A1311">
            <v>427627</v>
          </cell>
          <cell r="B1311" t="str">
            <v>الرابعة</v>
          </cell>
          <cell r="C1311" t="str">
            <v/>
          </cell>
          <cell r="D1311" t="str">
            <v/>
          </cell>
          <cell r="E1311" t="str">
            <v/>
          </cell>
          <cell r="F1311" t="str">
            <v/>
          </cell>
          <cell r="G1311" t="str">
            <v/>
          </cell>
          <cell r="H1311" t="str">
            <v/>
          </cell>
          <cell r="I1311" t="str">
            <v/>
          </cell>
          <cell r="J1311" t="str">
            <v/>
          </cell>
          <cell r="K1311" t="str">
            <v/>
          </cell>
          <cell r="L1311" t="str">
            <v/>
          </cell>
          <cell r="M1311" t="str">
            <v/>
          </cell>
          <cell r="N1311" t="str">
            <v/>
          </cell>
          <cell r="O1311" t="str">
            <v/>
          </cell>
          <cell r="P1311" t="str">
            <v/>
          </cell>
          <cell r="Q1311" t="str">
            <v/>
          </cell>
          <cell r="R1311" t="str">
            <v/>
          </cell>
          <cell r="S1311" t="str">
            <v/>
          </cell>
          <cell r="T1311" t="str">
            <v/>
          </cell>
          <cell r="U1311" t="str">
            <v/>
          </cell>
          <cell r="V1311" t="str">
            <v/>
          </cell>
          <cell r="W1311" t="str">
            <v/>
          </cell>
          <cell r="X1311" t="str">
            <v/>
          </cell>
          <cell r="Y1311" t="str">
            <v/>
          </cell>
          <cell r="Z1311" t="str">
            <v/>
          </cell>
          <cell r="AA1311" t="str">
            <v/>
          </cell>
          <cell r="AB1311" t="str">
            <v/>
          </cell>
          <cell r="AC1311" t="str">
            <v/>
          </cell>
          <cell r="AD1311" t="str">
            <v/>
          </cell>
          <cell r="AE1311" t="str">
            <v/>
          </cell>
          <cell r="AF1311" t="str">
            <v/>
          </cell>
          <cell r="AG1311" t="str">
            <v/>
          </cell>
          <cell r="AH1311" t="str">
            <v/>
          </cell>
          <cell r="AI1311" t="str">
            <v/>
          </cell>
          <cell r="AJ1311" t="str">
            <v/>
          </cell>
          <cell r="AK1311" t="str">
            <v/>
          </cell>
          <cell r="AL1311" t="str">
            <v/>
          </cell>
          <cell r="AM1311" t="str">
            <v>ر1</v>
          </cell>
          <cell r="AN1311" t="str">
            <v>ج</v>
          </cell>
          <cell r="AO1311" t="str">
            <v>ج</v>
          </cell>
          <cell r="AP1311" t="str">
            <v>ج</v>
          </cell>
          <cell r="AQ1311" t="str">
            <v>ج</v>
          </cell>
          <cell r="AR1311" t="str">
            <v>ج</v>
          </cell>
          <cell r="AS1311"/>
          <cell r="AT1311" t="str">
            <v>الرابعة</v>
          </cell>
          <cell r="AU1311" t="str">
            <v/>
          </cell>
        </row>
        <row r="1312">
          <cell r="A1312">
            <v>427630</v>
          </cell>
          <cell r="B1312" t="str">
            <v>الرابعة</v>
          </cell>
          <cell r="C1312" t="str">
            <v/>
          </cell>
          <cell r="D1312" t="str">
            <v/>
          </cell>
          <cell r="E1312" t="str">
            <v/>
          </cell>
          <cell r="F1312" t="str">
            <v/>
          </cell>
          <cell r="G1312" t="str">
            <v/>
          </cell>
          <cell r="H1312" t="str">
            <v/>
          </cell>
          <cell r="I1312" t="str">
            <v/>
          </cell>
          <cell r="J1312" t="str">
            <v/>
          </cell>
          <cell r="K1312" t="str">
            <v/>
          </cell>
          <cell r="L1312" t="str">
            <v/>
          </cell>
          <cell r="M1312" t="str">
            <v/>
          </cell>
          <cell r="N1312" t="str">
            <v/>
          </cell>
          <cell r="O1312" t="str">
            <v/>
          </cell>
          <cell r="P1312" t="str">
            <v/>
          </cell>
          <cell r="Q1312" t="str">
            <v/>
          </cell>
          <cell r="R1312" t="str">
            <v/>
          </cell>
          <cell r="S1312" t="str">
            <v/>
          </cell>
          <cell r="T1312" t="str">
            <v/>
          </cell>
          <cell r="U1312" t="str">
            <v/>
          </cell>
          <cell r="V1312" t="str">
            <v>ر1</v>
          </cell>
          <cell r="W1312" t="str">
            <v/>
          </cell>
          <cell r="X1312" t="str">
            <v/>
          </cell>
          <cell r="Y1312" t="str">
            <v/>
          </cell>
          <cell r="Z1312" t="str">
            <v>ر1</v>
          </cell>
          <cell r="AA1312" t="str">
            <v/>
          </cell>
          <cell r="AB1312" t="str">
            <v/>
          </cell>
          <cell r="AC1312" t="str">
            <v>ر1</v>
          </cell>
          <cell r="AD1312" t="str">
            <v/>
          </cell>
          <cell r="AE1312" t="str">
            <v/>
          </cell>
          <cell r="AF1312" t="str">
            <v>ر1</v>
          </cell>
          <cell r="AG1312" t="str">
            <v/>
          </cell>
          <cell r="AH1312" t="str">
            <v/>
          </cell>
          <cell r="AI1312" t="str">
            <v>ج</v>
          </cell>
          <cell r="AJ1312" t="str">
            <v>ج</v>
          </cell>
          <cell r="AK1312" t="str">
            <v>ر1</v>
          </cell>
          <cell r="AL1312" t="str">
            <v>ر1</v>
          </cell>
          <cell r="AM1312" t="str">
            <v>ر1</v>
          </cell>
          <cell r="AN1312" t="str">
            <v>ج</v>
          </cell>
          <cell r="AO1312" t="str">
            <v>ج</v>
          </cell>
          <cell r="AP1312" t="str">
            <v>ج</v>
          </cell>
          <cell r="AQ1312" t="str">
            <v>ج</v>
          </cell>
          <cell r="AR1312" t="str">
            <v>ج</v>
          </cell>
          <cell r="AS1312"/>
          <cell r="AT1312" t="str">
            <v>الرابعة</v>
          </cell>
          <cell r="AU1312" t="str">
            <v/>
          </cell>
        </row>
        <row r="1313">
          <cell r="A1313">
            <v>427635</v>
          </cell>
          <cell r="B1313" t="str">
            <v>الرابعة</v>
          </cell>
          <cell r="C1313" t="str">
            <v/>
          </cell>
          <cell r="D1313" t="str">
            <v/>
          </cell>
          <cell r="E1313" t="str">
            <v/>
          </cell>
          <cell r="F1313" t="str">
            <v/>
          </cell>
          <cell r="G1313" t="str">
            <v/>
          </cell>
          <cell r="H1313" t="str">
            <v/>
          </cell>
          <cell r="I1313" t="str">
            <v/>
          </cell>
          <cell r="J1313" t="str">
            <v/>
          </cell>
          <cell r="K1313" t="str">
            <v/>
          </cell>
          <cell r="L1313" t="str">
            <v/>
          </cell>
          <cell r="M1313" t="str">
            <v/>
          </cell>
          <cell r="N1313" t="str">
            <v/>
          </cell>
          <cell r="O1313" t="str">
            <v>ر2</v>
          </cell>
          <cell r="P1313" t="str">
            <v/>
          </cell>
          <cell r="Q1313" t="str">
            <v/>
          </cell>
          <cell r="R1313" t="str">
            <v/>
          </cell>
          <cell r="S1313" t="str">
            <v/>
          </cell>
          <cell r="T1313" t="str">
            <v/>
          </cell>
          <cell r="U1313" t="str">
            <v/>
          </cell>
          <cell r="V1313" t="str">
            <v>ر2</v>
          </cell>
          <cell r="W1313" t="str">
            <v/>
          </cell>
          <cell r="X1313" t="str">
            <v/>
          </cell>
          <cell r="Y1313" t="str">
            <v/>
          </cell>
          <cell r="Z1313" t="str">
            <v>ر1</v>
          </cell>
          <cell r="AA1313" t="str">
            <v/>
          </cell>
          <cell r="AB1313" t="str">
            <v/>
          </cell>
          <cell r="AC1313" t="str">
            <v/>
          </cell>
          <cell r="AD1313" t="str">
            <v/>
          </cell>
          <cell r="AE1313" t="str">
            <v>ر2</v>
          </cell>
          <cell r="AF1313" t="str">
            <v>ر1</v>
          </cell>
          <cell r="AG1313" t="str">
            <v/>
          </cell>
          <cell r="AH1313" t="str">
            <v/>
          </cell>
          <cell r="AI1313" t="str">
            <v>ر1</v>
          </cell>
          <cell r="AJ1313" t="str">
            <v>ر1</v>
          </cell>
          <cell r="AK1313" t="str">
            <v>ر1</v>
          </cell>
          <cell r="AL1313" t="str">
            <v>ج</v>
          </cell>
          <cell r="AM1313" t="str">
            <v>ر1</v>
          </cell>
          <cell r="AN1313" t="str">
            <v>ج</v>
          </cell>
          <cell r="AO1313" t="str">
            <v>ج</v>
          </cell>
          <cell r="AP1313" t="str">
            <v>ج</v>
          </cell>
          <cell r="AQ1313" t="str">
            <v>ج</v>
          </cell>
          <cell r="AR1313" t="str">
            <v>ج</v>
          </cell>
          <cell r="AS1313"/>
          <cell r="AT1313" t="str">
            <v>الرابعة</v>
          </cell>
          <cell r="AU1313" t="str">
            <v/>
          </cell>
        </row>
        <row r="1314">
          <cell r="A1314">
            <v>427639</v>
          </cell>
          <cell r="B1314" t="str">
            <v>الرابعة</v>
          </cell>
          <cell r="C1314" t="str">
            <v/>
          </cell>
          <cell r="D1314" t="str">
            <v/>
          </cell>
          <cell r="E1314" t="str">
            <v/>
          </cell>
          <cell r="F1314" t="str">
            <v/>
          </cell>
          <cell r="G1314" t="str">
            <v/>
          </cell>
          <cell r="H1314" t="str">
            <v/>
          </cell>
          <cell r="I1314" t="str">
            <v/>
          </cell>
          <cell r="J1314" t="str">
            <v/>
          </cell>
          <cell r="K1314" t="str">
            <v/>
          </cell>
          <cell r="L1314" t="str">
            <v/>
          </cell>
          <cell r="M1314" t="str">
            <v/>
          </cell>
          <cell r="N1314" t="str">
            <v/>
          </cell>
          <cell r="O1314" t="str">
            <v/>
          </cell>
          <cell r="P1314" t="str">
            <v/>
          </cell>
          <cell r="Q1314" t="str">
            <v/>
          </cell>
          <cell r="R1314" t="str">
            <v/>
          </cell>
          <cell r="S1314" t="str">
            <v/>
          </cell>
          <cell r="T1314" t="str">
            <v/>
          </cell>
          <cell r="U1314" t="str">
            <v/>
          </cell>
          <cell r="V1314" t="str">
            <v/>
          </cell>
          <cell r="W1314" t="str">
            <v/>
          </cell>
          <cell r="X1314" t="str">
            <v/>
          </cell>
          <cell r="Y1314" t="str">
            <v/>
          </cell>
          <cell r="Z1314" t="str">
            <v/>
          </cell>
          <cell r="AA1314" t="str">
            <v/>
          </cell>
          <cell r="AB1314" t="str">
            <v/>
          </cell>
          <cell r="AC1314" t="str">
            <v/>
          </cell>
          <cell r="AD1314" t="str">
            <v/>
          </cell>
          <cell r="AE1314" t="str">
            <v/>
          </cell>
          <cell r="AF1314" t="str">
            <v/>
          </cell>
          <cell r="AG1314" t="str">
            <v>ج</v>
          </cell>
          <cell r="AH1314" t="str">
            <v/>
          </cell>
          <cell r="AI1314" t="str">
            <v/>
          </cell>
          <cell r="AJ1314" t="str">
            <v/>
          </cell>
          <cell r="AK1314" t="str">
            <v>ج</v>
          </cell>
          <cell r="AL1314" t="str">
            <v/>
          </cell>
          <cell r="AM1314" t="str">
            <v>ر1</v>
          </cell>
          <cell r="AN1314" t="str">
            <v>ج</v>
          </cell>
          <cell r="AO1314" t="str">
            <v>ج</v>
          </cell>
          <cell r="AP1314" t="str">
            <v>ج</v>
          </cell>
          <cell r="AQ1314" t="str">
            <v>ج</v>
          </cell>
          <cell r="AR1314" t="str">
            <v>ج</v>
          </cell>
          <cell r="AS1314"/>
          <cell r="AT1314" t="str">
            <v>الرابعة</v>
          </cell>
          <cell r="AU1314" t="str">
            <v/>
          </cell>
        </row>
        <row r="1315">
          <cell r="A1315">
            <v>427645</v>
          </cell>
          <cell r="B1315" t="str">
            <v>الرابعة حديث</v>
          </cell>
          <cell r="C1315" t="str">
            <v/>
          </cell>
          <cell r="D1315" t="str">
            <v/>
          </cell>
          <cell r="E1315" t="str">
            <v/>
          </cell>
          <cell r="F1315" t="str">
            <v/>
          </cell>
          <cell r="G1315" t="str">
            <v/>
          </cell>
          <cell r="H1315" t="str">
            <v/>
          </cell>
          <cell r="I1315" t="str">
            <v/>
          </cell>
          <cell r="J1315" t="str">
            <v/>
          </cell>
          <cell r="K1315" t="str">
            <v/>
          </cell>
          <cell r="L1315" t="str">
            <v/>
          </cell>
          <cell r="M1315" t="str">
            <v/>
          </cell>
          <cell r="N1315" t="str">
            <v/>
          </cell>
          <cell r="O1315" t="str">
            <v/>
          </cell>
          <cell r="P1315" t="str">
            <v/>
          </cell>
          <cell r="Q1315" t="str">
            <v/>
          </cell>
          <cell r="R1315" t="str">
            <v/>
          </cell>
          <cell r="S1315" t="str">
            <v>ر2</v>
          </cell>
          <cell r="T1315" t="str">
            <v/>
          </cell>
          <cell r="U1315" t="str">
            <v/>
          </cell>
          <cell r="V1315" t="str">
            <v/>
          </cell>
          <cell r="W1315" t="str">
            <v/>
          </cell>
          <cell r="X1315" t="str">
            <v/>
          </cell>
          <cell r="Y1315" t="str">
            <v/>
          </cell>
          <cell r="Z1315" t="str">
            <v/>
          </cell>
          <cell r="AA1315" t="str">
            <v/>
          </cell>
          <cell r="AB1315" t="str">
            <v/>
          </cell>
          <cell r="AC1315" t="str">
            <v/>
          </cell>
          <cell r="AD1315" t="str">
            <v/>
          </cell>
          <cell r="AE1315" t="str">
            <v/>
          </cell>
          <cell r="AF1315" t="str">
            <v/>
          </cell>
          <cell r="AG1315" t="str">
            <v>ر1</v>
          </cell>
          <cell r="AH1315" t="str">
            <v/>
          </cell>
          <cell r="AI1315" t="str">
            <v>ج</v>
          </cell>
          <cell r="AJ1315" t="str">
            <v>ج</v>
          </cell>
          <cell r="AK1315" t="str">
            <v>ج</v>
          </cell>
          <cell r="AL1315" t="str">
            <v>ج</v>
          </cell>
          <cell r="AM1315" t="str">
            <v>ج</v>
          </cell>
          <cell r="AN1315" t="str">
            <v/>
          </cell>
          <cell r="AO1315" t="str">
            <v/>
          </cell>
          <cell r="AP1315" t="str">
            <v/>
          </cell>
          <cell r="AQ1315" t="str">
            <v/>
          </cell>
          <cell r="AR1315" t="str">
            <v/>
          </cell>
          <cell r="AS1315"/>
          <cell r="AT1315" t="str">
            <v>الرابعة حديث</v>
          </cell>
          <cell r="AU1315" t="str">
            <v/>
          </cell>
        </row>
        <row r="1316">
          <cell r="A1316">
            <v>427653</v>
          </cell>
          <cell r="B1316" t="str">
            <v>الرابعة حديث</v>
          </cell>
          <cell r="C1316" t="str">
            <v/>
          </cell>
          <cell r="D1316" t="str">
            <v/>
          </cell>
          <cell r="E1316" t="str">
            <v/>
          </cell>
          <cell r="F1316" t="str">
            <v/>
          </cell>
          <cell r="G1316" t="str">
            <v/>
          </cell>
          <cell r="H1316" t="str">
            <v/>
          </cell>
          <cell r="I1316" t="str">
            <v/>
          </cell>
          <cell r="J1316" t="str">
            <v/>
          </cell>
          <cell r="K1316" t="str">
            <v/>
          </cell>
          <cell r="L1316" t="str">
            <v>ر1</v>
          </cell>
          <cell r="M1316" t="str">
            <v/>
          </cell>
          <cell r="N1316" t="str">
            <v/>
          </cell>
          <cell r="O1316" t="str">
            <v/>
          </cell>
          <cell r="P1316" t="str">
            <v/>
          </cell>
          <cell r="Q1316" t="str">
            <v/>
          </cell>
          <cell r="R1316" t="str">
            <v>ج</v>
          </cell>
          <cell r="S1316" t="str">
            <v/>
          </cell>
          <cell r="T1316" t="str">
            <v/>
          </cell>
          <cell r="U1316" t="str">
            <v/>
          </cell>
          <cell r="V1316" t="str">
            <v/>
          </cell>
          <cell r="W1316" t="str">
            <v/>
          </cell>
          <cell r="X1316" t="str">
            <v/>
          </cell>
          <cell r="Y1316" t="str">
            <v/>
          </cell>
          <cell r="Z1316" t="str">
            <v/>
          </cell>
          <cell r="AA1316" t="str">
            <v/>
          </cell>
          <cell r="AB1316" t="str">
            <v/>
          </cell>
          <cell r="AC1316" t="str">
            <v/>
          </cell>
          <cell r="AD1316" t="str">
            <v/>
          </cell>
          <cell r="AE1316" t="str">
            <v/>
          </cell>
          <cell r="AF1316" t="str">
            <v/>
          </cell>
          <cell r="AG1316" t="str">
            <v/>
          </cell>
          <cell r="AH1316" t="str">
            <v/>
          </cell>
          <cell r="AI1316" t="str">
            <v>ج</v>
          </cell>
          <cell r="AJ1316" t="str">
            <v>ج</v>
          </cell>
          <cell r="AK1316" t="str">
            <v>ج</v>
          </cell>
          <cell r="AL1316" t="str">
            <v>ج</v>
          </cell>
          <cell r="AM1316" t="str">
            <v>ج</v>
          </cell>
          <cell r="AN1316" t="str">
            <v/>
          </cell>
          <cell r="AO1316" t="str">
            <v/>
          </cell>
          <cell r="AP1316" t="str">
            <v/>
          </cell>
          <cell r="AQ1316" t="str">
            <v/>
          </cell>
          <cell r="AR1316" t="str">
            <v/>
          </cell>
          <cell r="AS1316"/>
          <cell r="AT1316" t="str">
            <v>الرابعة حديث</v>
          </cell>
          <cell r="AU1316" t="str">
            <v/>
          </cell>
        </row>
        <row r="1317">
          <cell r="A1317">
            <v>427655</v>
          </cell>
          <cell r="B1317" t="str">
            <v>الرابعة</v>
          </cell>
          <cell r="C1317" t="str">
            <v/>
          </cell>
          <cell r="D1317" t="str">
            <v/>
          </cell>
          <cell r="E1317" t="str">
            <v/>
          </cell>
          <cell r="F1317" t="str">
            <v/>
          </cell>
          <cell r="G1317" t="str">
            <v/>
          </cell>
          <cell r="H1317" t="str">
            <v/>
          </cell>
          <cell r="I1317" t="str">
            <v/>
          </cell>
          <cell r="J1317" t="str">
            <v/>
          </cell>
          <cell r="K1317" t="str">
            <v/>
          </cell>
          <cell r="L1317" t="str">
            <v/>
          </cell>
          <cell r="M1317" t="str">
            <v/>
          </cell>
          <cell r="N1317" t="str">
            <v/>
          </cell>
          <cell r="O1317" t="str">
            <v/>
          </cell>
          <cell r="P1317" t="str">
            <v/>
          </cell>
          <cell r="Q1317" t="str">
            <v/>
          </cell>
          <cell r="R1317" t="str">
            <v/>
          </cell>
          <cell r="S1317" t="str">
            <v/>
          </cell>
          <cell r="T1317" t="str">
            <v/>
          </cell>
          <cell r="U1317" t="str">
            <v/>
          </cell>
          <cell r="V1317" t="str">
            <v/>
          </cell>
          <cell r="W1317" t="str">
            <v/>
          </cell>
          <cell r="X1317" t="str">
            <v/>
          </cell>
          <cell r="Y1317" t="str">
            <v/>
          </cell>
          <cell r="Z1317" t="str">
            <v/>
          </cell>
          <cell r="AA1317" t="str">
            <v/>
          </cell>
          <cell r="AB1317" t="str">
            <v/>
          </cell>
          <cell r="AC1317" t="str">
            <v/>
          </cell>
          <cell r="AD1317" t="str">
            <v/>
          </cell>
          <cell r="AE1317" t="str">
            <v/>
          </cell>
          <cell r="AF1317" t="str">
            <v/>
          </cell>
          <cell r="AG1317" t="str">
            <v/>
          </cell>
          <cell r="AH1317" t="str">
            <v/>
          </cell>
          <cell r="AI1317" t="str">
            <v/>
          </cell>
          <cell r="AJ1317" t="str">
            <v/>
          </cell>
          <cell r="AK1317" t="str">
            <v/>
          </cell>
          <cell r="AL1317" t="str">
            <v/>
          </cell>
          <cell r="AM1317" t="str">
            <v/>
          </cell>
          <cell r="AN1317" t="str">
            <v>ج</v>
          </cell>
          <cell r="AO1317" t="str">
            <v/>
          </cell>
          <cell r="AP1317" t="str">
            <v>ج</v>
          </cell>
          <cell r="AQ1317" t="str">
            <v>ر1</v>
          </cell>
          <cell r="AR1317" t="str">
            <v>ج</v>
          </cell>
          <cell r="AS1317"/>
          <cell r="AT1317" t="str">
            <v>الرابعة</v>
          </cell>
          <cell r="AU1317" t="str">
            <v/>
          </cell>
        </row>
        <row r="1318">
          <cell r="A1318">
            <v>427661</v>
          </cell>
          <cell r="B1318" t="str">
            <v>الرابعة</v>
          </cell>
          <cell r="C1318" t="str">
            <v/>
          </cell>
          <cell r="D1318" t="str">
            <v/>
          </cell>
          <cell r="E1318" t="str">
            <v/>
          </cell>
          <cell r="F1318" t="str">
            <v/>
          </cell>
          <cell r="G1318" t="str">
            <v/>
          </cell>
          <cell r="H1318" t="str">
            <v/>
          </cell>
          <cell r="I1318" t="str">
            <v/>
          </cell>
          <cell r="J1318" t="str">
            <v/>
          </cell>
          <cell r="K1318" t="str">
            <v/>
          </cell>
          <cell r="L1318" t="str">
            <v/>
          </cell>
          <cell r="M1318" t="str">
            <v/>
          </cell>
          <cell r="N1318" t="str">
            <v/>
          </cell>
          <cell r="O1318" t="str">
            <v/>
          </cell>
          <cell r="P1318" t="str">
            <v/>
          </cell>
          <cell r="Q1318" t="str">
            <v/>
          </cell>
          <cell r="R1318" t="str">
            <v/>
          </cell>
          <cell r="S1318" t="str">
            <v/>
          </cell>
          <cell r="T1318" t="str">
            <v/>
          </cell>
          <cell r="U1318" t="str">
            <v/>
          </cell>
          <cell r="V1318" t="str">
            <v/>
          </cell>
          <cell r="W1318" t="str">
            <v/>
          </cell>
          <cell r="X1318" t="str">
            <v/>
          </cell>
          <cell r="Y1318" t="str">
            <v/>
          </cell>
          <cell r="Z1318" t="str">
            <v/>
          </cell>
          <cell r="AA1318" t="str">
            <v/>
          </cell>
          <cell r="AB1318" t="str">
            <v/>
          </cell>
          <cell r="AC1318" t="str">
            <v/>
          </cell>
          <cell r="AD1318" t="str">
            <v/>
          </cell>
          <cell r="AE1318" t="str">
            <v/>
          </cell>
          <cell r="AF1318" t="str">
            <v/>
          </cell>
          <cell r="AG1318" t="str">
            <v/>
          </cell>
          <cell r="AH1318" t="str">
            <v/>
          </cell>
          <cell r="AI1318" t="str">
            <v/>
          </cell>
          <cell r="AJ1318" t="str">
            <v/>
          </cell>
          <cell r="AK1318" t="str">
            <v/>
          </cell>
          <cell r="AL1318" t="str">
            <v/>
          </cell>
          <cell r="AM1318" t="str">
            <v>ر1</v>
          </cell>
          <cell r="AN1318" t="str">
            <v>ج</v>
          </cell>
          <cell r="AO1318" t="str">
            <v>ج</v>
          </cell>
          <cell r="AP1318" t="str">
            <v>ج</v>
          </cell>
          <cell r="AQ1318" t="str">
            <v>ج</v>
          </cell>
          <cell r="AR1318" t="str">
            <v>ج</v>
          </cell>
          <cell r="AS1318"/>
          <cell r="AT1318" t="str">
            <v>الرابعة</v>
          </cell>
          <cell r="AU1318" t="str">
            <v/>
          </cell>
        </row>
        <row r="1319">
          <cell r="A1319">
            <v>427664</v>
          </cell>
          <cell r="B1319" t="str">
            <v>الرابعة حديث</v>
          </cell>
          <cell r="C1319" t="str">
            <v/>
          </cell>
          <cell r="D1319" t="str">
            <v/>
          </cell>
          <cell r="E1319" t="str">
            <v/>
          </cell>
          <cell r="F1319" t="str">
            <v/>
          </cell>
          <cell r="G1319" t="str">
            <v/>
          </cell>
          <cell r="H1319" t="str">
            <v/>
          </cell>
          <cell r="I1319" t="str">
            <v/>
          </cell>
          <cell r="J1319" t="str">
            <v/>
          </cell>
          <cell r="K1319" t="str">
            <v/>
          </cell>
          <cell r="L1319" t="str">
            <v/>
          </cell>
          <cell r="M1319" t="str">
            <v/>
          </cell>
          <cell r="N1319" t="str">
            <v/>
          </cell>
          <cell r="O1319" t="str">
            <v/>
          </cell>
          <cell r="P1319" t="str">
            <v/>
          </cell>
          <cell r="Q1319" t="str">
            <v/>
          </cell>
          <cell r="R1319" t="str">
            <v/>
          </cell>
          <cell r="S1319" t="str">
            <v/>
          </cell>
          <cell r="T1319" t="str">
            <v/>
          </cell>
          <cell r="U1319" t="str">
            <v/>
          </cell>
          <cell r="V1319" t="str">
            <v/>
          </cell>
          <cell r="W1319" t="str">
            <v/>
          </cell>
          <cell r="X1319" t="str">
            <v/>
          </cell>
          <cell r="Y1319" t="str">
            <v/>
          </cell>
          <cell r="Z1319" t="str">
            <v/>
          </cell>
          <cell r="AA1319" t="str">
            <v>ر1</v>
          </cell>
          <cell r="AB1319" t="str">
            <v/>
          </cell>
          <cell r="AC1319" t="str">
            <v/>
          </cell>
          <cell r="AD1319" t="str">
            <v/>
          </cell>
          <cell r="AE1319" t="str">
            <v/>
          </cell>
          <cell r="AF1319" t="str">
            <v>ج</v>
          </cell>
          <cell r="AG1319" t="str">
            <v>ج</v>
          </cell>
          <cell r="AH1319" t="str">
            <v>ر1</v>
          </cell>
          <cell r="AI1319" t="str">
            <v>ج</v>
          </cell>
          <cell r="AJ1319" t="str">
            <v>ج</v>
          </cell>
          <cell r="AK1319" t="str">
            <v>ج</v>
          </cell>
          <cell r="AL1319" t="str">
            <v>ج</v>
          </cell>
          <cell r="AM1319" t="str">
            <v>ج</v>
          </cell>
          <cell r="AN1319" t="str">
            <v/>
          </cell>
          <cell r="AO1319" t="str">
            <v/>
          </cell>
          <cell r="AP1319" t="str">
            <v/>
          </cell>
          <cell r="AQ1319" t="str">
            <v/>
          </cell>
          <cell r="AR1319" t="str">
            <v/>
          </cell>
          <cell r="AS1319"/>
          <cell r="AT1319" t="str">
            <v>الرابعة حديث</v>
          </cell>
          <cell r="AU1319" t="str">
            <v/>
          </cell>
        </row>
        <row r="1320">
          <cell r="A1320">
            <v>427672</v>
          </cell>
          <cell r="B1320" t="str">
            <v>الرابعة</v>
          </cell>
          <cell r="C1320" t="str">
            <v/>
          </cell>
          <cell r="D1320" t="str">
            <v/>
          </cell>
          <cell r="E1320" t="str">
            <v/>
          </cell>
          <cell r="F1320" t="str">
            <v/>
          </cell>
          <cell r="G1320" t="str">
            <v/>
          </cell>
          <cell r="H1320" t="str">
            <v/>
          </cell>
          <cell r="I1320" t="str">
            <v/>
          </cell>
          <cell r="J1320" t="str">
            <v/>
          </cell>
          <cell r="K1320" t="str">
            <v/>
          </cell>
          <cell r="L1320" t="str">
            <v/>
          </cell>
          <cell r="M1320" t="str">
            <v/>
          </cell>
          <cell r="N1320" t="str">
            <v/>
          </cell>
          <cell r="O1320" t="str">
            <v/>
          </cell>
          <cell r="P1320" t="str">
            <v/>
          </cell>
          <cell r="Q1320" t="str">
            <v/>
          </cell>
          <cell r="R1320" t="str">
            <v/>
          </cell>
          <cell r="S1320" t="str">
            <v/>
          </cell>
          <cell r="T1320" t="str">
            <v/>
          </cell>
          <cell r="U1320" t="str">
            <v/>
          </cell>
          <cell r="V1320" t="str">
            <v/>
          </cell>
          <cell r="W1320" t="str">
            <v/>
          </cell>
          <cell r="X1320" t="str">
            <v/>
          </cell>
          <cell r="Y1320" t="str">
            <v/>
          </cell>
          <cell r="Z1320" t="str">
            <v/>
          </cell>
          <cell r="AA1320" t="str">
            <v/>
          </cell>
          <cell r="AB1320" t="str">
            <v/>
          </cell>
          <cell r="AC1320" t="str">
            <v/>
          </cell>
          <cell r="AD1320" t="str">
            <v/>
          </cell>
          <cell r="AE1320" t="str">
            <v/>
          </cell>
          <cell r="AF1320" t="str">
            <v/>
          </cell>
          <cell r="AG1320" t="str">
            <v/>
          </cell>
          <cell r="AH1320" t="str">
            <v/>
          </cell>
          <cell r="AI1320" t="str">
            <v/>
          </cell>
          <cell r="AJ1320" t="str">
            <v/>
          </cell>
          <cell r="AK1320" t="str">
            <v/>
          </cell>
          <cell r="AL1320" t="str">
            <v/>
          </cell>
          <cell r="AM1320" t="str">
            <v/>
          </cell>
          <cell r="AN1320" t="str">
            <v>ج</v>
          </cell>
          <cell r="AO1320" t="str">
            <v>ج</v>
          </cell>
          <cell r="AP1320" t="str">
            <v>ج</v>
          </cell>
          <cell r="AQ1320" t="str">
            <v>ج</v>
          </cell>
          <cell r="AR1320" t="str">
            <v>ج</v>
          </cell>
          <cell r="AS1320"/>
          <cell r="AT1320" t="str">
            <v>الرابعة</v>
          </cell>
          <cell r="AU1320" t="str">
            <v/>
          </cell>
        </row>
        <row r="1321">
          <cell r="A1321">
            <v>427673</v>
          </cell>
          <cell r="B1321" t="str">
            <v>الرابعة</v>
          </cell>
          <cell r="C1321" t="str">
            <v/>
          </cell>
          <cell r="D1321" t="str">
            <v/>
          </cell>
          <cell r="E1321" t="str">
            <v/>
          </cell>
          <cell r="F1321" t="str">
            <v/>
          </cell>
          <cell r="G1321" t="str">
            <v/>
          </cell>
          <cell r="H1321" t="str">
            <v/>
          </cell>
          <cell r="I1321" t="str">
            <v/>
          </cell>
          <cell r="J1321" t="str">
            <v/>
          </cell>
          <cell r="K1321" t="str">
            <v/>
          </cell>
          <cell r="L1321" t="str">
            <v/>
          </cell>
          <cell r="M1321" t="str">
            <v/>
          </cell>
          <cell r="N1321" t="str">
            <v/>
          </cell>
          <cell r="O1321" t="str">
            <v/>
          </cell>
          <cell r="P1321" t="str">
            <v/>
          </cell>
          <cell r="Q1321" t="str">
            <v/>
          </cell>
          <cell r="R1321" t="str">
            <v/>
          </cell>
          <cell r="S1321" t="str">
            <v/>
          </cell>
          <cell r="T1321" t="str">
            <v/>
          </cell>
          <cell r="U1321" t="str">
            <v/>
          </cell>
          <cell r="V1321" t="str">
            <v>ر2</v>
          </cell>
          <cell r="W1321" t="str">
            <v/>
          </cell>
          <cell r="X1321" t="str">
            <v/>
          </cell>
          <cell r="Y1321" t="str">
            <v/>
          </cell>
          <cell r="Z1321" t="str">
            <v/>
          </cell>
          <cell r="AA1321" t="str">
            <v/>
          </cell>
          <cell r="AB1321" t="str">
            <v/>
          </cell>
          <cell r="AC1321" t="str">
            <v/>
          </cell>
          <cell r="AD1321" t="str">
            <v/>
          </cell>
          <cell r="AE1321" t="str">
            <v/>
          </cell>
          <cell r="AF1321" t="str">
            <v/>
          </cell>
          <cell r="AG1321" t="str">
            <v/>
          </cell>
          <cell r="AH1321" t="str">
            <v/>
          </cell>
          <cell r="AI1321" t="str">
            <v>ر1</v>
          </cell>
          <cell r="AJ1321" t="str">
            <v/>
          </cell>
          <cell r="AK1321" t="str">
            <v/>
          </cell>
          <cell r="AL1321" t="str">
            <v/>
          </cell>
          <cell r="AM1321" t="str">
            <v>ر1</v>
          </cell>
          <cell r="AN1321" t="str">
            <v>ج</v>
          </cell>
          <cell r="AO1321" t="str">
            <v>ج</v>
          </cell>
          <cell r="AP1321" t="str">
            <v>ج</v>
          </cell>
          <cell r="AQ1321" t="str">
            <v>ج</v>
          </cell>
          <cell r="AR1321" t="str">
            <v>ج</v>
          </cell>
          <cell r="AS1321"/>
          <cell r="AT1321" t="str">
            <v>الرابعة</v>
          </cell>
          <cell r="AU1321" t="str">
            <v/>
          </cell>
        </row>
        <row r="1322">
          <cell r="A1322">
            <v>427674</v>
          </cell>
          <cell r="B1322" t="str">
            <v>الرابعة حديث</v>
          </cell>
          <cell r="C1322" t="str">
            <v/>
          </cell>
          <cell r="D1322" t="str">
            <v/>
          </cell>
          <cell r="E1322" t="str">
            <v>ر2</v>
          </cell>
          <cell r="F1322" t="str">
            <v/>
          </cell>
          <cell r="G1322" t="str">
            <v/>
          </cell>
          <cell r="H1322" t="str">
            <v/>
          </cell>
          <cell r="I1322" t="str">
            <v/>
          </cell>
          <cell r="J1322" t="str">
            <v/>
          </cell>
          <cell r="K1322" t="str">
            <v/>
          </cell>
          <cell r="L1322" t="str">
            <v/>
          </cell>
          <cell r="M1322" t="str">
            <v/>
          </cell>
          <cell r="N1322" t="str">
            <v/>
          </cell>
          <cell r="O1322" t="str">
            <v/>
          </cell>
          <cell r="P1322" t="str">
            <v>ر2</v>
          </cell>
          <cell r="Q1322" t="str">
            <v/>
          </cell>
          <cell r="R1322" t="str">
            <v/>
          </cell>
          <cell r="S1322" t="str">
            <v/>
          </cell>
          <cell r="T1322" t="str">
            <v/>
          </cell>
          <cell r="U1322" t="str">
            <v/>
          </cell>
          <cell r="V1322" t="str">
            <v>ر2</v>
          </cell>
          <cell r="W1322" t="str">
            <v/>
          </cell>
          <cell r="X1322" t="str">
            <v/>
          </cell>
          <cell r="Y1322" t="str">
            <v/>
          </cell>
          <cell r="Z1322" t="str">
            <v/>
          </cell>
          <cell r="AA1322" t="str">
            <v/>
          </cell>
          <cell r="AB1322" t="str">
            <v/>
          </cell>
          <cell r="AC1322" t="str">
            <v/>
          </cell>
          <cell r="AD1322" t="str">
            <v/>
          </cell>
          <cell r="AE1322" t="str">
            <v/>
          </cell>
          <cell r="AF1322" t="str">
            <v/>
          </cell>
          <cell r="AG1322" t="str">
            <v/>
          </cell>
          <cell r="AH1322" t="str">
            <v/>
          </cell>
          <cell r="AI1322" t="str">
            <v>ج</v>
          </cell>
          <cell r="AJ1322" t="str">
            <v>ج</v>
          </cell>
          <cell r="AK1322" t="str">
            <v>ج</v>
          </cell>
          <cell r="AL1322" t="str">
            <v>ج</v>
          </cell>
          <cell r="AM1322" t="str">
            <v>ج</v>
          </cell>
          <cell r="AN1322" t="str">
            <v/>
          </cell>
          <cell r="AO1322" t="str">
            <v/>
          </cell>
          <cell r="AP1322" t="str">
            <v/>
          </cell>
          <cell r="AQ1322" t="str">
            <v/>
          </cell>
          <cell r="AR1322" t="str">
            <v/>
          </cell>
          <cell r="AS1322"/>
          <cell r="AT1322" t="str">
            <v>الرابعة حديث</v>
          </cell>
          <cell r="AU1322" t="str">
            <v/>
          </cell>
        </row>
        <row r="1323">
          <cell r="A1323">
            <v>427677</v>
          </cell>
          <cell r="B1323" t="str">
            <v>الرابعة</v>
          </cell>
          <cell r="C1323" t="str">
            <v/>
          </cell>
          <cell r="D1323" t="str">
            <v/>
          </cell>
          <cell r="E1323" t="str">
            <v/>
          </cell>
          <cell r="F1323" t="str">
            <v/>
          </cell>
          <cell r="G1323" t="str">
            <v/>
          </cell>
          <cell r="H1323" t="str">
            <v/>
          </cell>
          <cell r="I1323" t="str">
            <v/>
          </cell>
          <cell r="J1323" t="str">
            <v/>
          </cell>
          <cell r="K1323" t="str">
            <v/>
          </cell>
          <cell r="L1323" t="str">
            <v/>
          </cell>
          <cell r="M1323" t="str">
            <v/>
          </cell>
          <cell r="N1323" t="str">
            <v/>
          </cell>
          <cell r="O1323" t="str">
            <v/>
          </cell>
          <cell r="P1323" t="str">
            <v/>
          </cell>
          <cell r="Q1323" t="str">
            <v/>
          </cell>
          <cell r="R1323" t="str">
            <v/>
          </cell>
          <cell r="S1323" t="str">
            <v/>
          </cell>
          <cell r="T1323" t="str">
            <v/>
          </cell>
          <cell r="U1323" t="str">
            <v/>
          </cell>
          <cell r="V1323" t="str">
            <v/>
          </cell>
          <cell r="W1323" t="str">
            <v/>
          </cell>
          <cell r="X1323" t="str">
            <v/>
          </cell>
          <cell r="Y1323" t="str">
            <v/>
          </cell>
          <cell r="Z1323" t="str">
            <v/>
          </cell>
          <cell r="AA1323" t="str">
            <v/>
          </cell>
          <cell r="AB1323" t="str">
            <v/>
          </cell>
          <cell r="AC1323" t="str">
            <v/>
          </cell>
          <cell r="AD1323" t="str">
            <v/>
          </cell>
          <cell r="AE1323" t="str">
            <v/>
          </cell>
          <cell r="AF1323" t="str">
            <v/>
          </cell>
          <cell r="AG1323" t="str">
            <v/>
          </cell>
          <cell r="AH1323" t="str">
            <v/>
          </cell>
          <cell r="AI1323" t="str">
            <v/>
          </cell>
          <cell r="AJ1323" t="str">
            <v/>
          </cell>
          <cell r="AK1323" t="str">
            <v/>
          </cell>
          <cell r="AL1323" t="str">
            <v/>
          </cell>
          <cell r="AM1323" t="str">
            <v/>
          </cell>
          <cell r="AN1323" t="str">
            <v>ج</v>
          </cell>
          <cell r="AO1323" t="str">
            <v>ج</v>
          </cell>
          <cell r="AP1323" t="str">
            <v>ج</v>
          </cell>
          <cell r="AQ1323" t="str">
            <v>ج</v>
          </cell>
          <cell r="AR1323" t="str">
            <v>ج</v>
          </cell>
          <cell r="AS1323"/>
          <cell r="AT1323" t="str">
            <v>الرابعة</v>
          </cell>
          <cell r="AU1323" t="str">
            <v/>
          </cell>
        </row>
        <row r="1324">
          <cell r="A1324">
            <v>427683</v>
          </cell>
          <cell r="B1324" t="str">
            <v>الرابعة</v>
          </cell>
          <cell r="C1324" t="str">
            <v/>
          </cell>
          <cell r="D1324" t="str">
            <v/>
          </cell>
          <cell r="E1324" t="str">
            <v/>
          </cell>
          <cell r="F1324" t="str">
            <v/>
          </cell>
          <cell r="G1324" t="str">
            <v/>
          </cell>
          <cell r="H1324" t="str">
            <v/>
          </cell>
          <cell r="I1324" t="str">
            <v/>
          </cell>
          <cell r="J1324" t="str">
            <v/>
          </cell>
          <cell r="K1324" t="str">
            <v/>
          </cell>
          <cell r="L1324" t="str">
            <v/>
          </cell>
          <cell r="M1324" t="str">
            <v/>
          </cell>
          <cell r="N1324" t="str">
            <v/>
          </cell>
          <cell r="O1324" t="str">
            <v/>
          </cell>
          <cell r="P1324" t="str">
            <v>ر2</v>
          </cell>
          <cell r="Q1324" t="str">
            <v/>
          </cell>
          <cell r="R1324" t="str">
            <v/>
          </cell>
          <cell r="S1324" t="str">
            <v/>
          </cell>
          <cell r="T1324" t="str">
            <v>ر1</v>
          </cell>
          <cell r="U1324" t="str">
            <v/>
          </cell>
          <cell r="V1324" t="str">
            <v/>
          </cell>
          <cell r="W1324" t="str">
            <v/>
          </cell>
          <cell r="X1324" t="str">
            <v/>
          </cell>
          <cell r="Y1324" t="str">
            <v/>
          </cell>
          <cell r="Z1324" t="str">
            <v>ج</v>
          </cell>
          <cell r="AA1324" t="str">
            <v/>
          </cell>
          <cell r="AB1324" t="str">
            <v/>
          </cell>
          <cell r="AC1324" t="str">
            <v/>
          </cell>
          <cell r="AD1324" t="str">
            <v/>
          </cell>
          <cell r="AE1324" t="str">
            <v/>
          </cell>
          <cell r="AF1324" t="str">
            <v>ج</v>
          </cell>
          <cell r="AG1324" t="str">
            <v/>
          </cell>
          <cell r="AH1324" t="str">
            <v/>
          </cell>
          <cell r="AI1324" t="str">
            <v/>
          </cell>
          <cell r="AJ1324" t="str">
            <v/>
          </cell>
          <cell r="AK1324" t="str">
            <v>ج</v>
          </cell>
          <cell r="AL1324" t="str">
            <v>ج</v>
          </cell>
          <cell r="AM1324" t="str">
            <v>ر1</v>
          </cell>
          <cell r="AN1324" t="str">
            <v>ج</v>
          </cell>
          <cell r="AO1324" t="str">
            <v>ج</v>
          </cell>
          <cell r="AP1324" t="str">
            <v>ج</v>
          </cell>
          <cell r="AQ1324" t="str">
            <v>ج</v>
          </cell>
          <cell r="AR1324" t="str">
            <v>ج</v>
          </cell>
          <cell r="AS1324"/>
          <cell r="AT1324" t="str">
            <v>الرابعة</v>
          </cell>
          <cell r="AU1324" t="str">
            <v/>
          </cell>
        </row>
        <row r="1325">
          <cell r="A1325">
            <v>427693</v>
          </cell>
          <cell r="B1325" t="str">
            <v>الرابعة</v>
          </cell>
          <cell r="C1325" t="str">
            <v/>
          </cell>
          <cell r="D1325" t="str">
            <v/>
          </cell>
          <cell r="E1325" t="str">
            <v/>
          </cell>
          <cell r="F1325" t="str">
            <v/>
          </cell>
          <cell r="G1325" t="str">
            <v/>
          </cell>
          <cell r="H1325" t="str">
            <v/>
          </cell>
          <cell r="I1325" t="str">
            <v/>
          </cell>
          <cell r="J1325" t="str">
            <v/>
          </cell>
          <cell r="K1325" t="str">
            <v/>
          </cell>
          <cell r="L1325" t="str">
            <v/>
          </cell>
          <cell r="M1325" t="str">
            <v/>
          </cell>
          <cell r="N1325" t="str">
            <v/>
          </cell>
          <cell r="O1325" t="str">
            <v/>
          </cell>
          <cell r="P1325" t="str">
            <v>ر2</v>
          </cell>
          <cell r="Q1325" t="str">
            <v/>
          </cell>
          <cell r="R1325" t="str">
            <v/>
          </cell>
          <cell r="S1325" t="str">
            <v/>
          </cell>
          <cell r="T1325" t="str">
            <v/>
          </cell>
          <cell r="U1325" t="str">
            <v/>
          </cell>
          <cell r="V1325" t="str">
            <v/>
          </cell>
          <cell r="W1325" t="str">
            <v/>
          </cell>
          <cell r="X1325" t="str">
            <v/>
          </cell>
          <cell r="Y1325" t="str">
            <v/>
          </cell>
          <cell r="Z1325" t="str">
            <v/>
          </cell>
          <cell r="AA1325" t="str">
            <v/>
          </cell>
          <cell r="AB1325" t="str">
            <v/>
          </cell>
          <cell r="AC1325" t="str">
            <v/>
          </cell>
          <cell r="AD1325" t="str">
            <v/>
          </cell>
          <cell r="AE1325" t="str">
            <v/>
          </cell>
          <cell r="AF1325" t="str">
            <v/>
          </cell>
          <cell r="AG1325" t="str">
            <v/>
          </cell>
          <cell r="AH1325" t="str">
            <v/>
          </cell>
          <cell r="AI1325" t="str">
            <v/>
          </cell>
          <cell r="AJ1325" t="str">
            <v/>
          </cell>
          <cell r="AK1325" t="str">
            <v/>
          </cell>
          <cell r="AL1325" t="str">
            <v/>
          </cell>
          <cell r="AM1325" t="str">
            <v>ر1</v>
          </cell>
          <cell r="AN1325" t="str">
            <v>ج</v>
          </cell>
          <cell r="AO1325" t="str">
            <v>ج</v>
          </cell>
          <cell r="AP1325" t="str">
            <v>ج</v>
          </cell>
          <cell r="AQ1325" t="str">
            <v>ج</v>
          </cell>
          <cell r="AR1325" t="str">
            <v>ج</v>
          </cell>
          <cell r="AS1325"/>
          <cell r="AT1325" t="str">
            <v>الرابعة</v>
          </cell>
          <cell r="AU1325" t="str">
            <v/>
          </cell>
        </row>
        <row r="1326">
          <cell r="A1326">
            <v>427695</v>
          </cell>
          <cell r="B1326" t="str">
            <v>الرابعة</v>
          </cell>
          <cell r="C1326" t="str">
            <v/>
          </cell>
          <cell r="D1326" t="str">
            <v/>
          </cell>
          <cell r="E1326" t="str">
            <v/>
          </cell>
          <cell r="F1326" t="str">
            <v/>
          </cell>
          <cell r="G1326" t="str">
            <v/>
          </cell>
          <cell r="H1326" t="str">
            <v/>
          </cell>
          <cell r="I1326" t="str">
            <v/>
          </cell>
          <cell r="J1326" t="str">
            <v/>
          </cell>
          <cell r="K1326" t="str">
            <v/>
          </cell>
          <cell r="L1326" t="str">
            <v/>
          </cell>
          <cell r="M1326" t="str">
            <v/>
          </cell>
          <cell r="N1326" t="str">
            <v/>
          </cell>
          <cell r="O1326" t="str">
            <v/>
          </cell>
          <cell r="P1326" t="str">
            <v/>
          </cell>
          <cell r="Q1326" t="str">
            <v/>
          </cell>
          <cell r="R1326" t="str">
            <v/>
          </cell>
          <cell r="S1326" t="str">
            <v/>
          </cell>
          <cell r="T1326" t="str">
            <v/>
          </cell>
          <cell r="U1326" t="str">
            <v/>
          </cell>
          <cell r="V1326" t="str">
            <v/>
          </cell>
          <cell r="W1326" t="str">
            <v/>
          </cell>
          <cell r="X1326" t="str">
            <v/>
          </cell>
          <cell r="Y1326" t="str">
            <v/>
          </cell>
          <cell r="Z1326" t="str">
            <v/>
          </cell>
          <cell r="AA1326" t="str">
            <v>ر2</v>
          </cell>
          <cell r="AB1326" t="str">
            <v/>
          </cell>
          <cell r="AC1326" t="str">
            <v/>
          </cell>
          <cell r="AD1326" t="str">
            <v>ر2</v>
          </cell>
          <cell r="AE1326" t="str">
            <v>ج</v>
          </cell>
          <cell r="AF1326" t="str">
            <v>ر1</v>
          </cell>
          <cell r="AG1326" t="str">
            <v/>
          </cell>
          <cell r="AH1326" t="str">
            <v>ر2</v>
          </cell>
          <cell r="AI1326" t="str">
            <v>ج</v>
          </cell>
          <cell r="AJ1326" t="str">
            <v>ج</v>
          </cell>
          <cell r="AK1326" t="str">
            <v>ج</v>
          </cell>
          <cell r="AL1326" t="str">
            <v>ر1</v>
          </cell>
          <cell r="AM1326" t="str">
            <v>ج</v>
          </cell>
          <cell r="AN1326" t="str">
            <v>ج</v>
          </cell>
          <cell r="AO1326" t="str">
            <v>ج</v>
          </cell>
          <cell r="AP1326" t="str">
            <v>ج</v>
          </cell>
          <cell r="AQ1326" t="str">
            <v>ج</v>
          </cell>
          <cell r="AR1326" t="str">
            <v>ج</v>
          </cell>
          <cell r="AS1326"/>
          <cell r="AT1326" t="str">
            <v>الرابعة</v>
          </cell>
          <cell r="AU1326" t="str">
            <v/>
          </cell>
        </row>
        <row r="1327">
          <cell r="A1327">
            <v>427702</v>
          </cell>
          <cell r="B1327" t="str">
            <v>الرابعة</v>
          </cell>
          <cell r="C1327" t="str">
            <v/>
          </cell>
          <cell r="D1327" t="str">
            <v/>
          </cell>
          <cell r="E1327" t="str">
            <v/>
          </cell>
          <cell r="F1327" t="str">
            <v/>
          </cell>
          <cell r="G1327" t="str">
            <v/>
          </cell>
          <cell r="H1327" t="str">
            <v/>
          </cell>
          <cell r="I1327" t="str">
            <v/>
          </cell>
          <cell r="J1327" t="str">
            <v/>
          </cell>
          <cell r="K1327" t="str">
            <v/>
          </cell>
          <cell r="L1327" t="str">
            <v/>
          </cell>
          <cell r="M1327" t="str">
            <v/>
          </cell>
          <cell r="N1327" t="str">
            <v/>
          </cell>
          <cell r="O1327" t="str">
            <v/>
          </cell>
          <cell r="P1327" t="str">
            <v/>
          </cell>
          <cell r="Q1327" t="str">
            <v/>
          </cell>
          <cell r="R1327" t="str">
            <v/>
          </cell>
          <cell r="S1327" t="str">
            <v/>
          </cell>
          <cell r="T1327" t="str">
            <v/>
          </cell>
          <cell r="U1327" t="str">
            <v/>
          </cell>
          <cell r="V1327" t="str">
            <v/>
          </cell>
          <cell r="W1327" t="str">
            <v/>
          </cell>
          <cell r="X1327" t="str">
            <v/>
          </cell>
          <cell r="Y1327" t="str">
            <v/>
          </cell>
          <cell r="Z1327" t="str">
            <v/>
          </cell>
          <cell r="AA1327" t="str">
            <v/>
          </cell>
          <cell r="AB1327" t="str">
            <v/>
          </cell>
          <cell r="AC1327" t="str">
            <v/>
          </cell>
          <cell r="AD1327" t="str">
            <v/>
          </cell>
          <cell r="AE1327" t="str">
            <v/>
          </cell>
          <cell r="AF1327" t="str">
            <v/>
          </cell>
          <cell r="AG1327" t="str">
            <v/>
          </cell>
          <cell r="AH1327" t="str">
            <v/>
          </cell>
          <cell r="AI1327" t="str">
            <v/>
          </cell>
          <cell r="AJ1327" t="str">
            <v/>
          </cell>
          <cell r="AK1327" t="str">
            <v/>
          </cell>
          <cell r="AL1327" t="str">
            <v/>
          </cell>
          <cell r="AM1327" t="str">
            <v>ر1</v>
          </cell>
          <cell r="AN1327" t="str">
            <v>ج</v>
          </cell>
          <cell r="AO1327" t="str">
            <v>ج</v>
          </cell>
          <cell r="AP1327" t="str">
            <v>ج</v>
          </cell>
          <cell r="AQ1327" t="str">
            <v>ج</v>
          </cell>
          <cell r="AR1327" t="str">
            <v>ج</v>
          </cell>
          <cell r="AS1327"/>
          <cell r="AT1327" t="str">
            <v>الرابعة</v>
          </cell>
          <cell r="AU1327" t="str">
            <v/>
          </cell>
        </row>
        <row r="1328">
          <cell r="A1328">
            <v>427706</v>
          </cell>
          <cell r="B1328" t="str">
            <v>الرابعة</v>
          </cell>
          <cell r="C1328" t="str">
            <v/>
          </cell>
          <cell r="D1328" t="str">
            <v/>
          </cell>
          <cell r="E1328" t="str">
            <v/>
          </cell>
          <cell r="F1328" t="str">
            <v/>
          </cell>
          <cell r="G1328" t="str">
            <v/>
          </cell>
          <cell r="H1328" t="str">
            <v/>
          </cell>
          <cell r="I1328" t="str">
            <v/>
          </cell>
          <cell r="J1328" t="str">
            <v/>
          </cell>
          <cell r="K1328" t="str">
            <v/>
          </cell>
          <cell r="L1328" t="str">
            <v/>
          </cell>
          <cell r="M1328" t="str">
            <v/>
          </cell>
          <cell r="N1328" t="str">
            <v/>
          </cell>
          <cell r="O1328" t="str">
            <v/>
          </cell>
          <cell r="P1328" t="str">
            <v>ر2</v>
          </cell>
          <cell r="Q1328" t="str">
            <v/>
          </cell>
          <cell r="R1328" t="str">
            <v/>
          </cell>
          <cell r="S1328" t="str">
            <v/>
          </cell>
          <cell r="T1328" t="str">
            <v/>
          </cell>
          <cell r="U1328" t="str">
            <v/>
          </cell>
          <cell r="V1328" t="str">
            <v/>
          </cell>
          <cell r="W1328" t="str">
            <v/>
          </cell>
          <cell r="X1328" t="str">
            <v>ر2</v>
          </cell>
          <cell r="Y1328" t="str">
            <v/>
          </cell>
          <cell r="Z1328" t="str">
            <v/>
          </cell>
          <cell r="AA1328" t="str">
            <v/>
          </cell>
          <cell r="AB1328" t="str">
            <v/>
          </cell>
          <cell r="AC1328" t="str">
            <v>ر2</v>
          </cell>
          <cell r="AD1328" t="str">
            <v/>
          </cell>
          <cell r="AE1328" t="str">
            <v/>
          </cell>
          <cell r="AF1328" t="str">
            <v>ر1</v>
          </cell>
          <cell r="AG1328" t="str">
            <v/>
          </cell>
          <cell r="AH1328" t="str">
            <v/>
          </cell>
          <cell r="AI1328" t="str">
            <v/>
          </cell>
          <cell r="AJ1328" t="str">
            <v/>
          </cell>
          <cell r="AK1328" t="str">
            <v/>
          </cell>
          <cell r="AL1328" t="str">
            <v/>
          </cell>
          <cell r="AM1328" t="str">
            <v>ر1</v>
          </cell>
          <cell r="AN1328" t="str">
            <v>ج</v>
          </cell>
          <cell r="AO1328" t="str">
            <v>ج</v>
          </cell>
          <cell r="AP1328" t="str">
            <v>ج</v>
          </cell>
          <cell r="AQ1328" t="str">
            <v>ج</v>
          </cell>
          <cell r="AR1328" t="str">
            <v>ج</v>
          </cell>
          <cell r="AS1328"/>
          <cell r="AT1328" t="str">
            <v>الرابعة</v>
          </cell>
          <cell r="AU1328" t="str">
            <v/>
          </cell>
        </row>
        <row r="1329">
          <cell r="A1329">
            <v>427716</v>
          </cell>
          <cell r="B1329" t="str">
            <v>الرابعة</v>
          </cell>
          <cell r="C1329" t="str">
            <v/>
          </cell>
          <cell r="D1329" t="str">
            <v/>
          </cell>
          <cell r="E1329" t="str">
            <v/>
          </cell>
          <cell r="F1329" t="str">
            <v/>
          </cell>
          <cell r="G1329" t="str">
            <v/>
          </cell>
          <cell r="H1329" t="str">
            <v/>
          </cell>
          <cell r="I1329" t="str">
            <v/>
          </cell>
          <cell r="J1329" t="str">
            <v/>
          </cell>
          <cell r="K1329" t="str">
            <v/>
          </cell>
          <cell r="L1329" t="str">
            <v/>
          </cell>
          <cell r="M1329" t="str">
            <v/>
          </cell>
          <cell r="N1329" t="str">
            <v/>
          </cell>
          <cell r="O1329" t="str">
            <v/>
          </cell>
          <cell r="P1329" t="str">
            <v/>
          </cell>
          <cell r="Q1329" t="str">
            <v/>
          </cell>
          <cell r="R1329" t="str">
            <v/>
          </cell>
          <cell r="S1329" t="str">
            <v>ر2</v>
          </cell>
          <cell r="T1329" t="str">
            <v/>
          </cell>
          <cell r="U1329" t="str">
            <v/>
          </cell>
          <cell r="V1329" t="str">
            <v/>
          </cell>
          <cell r="W1329" t="str">
            <v/>
          </cell>
          <cell r="X1329" t="str">
            <v/>
          </cell>
          <cell r="Y1329" t="str">
            <v/>
          </cell>
          <cell r="Z1329" t="str">
            <v/>
          </cell>
          <cell r="AA1329" t="str">
            <v/>
          </cell>
          <cell r="AB1329" t="str">
            <v/>
          </cell>
          <cell r="AC1329" t="str">
            <v/>
          </cell>
          <cell r="AD1329" t="str">
            <v/>
          </cell>
          <cell r="AE1329" t="str">
            <v/>
          </cell>
          <cell r="AF1329" t="str">
            <v/>
          </cell>
          <cell r="AG1329" t="str">
            <v/>
          </cell>
          <cell r="AH1329" t="str">
            <v/>
          </cell>
          <cell r="AI1329" t="str">
            <v/>
          </cell>
          <cell r="AJ1329" t="str">
            <v/>
          </cell>
          <cell r="AK1329" t="str">
            <v/>
          </cell>
          <cell r="AL1329" t="str">
            <v>ر1</v>
          </cell>
          <cell r="AM1329" t="str">
            <v>ر1</v>
          </cell>
          <cell r="AN1329" t="str">
            <v>ج</v>
          </cell>
          <cell r="AO1329" t="str">
            <v>ج</v>
          </cell>
          <cell r="AP1329" t="str">
            <v>ج</v>
          </cell>
          <cell r="AQ1329" t="str">
            <v>ج</v>
          </cell>
          <cell r="AR1329" t="str">
            <v>ج</v>
          </cell>
          <cell r="AS1329"/>
          <cell r="AT1329" t="str">
            <v>الرابعة</v>
          </cell>
          <cell r="AU1329" t="str">
            <v/>
          </cell>
        </row>
        <row r="1330">
          <cell r="A1330">
            <v>427717</v>
          </cell>
          <cell r="B1330" t="str">
            <v>الرابعة</v>
          </cell>
          <cell r="C1330" t="str">
            <v/>
          </cell>
          <cell r="D1330" t="str">
            <v/>
          </cell>
          <cell r="E1330" t="str">
            <v/>
          </cell>
          <cell r="F1330" t="str">
            <v/>
          </cell>
          <cell r="G1330" t="str">
            <v/>
          </cell>
          <cell r="H1330" t="str">
            <v/>
          </cell>
          <cell r="I1330" t="str">
            <v/>
          </cell>
          <cell r="J1330" t="str">
            <v/>
          </cell>
          <cell r="K1330" t="str">
            <v/>
          </cell>
          <cell r="L1330" t="str">
            <v/>
          </cell>
          <cell r="M1330" t="str">
            <v/>
          </cell>
          <cell r="N1330" t="str">
            <v/>
          </cell>
          <cell r="O1330" t="str">
            <v/>
          </cell>
          <cell r="P1330" t="str">
            <v/>
          </cell>
          <cell r="Q1330" t="str">
            <v/>
          </cell>
          <cell r="R1330" t="str">
            <v/>
          </cell>
          <cell r="S1330" t="str">
            <v/>
          </cell>
          <cell r="T1330" t="str">
            <v/>
          </cell>
          <cell r="U1330" t="str">
            <v/>
          </cell>
          <cell r="V1330" t="str">
            <v/>
          </cell>
          <cell r="W1330" t="str">
            <v/>
          </cell>
          <cell r="X1330" t="str">
            <v/>
          </cell>
          <cell r="Y1330" t="str">
            <v/>
          </cell>
          <cell r="Z1330" t="str">
            <v/>
          </cell>
          <cell r="AA1330" t="str">
            <v/>
          </cell>
          <cell r="AB1330" t="str">
            <v/>
          </cell>
          <cell r="AC1330" t="str">
            <v/>
          </cell>
          <cell r="AD1330" t="str">
            <v/>
          </cell>
          <cell r="AE1330" t="str">
            <v/>
          </cell>
          <cell r="AF1330" t="str">
            <v/>
          </cell>
          <cell r="AG1330" t="str">
            <v/>
          </cell>
          <cell r="AH1330" t="str">
            <v/>
          </cell>
          <cell r="AI1330" t="str">
            <v/>
          </cell>
          <cell r="AJ1330" t="str">
            <v/>
          </cell>
          <cell r="AK1330" t="str">
            <v/>
          </cell>
          <cell r="AL1330" t="str">
            <v/>
          </cell>
          <cell r="AM1330" t="str">
            <v>ر1</v>
          </cell>
          <cell r="AN1330" t="str">
            <v>ج</v>
          </cell>
          <cell r="AO1330" t="str">
            <v>ج</v>
          </cell>
          <cell r="AP1330" t="str">
            <v>ج</v>
          </cell>
          <cell r="AQ1330" t="str">
            <v>ج</v>
          </cell>
          <cell r="AR1330" t="str">
            <v>ج</v>
          </cell>
          <cell r="AS1330"/>
          <cell r="AT1330" t="str">
            <v>الرابعة</v>
          </cell>
          <cell r="AU1330" t="str">
            <v/>
          </cell>
        </row>
        <row r="1331">
          <cell r="A1331">
            <v>427719</v>
          </cell>
          <cell r="B1331" t="str">
            <v>الرابعة</v>
          </cell>
          <cell r="C1331" t="str">
            <v/>
          </cell>
          <cell r="D1331" t="str">
            <v/>
          </cell>
          <cell r="E1331" t="str">
            <v/>
          </cell>
          <cell r="F1331" t="str">
            <v/>
          </cell>
          <cell r="G1331" t="str">
            <v/>
          </cell>
          <cell r="H1331" t="str">
            <v/>
          </cell>
          <cell r="I1331" t="str">
            <v/>
          </cell>
          <cell r="J1331" t="str">
            <v/>
          </cell>
          <cell r="K1331" t="str">
            <v/>
          </cell>
          <cell r="L1331" t="str">
            <v/>
          </cell>
          <cell r="M1331" t="str">
            <v/>
          </cell>
          <cell r="N1331" t="str">
            <v/>
          </cell>
          <cell r="O1331" t="str">
            <v/>
          </cell>
          <cell r="P1331" t="str">
            <v/>
          </cell>
          <cell r="Q1331" t="str">
            <v/>
          </cell>
          <cell r="R1331" t="str">
            <v/>
          </cell>
          <cell r="S1331" t="str">
            <v/>
          </cell>
          <cell r="T1331" t="str">
            <v/>
          </cell>
          <cell r="U1331" t="str">
            <v/>
          </cell>
          <cell r="V1331" t="str">
            <v/>
          </cell>
          <cell r="W1331" t="str">
            <v/>
          </cell>
          <cell r="X1331" t="str">
            <v/>
          </cell>
          <cell r="Y1331" t="str">
            <v/>
          </cell>
          <cell r="Z1331" t="str">
            <v/>
          </cell>
          <cell r="AA1331" t="str">
            <v/>
          </cell>
          <cell r="AB1331" t="str">
            <v/>
          </cell>
          <cell r="AC1331" t="str">
            <v/>
          </cell>
          <cell r="AD1331" t="str">
            <v/>
          </cell>
          <cell r="AE1331" t="str">
            <v/>
          </cell>
          <cell r="AF1331" t="str">
            <v/>
          </cell>
          <cell r="AG1331" t="str">
            <v/>
          </cell>
          <cell r="AH1331" t="str">
            <v/>
          </cell>
          <cell r="AI1331" t="str">
            <v/>
          </cell>
          <cell r="AJ1331" t="str">
            <v/>
          </cell>
          <cell r="AK1331" t="str">
            <v/>
          </cell>
          <cell r="AL1331" t="str">
            <v/>
          </cell>
          <cell r="AM1331" t="str">
            <v/>
          </cell>
          <cell r="AN1331" t="str">
            <v>ج</v>
          </cell>
          <cell r="AO1331" t="str">
            <v>ج</v>
          </cell>
          <cell r="AP1331" t="str">
            <v>ج</v>
          </cell>
          <cell r="AQ1331" t="str">
            <v>ج</v>
          </cell>
          <cell r="AR1331" t="str">
            <v>ج</v>
          </cell>
          <cell r="AS1331"/>
          <cell r="AT1331" t="str">
            <v>الرابعة</v>
          </cell>
          <cell r="AU1331" t="str">
            <v/>
          </cell>
        </row>
        <row r="1332">
          <cell r="A1332">
            <v>427721</v>
          </cell>
          <cell r="B1332" t="str">
            <v>الرابعة</v>
          </cell>
          <cell r="C1332" t="str">
            <v/>
          </cell>
          <cell r="D1332" t="str">
            <v/>
          </cell>
          <cell r="E1332" t="str">
            <v/>
          </cell>
          <cell r="F1332" t="str">
            <v/>
          </cell>
          <cell r="G1332" t="str">
            <v/>
          </cell>
          <cell r="H1332" t="str">
            <v/>
          </cell>
          <cell r="I1332" t="str">
            <v/>
          </cell>
          <cell r="J1332" t="str">
            <v/>
          </cell>
          <cell r="K1332" t="str">
            <v/>
          </cell>
          <cell r="L1332" t="str">
            <v/>
          </cell>
          <cell r="M1332" t="str">
            <v/>
          </cell>
          <cell r="N1332" t="str">
            <v/>
          </cell>
          <cell r="O1332" t="str">
            <v/>
          </cell>
          <cell r="P1332" t="str">
            <v/>
          </cell>
          <cell r="Q1332" t="str">
            <v/>
          </cell>
          <cell r="R1332" t="str">
            <v/>
          </cell>
          <cell r="S1332" t="str">
            <v/>
          </cell>
          <cell r="T1332" t="str">
            <v/>
          </cell>
          <cell r="U1332" t="str">
            <v/>
          </cell>
          <cell r="V1332" t="str">
            <v/>
          </cell>
          <cell r="W1332" t="str">
            <v/>
          </cell>
          <cell r="X1332" t="str">
            <v/>
          </cell>
          <cell r="Y1332" t="str">
            <v/>
          </cell>
          <cell r="Z1332" t="str">
            <v/>
          </cell>
          <cell r="AA1332" t="str">
            <v/>
          </cell>
          <cell r="AB1332" t="str">
            <v/>
          </cell>
          <cell r="AC1332" t="str">
            <v>ر2</v>
          </cell>
          <cell r="AD1332" t="str">
            <v/>
          </cell>
          <cell r="AE1332" t="str">
            <v/>
          </cell>
          <cell r="AF1332" t="str">
            <v/>
          </cell>
          <cell r="AG1332" t="str">
            <v>ر1</v>
          </cell>
          <cell r="AH1332" t="str">
            <v/>
          </cell>
          <cell r="AI1332" t="str">
            <v>ج</v>
          </cell>
          <cell r="AJ1332" t="str">
            <v>ج</v>
          </cell>
          <cell r="AK1332" t="str">
            <v>ج</v>
          </cell>
          <cell r="AL1332" t="str">
            <v>ج</v>
          </cell>
          <cell r="AM1332" t="str">
            <v>ج</v>
          </cell>
          <cell r="AN1332" t="str">
            <v>ج</v>
          </cell>
          <cell r="AO1332" t="str">
            <v>ج</v>
          </cell>
          <cell r="AP1332" t="str">
            <v>ج</v>
          </cell>
          <cell r="AQ1332" t="str">
            <v>ج</v>
          </cell>
          <cell r="AR1332" t="str">
            <v>ج</v>
          </cell>
          <cell r="AS1332"/>
          <cell r="AT1332" t="str">
            <v>الرابعة</v>
          </cell>
          <cell r="AU1332" t="str">
            <v/>
          </cell>
        </row>
        <row r="1333">
          <cell r="A1333">
            <v>427723</v>
          </cell>
          <cell r="B1333" t="str">
            <v>الرابعة حديث</v>
          </cell>
          <cell r="C1333" t="str">
            <v/>
          </cell>
          <cell r="D1333" t="str">
            <v/>
          </cell>
          <cell r="E1333" t="str">
            <v/>
          </cell>
          <cell r="F1333" t="str">
            <v/>
          </cell>
          <cell r="G1333" t="str">
            <v/>
          </cell>
          <cell r="H1333" t="str">
            <v/>
          </cell>
          <cell r="I1333" t="str">
            <v/>
          </cell>
          <cell r="J1333" t="str">
            <v/>
          </cell>
          <cell r="K1333" t="str">
            <v/>
          </cell>
          <cell r="L1333" t="str">
            <v/>
          </cell>
          <cell r="M1333" t="str">
            <v/>
          </cell>
          <cell r="N1333" t="str">
            <v/>
          </cell>
          <cell r="O1333" t="str">
            <v/>
          </cell>
          <cell r="P1333" t="str">
            <v>ر2</v>
          </cell>
          <cell r="Q1333" t="str">
            <v/>
          </cell>
          <cell r="R1333" t="str">
            <v/>
          </cell>
          <cell r="S1333" t="str">
            <v/>
          </cell>
          <cell r="T1333" t="str">
            <v/>
          </cell>
          <cell r="U1333" t="str">
            <v/>
          </cell>
          <cell r="V1333" t="str">
            <v/>
          </cell>
          <cell r="W1333" t="str">
            <v/>
          </cell>
          <cell r="X1333" t="str">
            <v/>
          </cell>
          <cell r="Y1333" t="str">
            <v/>
          </cell>
          <cell r="Z1333" t="str">
            <v>ج</v>
          </cell>
          <cell r="AA1333" t="str">
            <v/>
          </cell>
          <cell r="AB1333" t="str">
            <v/>
          </cell>
          <cell r="AC1333" t="str">
            <v>ر2</v>
          </cell>
          <cell r="AD1333" t="str">
            <v/>
          </cell>
          <cell r="AE1333" t="str">
            <v/>
          </cell>
          <cell r="AF1333" t="str">
            <v/>
          </cell>
          <cell r="AG1333" t="str">
            <v/>
          </cell>
          <cell r="AH1333" t="str">
            <v/>
          </cell>
          <cell r="AI1333" t="str">
            <v>ج</v>
          </cell>
          <cell r="AJ1333" t="str">
            <v>ج</v>
          </cell>
          <cell r="AK1333" t="str">
            <v>ج</v>
          </cell>
          <cell r="AL1333" t="str">
            <v>ج</v>
          </cell>
          <cell r="AM1333" t="str">
            <v>ج</v>
          </cell>
          <cell r="AN1333" t="str">
            <v/>
          </cell>
          <cell r="AO1333" t="str">
            <v/>
          </cell>
          <cell r="AP1333" t="str">
            <v/>
          </cell>
          <cell r="AQ1333" t="str">
            <v/>
          </cell>
          <cell r="AR1333" t="str">
            <v/>
          </cell>
          <cell r="AS1333"/>
          <cell r="AT1333" t="str">
            <v>الرابعة حديث</v>
          </cell>
          <cell r="AU1333" t="str">
            <v/>
          </cell>
        </row>
        <row r="1334">
          <cell r="A1334">
            <v>427726</v>
          </cell>
          <cell r="B1334" t="str">
            <v>الرابعة</v>
          </cell>
          <cell r="C1334" t="str">
            <v/>
          </cell>
          <cell r="D1334" t="str">
            <v/>
          </cell>
          <cell r="E1334" t="str">
            <v/>
          </cell>
          <cell r="F1334" t="str">
            <v/>
          </cell>
          <cell r="G1334" t="str">
            <v/>
          </cell>
          <cell r="H1334" t="str">
            <v/>
          </cell>
          <cell r="I1334" t="str">
            <v/>
          </cell>
          <cell r="J1334" t="str">
            <v/>
          </cell>
          <cell r="K1334" t="str">
            <v/>
          </cell>
          <cell r="L1334" t="str">
            <v/>
          </cell>
          <cell r="M1334" t="str">
            <v/>
          </cell>
          <cell r="N1334" t="str">
            <v/>
          </cell>
          <cell r="O1334" t="str">
            <v/>
          </cell>
          <cell r="P1334" t="str">
            <v/>
          </cell>
          <cell r="Q1334" t="str">
            <v/>
          </cell>
          <cell r="R1334" t="str">
            <v/>
          </cell>
          <cell r="S1334" t="str">
            <v/>
          </cell>
          <cell r="T1334" t="str">
            <v/>
          </cell>
          <cell r="U1334" t="str">
            <v/>
          </cell>
          <cell r="V1334" t="str">
            <v>ر1</v>
          </cell>
          <cell r="W1334" t="str">
            <v/>
          </cell>
          <cell r="X1334" t="str">
            <v/>
          </cell>
          <cell r="Y1334" t="str">
            <v/>
          </cell>
          <cell r="Z1334" t="str">
            <v/>
          </cell>
          <cell r="AA1334" t="str">
            <v/>
          </cell>
          <cell r="AB1334" t="str">
            <v/>
          </cell>
          <cell r="AC1334" t="str">
            <v/>
          </cell>
          <cell r="AD1334" t="str">
            <v/>
          </cell>
          <cell r="AE1334" t="str">
            <v/>
          </cell>
          <cell r="AF1334" t="str">
            <v/>
          </cell>
          <cell r="AG1334" t="str">
            <v/>
          </cell>
          <cell r="AH1334" t="str">
            <v/>
          </cell>
          <cell r="AI1334" t="str">
            <v/>
          </cell>
          <cell r="AJ1334" t="str">
            <v/>
          </cell>
          <cell r="AK1334" t="str">
            <v/>
          </cell>
          <cell r="AL1334" t="str">
            <v/>
          </cell>
          <cell r="AM1334" t="str">
            <v/>
          </cell>
          <cell r="AN1334" t="str">
            <v/>
          </cell>
          <cell r="AO1334" t="str">
            <v/>
          </cell>
          <cell r="AP1334" t="str">
            <v/>
          </cell>
          <cell r="AQ1334" t="str">
            <v>ج</v>
          </cell>
          <cell r="AR1334" t="str">
            <v>ج</v>
          </cell>
          <cell r="AS1334"/>
          <cell r="AT1334" t="str">
            <v>الرابعة</v>
          </cell>
          <cell r="AU1334" t="str">
            <v/>
          </cell>
        </row>
        <row r="1335">
          <cell r="A1335">
            <v>427728</v>
          </cell>
          <cell r="B1335" t="str">
            <v>الرابعة</v>
          </cell>
          <cell r="C1335" t="str">
            <v/>
          </cell>
          <cell r="D1335" t="str">
            <v/>
          </cell>
          <cell r="E1335" t="str">
            <v/>
          </cell>
          <cell r="F1335" t="str">
            <v/>
          </cell>
          <cell r="G1335" t="str">
            <v/>
          </cell>
          <cell r="H1335" t="str">
            <v/>
          </cell>
          <cell r="I1335" t="str">
            <v/>
          </cell>
          <cell r="J1335" t="str">
            <v/>
          </cell>
          <cell r="K1335" t="str">
            <v/>
          </cell>
          <cell r="L1335" t="str">
            <v/>
          </cell>
          <cell r="M1335" t="str">
            <v/>
          </cell>
          <cell r="N1335" t="str">
            <v/>
          </cell>
          <cell r="O1335" t="str">
            <v/>
          </cell>
          <cell r="P1335" t="str">
            <v/>
          </cell>
          <cell r="Q1335" t="str">
            <v/>
          </cell>
          <cell r="R1335" t="str">
            <v>ر2</v>
          </cell>
          <cell r="S1335" t="str">
            <v/>
          </cell>
          <cell r="T1335" t="str">
            <v/>
          </cell>
          <cell r="U1335" t="str">
            <v/>
          </cell>
          <cell r="V1335" t="str">
            <v/>
          </cell>
          <cell r="W1335" t="str">
            <v/>
          </cell>
          <cell r="X1335" t="str">
            <v/>
          </cell>
          <cell r="Y1335" t="str">
            <v/>
          </cell>
          <cell r="Z1335" t="str">
            <v/>
          </cell>
          <cell r="AA1335" t="str">
            <v/>
          </cell>
          <cell r="AB1335" t="str">
            <v/>
          </cell>
          <cell r="AC1335" t="str">
            <v/>
          </cell>
          <cell r="AD1335" t="str">
            <v/>
          </cell>
          <cell r="AE1335" t="str">
            <v/>
          </cell>
          <cell r="AF1335" t="str">
            <v/>
          </cell>
          <cell r="AG1335" t="str">
            <v/>
          </cell>
          <cell r="AH1335" t="str">
            <v/>
          </cell>
          <cell r="AI1335" t="str">
            <v/>
          </cell>
          <cell r="AJ1335" t="str">
            <v/>
          </cell>
          <cell r="AK1335" t="str">
            <v/>
          </cell>
          <cell r="AL1335" t="str">
            <v/>
          </cell>
          <cell r="AM1335" t="str">
            <v/>
          </cell>
          <cell r="AN1335" t="str">
            <v>ج</v>
          </cell>
          <cell r="AO1335" t="str">
            <v>ج</v>
          </cell>
          <cell r="AP1335" t="str">
            <v>ج</v>
          </cell>
          <cell r="AQ1335" t="str">
            <v>ج</v>
          </cell>
          <cell r="AR1335" t="str">
            <v>ج</v>
          </cell>
          <cell r="AS1335"/>
          <cell r="AT1335" t="str">
            <v>الرابعة</v>
          </cell>
          <cell r="AU1335" t="str">
            <v/>
          </cell>
        </row>
        <row r="1336">
          <cell r="A1336">
            <v>427730</v>
          </cell>
          <cell r="B1336" t="str">
            <v>الرابعة حديث</v>
          </cell>
          <cell r="C1336" t="str">
            <v/>
          </cell>
          <cell r="D1336" t="str">
            <v/>
          </cell>
          <cell r="E1336" t="str">
            <v/>
          </cell>
          <cell r="F1336" t="str">
            <v/>
          </cell>
          <cell r="G1336" t="str">
            <v/>
          </cell>
          <cell r="H1336" t="str">
            <v/>
          </cell>
          <cell r="I1336" t="str">
            <v/>
          </cell>
          <cell r="J1336" t="str">
            <v/>
          </cell>
          <cell r="K1336" t="str">
            <v/>
          </cell>
          <cell r="L1336" t="str">
            <v/>
          </cell>
          <cell r="M1336" t="str">
            <v/>
          </cell>
          <cell r="N1336" t="str">
            <v/>
          </cell>
          <cell r="O1336" t="str">
            <v/>
          </cell>
          <cell r="P1336" t="str">
            <v/>
          </cell>
          <cell r="Q1336" t="str">
            <v/>
          </cell>
          <cell r="R1336" t="str">
            <v/>
          </cell>
          <cell r="S1336" t="str">
            <v/>
          </cell>
          <cell r="T1336" t="str">
            <v/>
          </cell>
          <cell r="U1336" t="str">
            <v/>
          </cell>
          <cell r="V1336" t="str">
            <v>ر2</v>
          </cell>
          <cell r="W1336" t="str">
            <v/>
          </cell>
          <cell r="X1336" t="str">
            <v/>
          </cell>
          <cell r="Y1336" t="str">
            <v/>
          </cell>
          <cell r="Z1336" t="str">
            <v/>
          </cell>
          <cell r="AA1336" t="str">
            <v/>
          </cell>
          <cell r="AB1336" t="str">
            <v/>
          </cell>
          <cell r="AC1336" t="str">
            <v/>
          </cell>
          <cell r="AD1336" t="str">
            <v>ر1</v>
          </cell>
          <cell r="AE1336" t="str">
            <v/>
          </cell>
          <cell r="AF1336" t="str">
            <v/>
          </cell>
          <cell r="AG1336" t="str">
            <v/>
          </cell>
          <cell r="AH1336" t="str">
            <v/>
          </cell>
          <cell r="AI1336" t="str">
            <v>ج</v>
          </cell>
          <cell r="AJ1336" t="str">
            <v>ج</v>
          </cell>
          <cell r="AK1336" t="str">
            <v>ج</v>
          </cell>
          <cell r="AL1336" t="str">
            <v>ج</v>
          </cell>
          <cell r="AM1336" t="str">
            <v>ج</v>
          </cell>
          <cell r="AN1336" t="str">
            <v/>
          </cell>
          <cell r="AO1336" t="str">
            <v/>
          </cell>
          <cell r="AP1336" t="str">
            <v/>
          </cell>
          <cell r="AQ1336" t="str">
            <v/>
          </cell>
          <cell r="AR1336" t="str">
            <v/>
          </cell>
          <cell r="AS1336"/>
          <cell r="AT1336" t="str">
            <v>الرابعة حديث</v>
          </cell>
          <cell r="AU1336" t="str">
            <v/>
          </cell>
        </row>
        <row r="1337">
          <cell r="A1337">
            <v>427731</v>
          </cell>
          <cell r="B1337" t="str">
            <v>الرابعة</v>
          </cell>
          <cell r="C1337" t="str">
            <v/>
          </cell>
          <cell r="D1337" t="str">
            <v/>
          </cell>
          <cell r="E1337" t="str">
            <v/>
          </cell>
          <cell r="F1337" t="str">
            <v/>
          </cell>
          <cell r="G1337" t="str">
            <v/>
          </cell>
          <cell r="H1337" t="str">
            <v/>
          </cell>
          <cell r="I1337" t="str">
            <v/>
          </cell>
          <cell r="J1337" t="str">
            <v/>
          </cell>
          <cell r="K1337" t="str">
            <v/>
          </cell>
          <cell r="L1337" t="str">
            <v/>
          </cell>
          <cell r="M1337" t="str">
            <v/>
          </cell>
          <cell r="N1337" t="str">
            <v/>
          </cell>
          <cell r="O1337" t="str">
            <v/>
          </cell>
          <cell r="P1337" t="str">
            <v/>
          </cell>
          <cell r="Q1337" t="str">
            <v/>
          </cell>
          <cell r="R1337" t="str">
            <v/>
          </cell>
          <cell r="S1337" t="str">
            <v/>
          </cell>
          <cell r="T1337" t="str">
            <v/>
          </cell>
          <cell r="U1337" t="str">
            <v/>
          </cell>
          <cell r="V1337" t="str">
            <v/>
          </cell>
          <cell r="W1337" t="str">
            <v/>
          </cell>
          <cell r="X1337" t="str">
            <v/>
          </cell>
          <cell r="Y1337" t="str">
            <v/>
          </cell>
          <cell r="Z1337" t="str">
            <v/>
          </cell>
          <cell r="AA1337" t="str">
            <v/>
          </cell>
          <cell r="AB1337" t="str">
            <v/>
          </cell>
          <cell r="AC1337" t="str">
            <v/>
          </cell>
          <cell r="AD1337" t="str">
            <v/>
          </cell>
          <cell r="AE1337" t="str">
            <v/>
          </cell>
          <cell r="AF1337" t="str">
            <v/>
          </cell>
          <cell r="AG1337" t="str">
            <v/>
          </cell>
          <cell r="AH1337" t="str">
            <v/>
          </cell>
          <cell r="AI1337" t="str">
            <v/>
          </cell>
          <cell r="AJ1337" t="str">
            <v/>
          </cell>
          <cell r="AK1337" t="str">
            <v/>
          </cell>
          <cell r="AL1337" t="str">
            <v/>
          </cell>
          <cell r="AM1337" t="str">
            <v/>
          </cell>
          <cell r="AN1337" t="str">
            <v/>
          </cell>
          <cell r="AO1337" t="str">
            <v/>
          </cell>
          <cell r="AP1337" t="str">
            <v/>
          </cell>
          <cell r="AQ1337" t="str">
            <v/>
          </cell>
          <cell r="AR1337" t="str">
            <v>ج</v>
          </cell>
          <cell r="AS1337"/>
          <cell r="AT1337" t="str">
            <v>الرابعة</v>
          </cell>
          <cell r="AU1337" t="str">
            <v/>
          </cell>
        </row>
        <row r="1338">
          <cell r="A1338">
            <v>427750</v>
          </cell>
          <cell r="B1338" t="str">
            <v>الرابعة</v>
          </cell>
          <cell r="C1338" t="str">
            <v/>
          </cell>
          <cell r="D1338" t="str">
            <v/>
          </cell>
          <cell r="E1338" t="str">
            <v/>
          </cell>
          <cell r="F1338" t="str">
            <v/>
          </cell>
          <cell r="G1338" t="str">
            <v/>
          </cell>
          <cell r="H1338" t="str">
            <v/>
          </cell>
          <cell r="I1338" t="str">
            <v/>
          </cell>
          <cell r="J1338" t="str">
            <v/>
          </cell>
          <cell r="K1338" t="str">
            <v/>
          </cell>
          <cell r="L1338" t="str">
            <v>ر1</v>
          </cell>
          <cell r="M1338" t="str">
            <v/>
          </cell>
          <cell r="N1338" t="str">
            <v/>
          </cell>
          <cell r="O1338" t="str">
            <v/>
          </cell>
          <cell r="P1338" t="str">
            <v/>
          </cell>
          <cell r="Q1338" t="str">
            <v/>
          </cell>
          <cell r="R1338" t="str">
            <v/>
          </cell>
          <cell r="S1338" t="str">
            <v/>
          </cell>
          <cell r="T1338" t="str">
            <v/>
          </cell>
          <cell r="U1338" t="str">
            <v/>
          </cell>
          <cell r="V1338" t="str">
            <v/>
          </cell>
          <cell r="W1338" t="str">
            <v/>
          </cell>
          <cell r="X1338" t="str">
            <v/>
          </cell>
          <cell r="Y1338" t="str">
            <v/>
          </cell>
          <cell r="Z1338" t="str">
            <v/>
          </cell>
          <cell r="AA1338" t="str">
            <v/>
          </cell>
          <cell r="AB1338" t="str">
            <v/>
          </cell>
          <cell r="AC1338" t="str">
            <v/>
          </cell>
          <cell r="AD1338" t="str">
            <v/>
          </cell>
          <cell r="AE1338" t="str">
            <v/>
          </cell>
          <cell r="AF1338" t="str">
            <v/>
          </cell>
          <cell r="AG1338" t="str">
            <v/>
          </cell>
          <cell r="AH1338" t="str">
            <v/>
          </cell>
          <cell r="AI1338" t="str">
            <v>ر1</v>
          </cell>
          <cell r="AJ1338" t="str">
            <v/>
          </cell>
          <cell r="AK1338" t="str">
            <v/>
          </cell>
          <cell r="AL1338" t="str">
            <v/>
          </cell>
          <cell r="AM1338" t="str">
            <v>ر1</v>
          </cell>
          <cell r="AN1338" t="str">
            <v>ج</v>
          </cell>
          <cell r="AO1338" t="str">
            <v>ج</v>
          </cell>
          <cell r="AP1338" t="str">
            <v>ج</v>
          </cell>
          <cell r="AQ1338" t="str">
            <v>ج</v>
          </cell>
          <cell r="AR1338" t="str">
            <v>ج</v>
          </cell>
          <cell r="AS1338"/>
          <cell r="AT1338" t="str">
            <v>الرابعة</v>
          </cell>
          <cell r="AU1338" t="str">
            <v/>
          </cell>
        </row>
        <row r="1339">
          <cell r="A1339">
            <v>427802</v>
          </cell>
          <cell r="B1339" t="str">
            <v>الرابعة حديث</v>
          </cell>
          <cell r="C1339" t="str">
            <v/>
          </cell>
          <cell r="D1339" t="str">
            <v/>
          </cell>
          <cell r="E1339" t="str">
            <v/>
          </cell>
          <cell r="F1339" t="str">
            <v/>
          </cell>
          <cell r="G1339" t="str">
            <v/>
          </cell>
          <cell r="H1339" t="str">
            <v/>
          </cell>
          <cell r="I1339" t="str">
            <v/>
          </cell>
          <cell r="J1339" t="str">
            <v/>
          </cell>
          <cell r="K1339" t="str">
            <v/>
          </cell>
          <cell r="L1339" t="str">
            <v/>
          </cell>
          <cell r="M1339" t="str">
            <v/>
          </cell>
          <cell r="N1339" t="str">
            <v/>
          </cell>
          <cell r="O1339" t="str">
            <v/>
          </cell>
          <cell r="P1339" t="str">
            <v/>
          </cell>
          <cell r="Q1339" t="str">
            <v/>
          </cell>
          <cell r="R1339" t="str">
            <v/>
          </cell>
          <cell r="S1339" t="str">
            <v/>
          </cell>
          <cell r="T1339" t="str">
            <v/>
          </cell>
          <cell r="U1339" t="str">
            <v/>
          </cell>
          <cell r="V1339" t="str">
            <v/>
          </cell>
          <cell r="W1339" t="str">
            <v>ر1</v>
          </cell>
          <cell r="X1339" t="str">
            <v/>
          </cell>
          <cell r="Y1339" t="str">
            <v/>
          </cell>
          <cell r="Z1339" t="str">
            <v/>
          </cell>
          <cell r="AA1339" t="str">
            <v/>
          </cell>
          <cell r="AB1339" t="str">
            <v>ر1</v>
          </cell>
          <cell r="AC1339" t="str">
            <v/>
          </cell>
          <cell r="AD1339" t="str">
            <v/>
          </cell>
          <cell r="AE1339" t="str">
            <v>ر1</v>
          </cell>
          <cell r="AF1339" t="str">
            <v/>
          </cell>
          <cell r="AG1339" t="str">
            <v/>
          </cell>
          <cell r="AH1339" t="str">
            <v/>
          </cell>
          <cell r="AI1339" t="str">
            <v>ج</v>
          </cell>
          <cell r="AJ1339" t="str">
            <v>ج</v>
          </cell>
          <cell r="AK1339" t="str">
            <v>ج</v>
          </cell>
          <cell r="AL1339" t="str">
            <v>ج</v>
          </cell>
          <cell r="AM1339" t="str">
            <v>ج</v>
          </cell>
          <cell r="AN1339" t="str">
            <v/>
          </cell>
          <cell r="AO1339" t="str">
            <v/>
          </cell>
          <cell r="AP1339" t="str">
            <v/>
          </cell>
          <cell r="AQ1339" t="str">
            <v/>
          </cell>
          <cell r="AR1339" t="str">
            <v/>
          </cell>
          <cell r="AS1339"/>
          <cell r="AT1339" t="str">
            <v>الرابعة حديث</v>
          </cell>
          <cell r="AU1339" t="str">
            <v/>
          </cell>
        </row>
        <row r="1340">
          <cell r="A1340">
            <v>427854</v>
          </cell>
          <cell r="B1340" t="str">
            <v>الرابعة</v>
          </cell>
          <cell r="C1340" t="str">
            <v/>
          </cell>
          <cell r="D1340" t="str">
            <v/>
          </cell>
          <cell r="E1340" t="str">
            <v/>
          </cell>
          <cell r="F1340" t="str">
            <v/>
          </cell>
          <cell r="G1340" t="str">
            <v/>
          </cell>
          <cell r="H1340" t="str">
            <v/>
          </cell>
          <cell r="I1340" t="str">
            <v/>
          </cell>
          <cell r="J1340" t="str">
            <v/>
          </cell>
          <cell r="K1340" t="str">
            <v/>
          </cell>
          <cell r="L1340" t="str">
            <v/>
          </cell>
          <cell r="M1340" t="str">
            <v/>
          </cell>
          <cell r="N1340" t="str">
            <v/>
          </cell>
          <cell r="O1340" t="str">
            <v/>
          </cell>
          <cell r="P1340" t="str">
            <v/>
          </cell>
          <cell r="Q1340" t="str">
            <v/>
          </cell>
          <cell r="R1340" t="str">
            <v/>
          </cell>
          <cell r="S1340" t="str">
            <v/>
          </cell>
          <cell r="T1340" t="str">
            <v/>
          </cell>
          <cell r="U1340" t="str">
            <v/>
          </cell>
          <cell r="V1340" t="str">
            <v/>
          </cell>
          <cell r="W1340" t="str">
            <v/>
          </cell>
          <cell r="X1340" t="str">
            <v/>
          </cell>
          <cell r="Y1340" t="str">
            <v/>
          </cell>
          <cell r="Z1340" t="str">
            <v/>
          </cell>
          <cell r="AA1340" t="str">
            <v/>
          </cell>
          <cell r="AB1340" t="str">
            <v/>
          </cell>
          <cell r="AC1340" t="str">
            <v/>
          </cell>
          <cell r="AD1340" t="str">
            <v/>
          </cell>
          <cell r="AE1340" t="str">
            <v/>
          </cell>
          <cell r="AF1340" t="str">
            <v/>
          </cell>
          <cell r="AG1340" t="str">
            <v/>
          </cell>
          <cell r="AH1340" t="str">
            <v/>
          </cell>
          <cell r="AI1340" t="str">
            <v/>
          </cell>
          <cell r="AJ1340" t="str">
            <v/>
          </cell>
          <cell r="AK1340" t="str">
            <v/>
          </cell>
          <cell r="AL1340" t="str">
            <v/>
          </cell>
          <cell r="AM1340" t="str">
            <v>ر1</v>
          </cell>
          <cell r="AN1340" t="str">
            <v>ج</v>
          </cell>
          <cell r="AO1340" t="str">
            <v>ج</v>
          </cell>
          <cell r="AP1340" t="str">
            <v>ج</v>
          </cell>
          <cell r="AQ1340" t="str">
            <v>ج</v>
          </cell>
          <cell r="AR1340" t="str">
            <v>ج</v>
          </cell>
          <cell r="AS1340"/>
          <cell r="AT1340" t="str">
            <v>الرابعة</v>
          </cell>
          <cell r="AU1340" t="str">
            <v/>
          </cell>
        </row>
        <row r="1341">
          <cell r="A1341">
            <v>427898</v>
          </cell>
          <cell r="B1341" t="str">
            <v>الرابعة</v>
          </cell>
          <cell r="C1341" t="str">
            <v/>
          </cell>
          <cell r="D1341" t="str">
            <v/>
          </cell>
          <cell r="E1341" t="str">
            <v/>
          </cell>
          <cell r="F1341" t="str">
            <v/>
          </cell>
          <cell r="G1341" t="str">
            <v/>
          </cell>
          <cell r="H1341" t="str">
            <v/>
          </cell>
          <cell r="I1341" t="str">
            <v/>
          </cell>
          <cell r="J1341" t="str">
            <v/>
          </cell>
          <cell r="K1341" t="str">
            <v/>
          </cell>
          <cell r="L1341" t="str">
            <v/>
          </cell>
          <cell r="M1341" t="str">
            <v/>
          </cell>
          <cell r="N1341" t="str">
            <v/>
          </cell>
          <cell r="O1341" t="str">
            <v/>
          </cell>
          <cell r="P1341" t="str">
            <v/>
          </cell>
          <cell r="Q1341" t="str">
            <v/>
          </cell>
          <cell r="R1341" t="str">
            <v/>
          </cell>
          <cell r="S1341" t="str">
            <v/>
          </cell>
          <cell r="T1341" t="str">
            <v/>
          </cell>
          <cell r="U1341" t="str">
            <v/>
          </cell>
          <cell r="V1341" t="str">
            <v/>
          </cell>
          <cell r="W1341" t="str">
            <v/>
          </cell>
          <cell r="X1341" t="str">
            <v/>
          </cell>
          <cell r="Y1341" t="str">
            <v/>
          </cell>
          <cell r="Z1341" t="str">
            <v/>
          </cell>
          <cell r="AA1341" t="str">
            <v/>
          </cell>
          <cell r="AB1341" t="str">
            <v/>
          </cell>
          <cell r="AC1341" t="str">
            <v/>
          </cell>
          <cell r="AD1341" t="str">
            <v/>
          </cell>
          <cell r="AE1341" t="str">
            <v/>
          </cell>
          <cell r="AF1341" t="str">
            <v/>
          </cell>
          <cell r="AG1341" t="str">
            <v/>
          </cell>
          <cell r="AH1341" t="str">
            <v/>
          </cell>
          <cell r="AI1341" t="str">
            <v>ج</v>
          </cell>
          <cell r="AJ1341" t="str">
            <v/>
          </cell>
          <cell r="AK1341" t="str">
            <v>ج</v>
          </cell>
          <cell r="AL1341" t="str">
            <v>ج</v>
          </cell>
          <cell r="AM1341" t="str">
            <v>ج</v>
          </cell>
          <cell r="AN1341" t="str">
            <v>ج</v>
          </cell>
          <cell r="AO1341" t="str">
            <v>ج</v>
          </cell>
          <cell r="AP1341" t="str">
            <v>ج</v>
          </cell>
          <cell r="AQ1341" t="str">
            <v>ج</v>
          </cell>
          <cell r="AR1341" t="str">
            <v>ج</v>
          </cell>
          <cell r="AS1341"/>
          <cell r="AT1341" t="str">
            <v>الرابعة</v>
          </cell>
          <cell r="AU1341" t="str">
            <v/>
          </cell>
        </row>
        <row r="1342">
          <cell r="A1342">
            <v>427923</v>
          </cell>
          <cell r="B1342" t="str">
            <v>الرابعة</v>
          </cell>
          <cell r="C1342" t="str">
            <v/>
          </cell>
          <cell r="D1342" t="str">
            <v/>
          </cell>
          <cell r="E1342" t="str">
            <v/>
          </cell>
          <cell r="F1342" t="str">
            <v/>
          </cell>
          <cell r="G1342" t="str">
            <v/>
          </cell>
          <cell r="H1342" t="str">
            <v/>
          </cell>
          <cell r="I1342" t="str">
            <v/>
          </cell>
          <cell r="J1342" t="str">
            <v/>
          </cell>
          <cell r="K1342" t="str">
            <v/>
          </cell>
          <cell r="L1342" t="str">
            <v/>
          </cell>
          <cell r="M1342" t="str">
            <v/>
          </cell>
          <cell r="N1342" t="str">
            <v/>
          </cell>
          <cell r="O1342" t="str">
            <v/>
          </cell>
          <cell r="P1342" t="str">
            <v/>
          </cell>
          <cell r="Q1342" t="str">
            <v/>
          </cell>
          <cell r="R1342" t="str">
            <v/>
          </cell>
          <cell r="S1342" t="str">
            <v/>
          </cell>
          <cell r="T1342" t="str">
            <v/>
          </cell>
          <cell r="U1342" t="str">
            <v/>
          </cell>
          <cell r="V1342" t="str">
            <v/>
          </cell>
          <cell r="W1342" t="str">
            <v/>
          </cell>
          <cell r="X1342" t="str">
            <v/>
          </cell>
          <cell r="Y1342" t="str">
            <v/>
          </cell>
          <cell r="Z1342" t="str">
            <v/>
          </cell>
          <cell r="AA1342" t="str">
            <v/>
          </cell>
          <cell r="AB1342" t="str">
            <v/>
          </cell>
          <cell r="AC1342" t="str">
            <v/>
          </cell>
          <cell r="AD1342" t="str">
            <v/>
          </cell>
          <cell r="AE1342" t="str">
            <v/>
          </cell>
          <cell r="AF1342" t="str">
            <v>ر2</v>
          </cell>
          <cell r="AG1342" t="str">
            <v/>
          </cell>
          <cell r="AH1342" t="str">
            <v/>
          </cell>
          <cell r="AI1342" t="str">
            <v>ر1</v>
          </cell>
          <cell r="AJ1342" t="str">
            <v/>
          </cell>
          <cell r="AK1342" t="str">
            <v/>
          </cell>
          <cell r="AL1342" t="str">
            <v>ر1</v>
          </cell>
          <cell r="AM1342" t="str">
            <v/>
          </cell>
          <cell r="AN1342" t="str">
            <v>ج</v>
          </cell>
          <cell r="AO1342" t="str">
            <v>ج</v>
          </cell>
          <cell r="AP1342" t="str">
            <v>ج</v>
          </cell>
          <cell r="AQ1342" t="str">
            <v>ج</v>
          </cell>
          <cell r="AR1342" t="str">
            <v>ج</v>
          </cell>
          <cell r="AS1342"/>
          <cell r="AT1342" t="str">
            <v>الرابعة</v>
          </cell>
          <cell r="AU1342" t="str">
            <v/>
          </cell>
        </row>
        <row r="1343">
          <cell r="A1343">
            <v>427928</v>
          </cell>
          <cell r="B1343" t="str">
            <v>الرابعة</v>
          </cell>
          <cell r="C1343" t="str">
            <v/>
          </cell>
          <cell r="D1343" t="str">
            <v/>
          </cell>
          <cell r="E1343" t="str">
            <v/>
          </cell>
          <cell r="F1343" t="str">
            <v/>
          </cell>
          <cell r="G1343" t="str">
            <v/>
          </cell>
          <cell r="H1343" t="str">
            <v/>
          </cell>
          <cell r="I1343" t="str">
            <v/>
          </cell>
          <cell r="J1343" t="str">
            <v/>
          </cell>
          <cell r="K1343" t="str">
            <v/>
          </cell>
          <cell r="L1343" t="str">
            <v/>
          </cell>
          <cell r="M1343" t="str">
            <v/>
          </cell>
          <cell r="N1343" t="str">
            <v/>
          </cell>
          <cell r="O1343" t="str">
            <v/>
          </cell>
          <cell r="P1343" t="str">
            <v/>
          </cell>
          <cell r="Q1343" t="str">
            <v/>
          </cell>
          <cell r="R1343" t="str">
            <v/>
          </cell>
          <cell r="S1343" t="str">
            <v/>
          </cell>
          <cell r="T1343" t="str">
            <v/>
          </cell>
          <cell r="U1343" t="str">
            <v/>
          </cell>
          <cell r="V1343" t="str">
            <v/>
          </cell>
          <cell r="W1343" t="str">
            <v/>
          </cell>
          <cell r="X1343" t="str">
            <v/>
          </cell>
          <cell r="Y1343" t="str">
            <v/>
          </cell>
          <cell r="Z1343" t="str">
            <v/>
          </cell>
          <cell r="AA1343" t="str">
            <v/>
          </cell>
          <cell r="AB1343" t="str">
            <v/>
          </cell>
          <cell r="AC1343" t="str">
            <v/>
          </cell>
          <cell r="AD1343" t="str">
            <v/>
          </cell>
          <cell r="AE1343" t="str">
            <v/>
          </cell>
          <cell r="AF1343" t="str">
            <v/>
          </cell>
          <cell r="AG1343" t="str">
            <v/>
          </cell>
          <cell r="AH1343" t="str">
            <v/>
          </cell>
          <cell r="AI1343" t="str">
            <v/>
          </cell>
          <cell r="AJ1343" t="str">
            <v/>
          </cell>
          <cell r="AK1343" t="str">
            <v/>
          </cell>
          <cell r="AL1343" t="str">
            <v/>
          </cell>
          <cell r="AM1343" t="str">
            <v/>
          </cell>
          <cell r="AN1343" t="str">
            <v>ج</v>
          </cell>
          <cell r="AO1343" t="str">
            <v>ج</v>
          </cell>
          <cell r="AP1343" t="str">
            <v>ج</v>
          </cell>
          <cell r="AQ1343" t="str">
            <v>ج</v>
          </cell>
          <cell r="AR1343" t="str">
            <v>ج</v>
          </cell>
          <cell r="AS1343"/>
          <cell r="AT1343" t="str">
            <v>الرابعة</v>
          </cell>
          <cell r="AU1343" t="str">
            <v/>
          </cell>
        </row>
        <row r="1344">
          <cell r="A1344">
            <v>427943</v>
          </cell>
          <cell r="B1344" t="str">
            <v>الرابعة</v>
          </cell>
          <cell r="C1344" t="str">
            <v/>
          </cell>
          <cell r="D1344" t="str">
            <v/>
          </cell>
          <cell r="E1344" t="str">
            <v/>
          </cell>
          <cell r="F1344" t="str">
            <v/>
          </cell>
          <cell r="G1344" t="str">
            <v/>
          </cell>
          <cell r="H1344" t="str">
            <v/>
          </cell>
          <cell r="I1344" t="str">
            <v/>
          </cell>
          <cell r="J1344" t="str">
            <v/>
          </cell>
          <cell r="K1344" t="str">
            <v/>
          </cell>
          <cell r="L1344" t="str">
            <v/>
          </cell>
          <cell r="M1344" t="str">
            <v/>
          </cell>
          <cell r="N1344" t="str">
            <v/>
          </cell>
          <cell r="O1344" t="str">
            <v/>
          </cell>
          <cell r="P1344" t="str">
            <v/>
          </cell>
          <cell r="Q1344" t="str">
            <v/>
          </cell>
          <cell r="R1344" t="str">
            <v/>
          </cell>
          <cell r="S1344" t="str">
            <v/>
          </cell>
          <cell r="T1344" t="str">
            <v/>
          </cell>
          <cell r="U1344" t="str">
            <v/>
          </cell>
          <cell r="V1344" t="str">
            <v/>
          </cell>
          <cell r="W1344" t="str">
            <v/>
          </cell>
          <cell r="X1344" t="str">
            <v/>
          </cell>
          <cell r="Y1344" t="str">
            <v/>
          </cell>
          <cell r="Z1344" t="str">
            <v>ر1</v>
          </cell>
          <cell r="AA1344" t="str">
            <v/>
          </cell>
          <cell r="AB1344" t="str">
            <v/>
          </cell>
          <cell r="AC1344" t="str">
            <v/>
          </cell>
          <cell r="AD1344" t="str">
            <v/>
          </cell>
          <cell r="AE1344" t="str">
            <v/>
          </cell>
          <cell r="AF1344" t="str">
            <v/>
          </cell>
          <cell r="AG1344" t="str">
            <v/>
          </cell>
          <cell r="AH1344" t="str">
            <v/>
          </cell>
          <cell r="AI1344" t="str">
            <v>ج</v>
          </cell>
          <cell r="AJ1344" t="str">
            <v>ج</v>
          </cell>
          <cell r="AK1344" t="str">
            <v/>
          </cell>
          <cell r="AL1344" t="str">
            <v>ج</v>
          </cell>
          <cell r="AM1344" t="str">
            <v>ر1</v>
          </cell>
          <cell r="AN1344" t="str">
            <v>ج</v>
          </cell>
          <cell r="AO1344" t="str">
            <v>ج</v>
          </cell>
          <cell r="AP1344" t="str">
            <v>ج</v>
          </cell>
          <cell r="AQ1344" t="str">
            <v>ج</v>
          </cell>
          <cell r="AR1344" t="str">
            <v>ج</v>
          </cell>
          <cell r="AS1344"/>
          <cell r="AT1344" t="str">
            <v>الرابعة</v>
          </cell>
          <cell r="AU1344" t="str">
            <v/>
          </cell>
        </row>
        <row r="1345">
          <cell r="A1345">
            <v>427944</v>
          </cell>
          <cell r="B1345" t="str">
            <v>الرابعة</v>
          </cell>
          <cell r="C1345" t="str">
            <v/>
          </cell>
          <cell r="D1345" t="str">
            <v/>
          </cell>
          <cell r="E1345" t="str">
            <v/>
          </cell>
          <cell r="F1345" t="str">
            <v/>
          </cell>
          <cell r="G1345" t="str">
            <v/>
          </cell>
          <cell r="H1345" t="str">
            <v/>
          </cell>
          <cell r="I1345" t="str">
            <v/>
          </cell>
          <cell r="J1345" t="str">
            <v/>
          </cell>
          <cell r="K1345" t="str">
            <v/>
          </cell>
          <cell r="L1345" t="str">
            <v/>
          </cell>
          <cell r="M1345" t="str">
            <v/>
          </cell>
          <cell r="N1345" t="str">
            <v/>
          </cell>
          <cell r="O1345" t="str">
            <v/>
          </cell>
          <cell r="P1345" t="str">
            <v>ر2</v>
          </cell>
          <cell r="Q1345" t="str">
            <v/>
          </cell>
          <cell r="R1345" t="str">
            <v/>
          </cell>
          <cell r="S1345" t="str">
            <v/>
          </cell>
          <cell r="T1345" t="str">
            <v/>
          </cell>
          <cell r="U1345" t="str">
            <v/>
          </cell>
          <cell r="V1345" t="str">
            <v/>
          </cell>
          <cell r="W1345" t="str">
            <v/>
          </cell>
          <cell r="X1345" t="str">
            <v/>
          </cell>
          <cell r="Y1345" t="str">
            <v/>
          </cell>
          <cell r="Z1345" t="str">
            <v/>
          </cell>
          <cell r="AA1345" t="str">
            <v/>
          </cell>
          <cell r="AB1345" t="str">
            <v/>
          </cell>
          <cell r="AC1345" t="str">
            <v/>
          </cell>
          <cell r="AD1345" t="str">
            <v/>
          </cell>
          <cell r="AE1345" t="str">
            <v>ج</v>
          </cell>
          <cell r="AF1345" t="str">
            <v/>
          </cell>
          <cell r="AG1345" t="str">
            <v/>
          </cell>
          <cell r="AH1345" t="str">
            <v/>
          </cell>
          <cell r="AI1345" t="str">
            <v/>
          </cell>
          <cell r="AJ1345" t="str">
            <v/>
          </cell>
          <cell r="AK1345" t="str">
            <v/>
          </cell>
          <cell r="AL1345" t="str">
            <v>ر1</v>
          </cell>
          <cell r="AM1345" t="str">
            <v>ر1</v>
          </cell>
          <cell r="AN1345" t="str">
            <v>ج</v>
          </cell>
          <cell r="AO1345" t="str">
            <v>ج</v>
          </cell>
          <cell r="AP1345" t="str">
            <v>ج</v>
          </cell>
          <cell r="AQ1345" t="str">
            <v>ج</v>
          </cell>
          <cell r="AR1345" t="str">
            <v>ج</v>
          </cell>
          <cell r="AS1345"/>
          <cell r="AT1345" t="str">
            <v>الرابعة</v>
          </cell>
          <cell r="AU1345" t="str">
            <v/>
          </cell>
        </row>
        <row r="1346">
          <cell r="A1346">
            <v>427945</v>
          </cell>
          <cell r="B1346" t="str">
            <v>الرابعة</v>
          </cell>
          <cell r="C1346" t="str">
            <v/>
          </cell>
          <cell r="D1346" t="str">
            <v/>
          </cell>
          <cell r="E1346" t="str">
            <v/>
          </cell>
          <cell r="F1346" t="str">
            <v/>
          </cell>
          <cell r="G1346" t="str">
            <v/>
          </cell>
          <cell r="H1346" t="str">
            <v/>
          </cell>
          <cell r="I1346" t="str">
            <v/>
          </cell>
          <cell r="J1346" t="str">
            <v/>
          </cell>
          <cell r="K1346" t="str">
            <v/>
          </cell>
          <cell r="L1346" t="str">
            <v/>
          </cell>
          <cell r="M1346" t="str">
            <v/>
          </cell>
          <cell r="N1346" t="str">
            <v/>
          </cell>
          <cell r="O1346" t="str">
            <v/>
          </cell>
          <cell r="P1346" t="str">
            <v/>
          </cell>
          <cell r="Q1346" t="str">
            <v/>
          </cell>
          <cell r="R1346" t="str">
            <v/>
          </cell>
          <cell r="S1346" t="str">
            <v/>
          </cell>
          <cell r="T1346" t="str">
            <v/>
          </cell>
          <cell r="U1346" t="str">
            <v/>
          </cell>
          <cell r="V1346" t="str">
            <v/>
          </cell>
          <cell r="W1346" t="str">
            <v/>
          </cell>
          <cell r="X1346" t="str">
            <v/>
          </cell>
          <cell r="Y1346" t="str">
            <v/>
          </cell>
          <cell r="Z1346" t="str">
            <v/>
          </cell>
          <cell r="AA1346" t="str">
            <v/>
          </cell>
          <cell r="AB1346" t="str">
            <v/>
          </cell>
          <cell r="AC1346" t="str">
            <v/>
          </cell>
          <cell r="AD1346" t="str">
            <v/>
          </cell>
          <cell r="AE1346" t="str">
            <v/>
          </cell>
          <cell r="AF1346" t="str">
            <v/>
          </cell>
          <cell r="AG1346" t="str">
            <v/>
          </cell>
          <cell r="AH1346" t="str">
            <v>ر2</v>
          </cell>
          <cell r="AI1346" t="str">
            <v/>
          </cell>
          <cell r="AJ1346" t="str">
            <v/>
          </cell>
          <cell r="AK1346" t="str">
            <v/>
          </cell>
          <cell r="AL1346" t="str">
            <v>ر1</v>
          </cell>
          <cell r="AM1346" t="str">
            <v>ر1</v>
          </cell>
          <cell r="AN1346" t="str">
            <v>ج</v>
          </cell>
          <cell r="AO1346" t="str">
            <v>ج</v>
          </cell>
          <cell r="AP1346" t="str">
            <v>ج</v>
          </cell>
          <cell r="AQ1346" t="str">
            <v>ج</v>
          </cell>
          <cell r="AR1346" t="str">
            <v>ج</v>
          </cell>
          <cell r="AS1346"/>
          <cell r="AT1346" t="str">
            <v>الرابعة</v>
          </cell>
          <cell r="AU1346" t="str">
            <v/>
          </cell>
        </row>
        <row r="1347">
          <cell r="A1347">
            <v>427976</v>
          </cell>
          <cell r="B1347" t="str">
            <v>الرابعة</v>
          </cell>
          <cell r="C1347" t="str">
            <v/>
          </cell>
          <cell r="D1347" t="str">
            <v/>
          </cell>
          <cell r="E1347" t="str">
            <v/>
          </cell>
          <cell r="F1347" t="str">
            <v/>
          </cell>
          <cell r="G1347" t="str">
            <v/>
          </cell>
          <cell r="H1347" t="str">
            <v/>
          </cell>
          <cell r="I1347" t="str">
            <v/>
          </cell>
          <cell r="J1347" t="str">
            <v/>
          </cell>
          <cell r="K1347" t="str">
            <v/>
          </cell>
          <cell r="L1347" t="str">
            <v/>
          </cell>
          <cell r="M1347" t="str">
            <v/>
          </cell>
          <cell r="N1347" t="str">
            <v/>
          </cell>
          <cell r="O1347" t="str">
            <v/>
          </cell>
          <cell r="P1347" t="str">
            <v/>
          </cell>
          <cell r="Q1347" t="str">
            <v/>
          </cell>
          <cell r="R1347" t="str">
            <v/>
          </cell>
          <cell r="S1347" t="str">
            <v/>
          </cell>
          <cell r="T1347" t="str">
            <v/>
          </cell>
          <cell r="U1347" t="str">
            <v/>
          </cell>
          <cell r="V1347" t="str">
            <v/>
          </cell>
          <cell r="W1347" t="str">
            <v/>
          </cell>
          <cell r="X1347" t="str">
            <v/>
          </cell>
          <cell r="Y1347" t="str">
            <v/>
          </cell>
          <cell r="Z1347" t="str">
            <v/>
          </cell>
          <cell r="AA1347" t="str">
            <v>ر2</v>
          </cell>
          <cell r="AB1347" t="str">
            <v/>
          </cell>
          <cell r="AC1347" t="str">
            <v>ر2</v>
          </cell>
          <cell r="AD1347" t="str">
            <v/>
          </cell>
          <cell r="AE1347" t="str">
            <v/>
          </cell>
          <cell r="AF1347" t="str">
            <v>ر1</v>
          </cell>
          <cell r="AG1347" t="str">
            <v/>
          </cell>
          <cell r="AH1347" t="str">
            <v/>
          </cell>
          <cell r="AI1347" t="str">
            <v>ج</v>
          </cell>
          <cell r="AJ1347" t="str">
            <v>ج</v>
          </cell>
          <cell r="AK1347" t="str">
            <v>ج</v>
          </cell>
          <cell r="AL1347" t="str">
            <v>ج</v>
          </cell>
          <cell r="AM1347" t="str">
            <v>ج</v>
          </cell>
          <cell r="AN1347" t="str">
            <v>ج</v>
          </cell>
          <cell r="AO1347" t="str">
            <v>ج</v>
          </cell>
          <cell r="AP1347" t="str">
            <v>ج</v>
          </cell>
          <cell r="AQ1347" t="str">
            <v>ج</v>
          </cell>
          <cell r="AR1347" t="str">
            <v>ج</v>
          </cell>
          <cell r="AS1347"/>
          <cell r="AT1347" t="str">
            <v>الرابعة</v>
          </cell>
          <cell r="AU1347" t="str">
            <v>م</v>
          </cell>
        </row>
        <row r="1348">
          <cell r="A1348">
            <v>428278</v>
          </cell>
          <cell r="B1348" t="str">
            <v>الرابعة حديث</v>
          </cell>
          <cell r="C1348" t="str">
            <v/>
          </cell>
          <cell r="D1348" t="str">
            <v/>
          </cell>
          <cell r="E1348" t="str">
            <v/>
          </cell>
          <cell r="F1348" t="str">
            <v/>
          </cell>
          <cell r="G1348" t="str">
            <v/>
          </cell>
          <cell r="H1348" t="str">
            <v/>
          </cell>
          <cell r="I1348" t="str">
            <v/>
          </cell>
          <cell r="J1348" t="str">
            <v/>
          </cell>
          <cell r="K1348" t="str">
            <v/>
          </cell>
          <cell r="L1348" t="str">
            <v/>
          </cell>
          <cell r="M1348" t="str">
            <v/>
          </cell>
          <cell r="N1348" t="str">
            <v/>
          </cell>
          <cell r="O1348" t="str">
            <v/>
          </cell>
          <cell r="P1348" t="str">
            <v/>
          </cell>
          <cell r="Q1348" t="str">
            <v/>
          </cell>
          <cell r="R1348" t="str">
            <v>A</v>
          </cell>
          <cell r="S1348" t="str">
            <v/>
          </cell>
          <cell r="T1348" t="str">
            <v/>
          </cell>
          <cell r="U1348" t="str">
            <v/>
          </cell>
          <cell r="V1348" t="str">
            <v>A</v>
          </cell>
          <cell r="W1348" t="str">
            <v/>
          </cell>
          <cell r="X1348" t="str">
            <v/>
          </cell>
          <cell r="Y1348" t="str">
            <v/>
          </cell>
          <cell r="Z1348" t="str">
            <v/>
          </cell>
          <cell r="AA1348" t="str">
            <v>A</v>
          </cell>
          <cell r="AB1348" t="str">
            <v/>
          </cell>
          <cell r="AC1348" t="str">
            <v/>
          </cell>
          <cell r="AD1348" t="str">
            <v/>
          </cell>
          <cell r="AE1348" t="str">
            <v>A</v>
          </cell>
          <cell r="AF1348" t="str">
            <v/>
          </cell>
          <cell r="AG1348" t="str">
            <v/>
          </cell>
          <cell r="AH1348" t="str">
            <v/>
          </cell>
          <cell r="AI1348" t="str">
            <v>A</v>
          </cell>
          <cell r="AJ1348" t="str">
            <v>A</v>
          </cell>
          <cell r="AK1348" t="str">
            <v>A</v>
          </cell>
          <cell r="AL1348" t="str">
            <v>A</v>
          </cell>
          <cell r="AM1348" t="str">
            <v>A</v>
          </cell>
          <cell r="AN1348" t="str">
            <v/>
          </cell>
          <cell r="AO1348" t="str">
            <v/>
          </cell>
          <cell r="AP1348" t="str">
            <v/>
          </cell>
          <cell r="AQ1348" t="str">
            <v/>
          </cell>
          <cell r="AR1348" t="str">
            <v/>
          </cell>
          <cell r="AS1348" t="str">
            <v>مستنفذ</v>
          </cell>
          <cell r="AT1348" t="str">
            <v>الرابعة حديث</v>
          </cell>
          <cell r="AU1348" t="str">
            <v/>
          </cell>
        </row>
        <row r="1349">
          <cell r="A1349"/>
          <cell r="B1349"/>
          <cell r="C1349"/>
          <cell r="D1349"/>
          <cell r="E1349"/>
          <cell r="F1349"/>
          <cell r="G1349"/>
          <cell r="H1349"/>
          <cell r="I1349"/>
          <cell r="J1349"/>
          <cell r="K1349"/>
          <cell r="L1349"/>
          <cell r="M1349"/>
          <cell r="N1349"/>
          <cell r="O1349"/>
          <cell r="P1349"/>
          <cell r="Q1349"/>
          <cell r="R1349"/>
          <cell r="S1349"/>
          <cell r="T1349"/>
          <cell r="U1349"/>
          <cell r="V1349"/>
          <cell r="W1349"/>
          <cell r="X1349"/>
          <cell r="Y1349"/>
          <cell r="Z1349"/>
          <cell r="AA1349"/>
          <cell r="AB1349"/>
          <cell r="AC1349"/>
          <cell r="AD1349"/>
          <cell r="AE1349"/>
          <cell r="AF1349"/>
          <cell r="AG1349"/>
          <cell r="AH1349"/>
          <cell r="AI1349"/>
          <cell r="AJ1349"/>
          <cell r="AK1349"/>
          <cell r="AL1349"/>
          <cell r="AM1349"/>
          <cell r="AN1349"/>
          <cell r="AO1349"/>
          <cell r="AP1349"/>
          <cell r="AQ1349"/>
          <cell r="AR1349"/>
        </row>
        <row r="1350">
          <cell r="A1350"/>
          <cell r="B1350"/>
          <cell r="C1350"/>
          <cell r="D1350"/>
          <cell r="E1350"/>
          <cell r="F1350"/>
          <cell r="G1350"/>
          <cell r="H1350"/>
          <cell r="I1350"/>
          <cell r="J1350"/>
          <cell r="K1350"/>
          <cell r="L1350"/>
          <cell r="M1350"/>
          <cell r="N1350"/>
          <cell r="O1350"/>
          <cell r="P1350"/>
          <cell r="Q1350"/>
          <cell r="R1350"/>
          <cell r="S1350"/>
          <cell r="T1350"/>
          <cell r="U1350"/>
          <cell r="V1350"/>
          <cell r="W1350"/>
          <cell r="X1350"/>
          <cell r="Y1350"/>
          <cell r="Z1350"/>
          <cell r="AA1350"/>
          <cell r="AB1350"/>
          <cell r="AC1350"/>
          <cell r="AD1350"/>
          <cell r="AE1350"/>
          <cell r="AF1350"/>
          <cell r="AG1350"/>
          <cell r="AH1350"/>
          <cell r="AI1350"/>
          <cell r="AJ1350"/>
          <cell r="AK1350"/>
          <cell r="AL1350"/>
          <cell r="AM1350"/>
          <cell r="AN1350"/>
          <cell r="AO1350"/>
          <cell r="AP1350"/>
          <cell r="AQ1350"/>
          <cell r="AR1350"/>
        </row>
        <row r="1351">
          <cell r="A1351"/>
          <cell r="B1351"/>
          <cell r="C1351"/>
          <cell r="D1351"/>
          <cell r="E1351"/>
          <cell r="F1351"/>
          <cell r="G1351"/>
          <cell r="H1351"/>
          <cell r="I1351"/>
          <cell r="J1351"/>
          <cell r="K1351"/>
          <cell r="L1351"/>
          <cell r="M1351"/>
          <cell r="N1351"/>
          <cell r="O1351"/>
          <cell r="P1351"/>
          <cell r="Q1351"/>
          <cell r="R1351"/>
          <cell r="S1351"/>
          <cell r="T1351"/>
          <cell r="U1351"/>
          <cell r="V1351"/>
          <cell r="W1351"/>
          <cell r="X1351"/>
          <cell r="Y1351"/>
          <cell r="Z1351"/>
          <cell r="AA1351"/>
          <cell r="AB1351"/>
          <cell r="AC1351"/>
          <cell r="AD1351"/>
          <cell r="AE1351"/>
          <cell r="AF1351"/>
          <cell r="AG1351"/>
          <cell r="AH1351"/>
          <cell r="AI1351"/>
          <cell r="AJ1351"/>
          <cell r="AK1351"/>
          <cell r="AL1351"/>
          <cell r="AM1351"/>
          <cell r="AN1351"/>
          <cell r="AO1351"/>
          <cell r="AP1351"/>
          <cell r="AQ1351"/>
          <cell r="AR1351"/>
        </row>
        <row r="1352">
          <cell r="A1352"/>
          <cell r="B1352"/>
          <cell r="C1352"/>
          <cell r="D1352"/>
          <cell r="E1352"/>
          <cell r="F1352"/>
          <cell r="G1352"/>
          <cell r="H1352"/>
          <cell r="I1352"/>
          <cell r="J1352"/>
          <cell r="K1352"/>
          <cell r="L1352"/>
          <cell r="M1352"/>
          <cell r="N1352"/>
          <cell r="O1352"/>
          <cell r="P1352"/>
          <cell r="Q1352"/>
          <cell r="R1352"/>
          <cell r="S1352"/>
          <cell r="T1352"/>
          <cell r="U1352"/>
          <cell r="V1352"/>
          <cell r="W1352"/>
          <cell r="X1352"/>
          <cell r="Y1352"/>
          <cell r="Z1352"/>
          <cell r="AA1352"/>
          <cell r="AB1352"/>
          <cell r="AC1352"/>
          <cell r="AD1352"/>
          <cell r="AE1352"/>
          <cell r="AF1352"/>
          <cell r="AG1352"/>
          <cell r="AH1352"/>
          <cell r="AI1352"/>
          <cell r="AJ1352"/>
          <cell r="AK1352"/>
          <cell r="AL1352"/>
          <cell r="AM1352"/>
          <cell r="AN1352"/>
          <cell r="AO1352"/>
          <cell r="AP1352"/>
          <cell r="AQ1352"/>
          <cell r="AR1352"/>
        </row>
        <row r="1353">
          <cell r="A1353"/>
          <cell r="B1353"/>
          <cell r="C1353"/>
          <cell r="D1353"/>
          <cell r="E1353"/>
          <cell r="F1353"/>
          <cell r="G1353"/>
          <cell r="H1353"/>
          <cell r="I1353"/>
          <cell r="J1353"/>
          <cell r="K1353"/>
          <cell r="L1353"/>
          <cell r="M1353"/>
          <cell r="N1353"/>
          <cell r="O1353"/>
          <cell r="P1353"/>
          <cell r="Q1353"/>
          <cell r="R1353"/>
          <cell r="S1353"/>
          <cell r="T1353"/>
          <cell r="U1353"/>
          <cell r="V1353"/>
          <cell r="W1353"/>
          <cell r="X1353"/>
          <cell r="Y1353"/>
          <cell r="Z1353"/>
          <cell r="AA1353"/>
          <cell r="AB1353"/>
          <cell r="AC1353"/>
          <cell r="AD1353"/>
          <cell r="AE1353"/>
          <cell r="AF1353"/>
          <cell r="AG1353"/>
          <cell r="AH1353"/>
          <cell r="AI1353"/>
          <cell r="AJ1353"/>
          <cell r="AK1353"/>
          <cell r="AL1353"/>
          <cell r="AM1353"/>
          <cell r="AN1353"/>
          <cell r="AO1353"/>
          <cell r="AP1353"/>
          <cell r="AQ1353"/>
          <cell r="AR1353"/>
        </row>
        <row r="1354">
          <cell r="A1354"/>
          <cell r="B1354"/>
          <cell r="C1354"/>
          <cell r="D1354"/>
          <cell r="E1354"/>
          <cell r="F1354"/>
          <cell r="G1354"/>
          <cell r="H1354"/>
          <cell r="I1354"/>
          <cell r="J1354"/>
          <cell r="K1354"/>
          <cell r="L1354"/>
          <cell r="M1354"/>
          <cell r="N1354"/>
          <cell r="O1354"/>
          <cell r="P1354"/>
          <cell r="Q1354"/>
          <cell r="R1354"/>
          <cell r="S1354"/>
          <cell r="T1354"/>
          <cell r="U1354"/>
          <cell r="V1354"/>
          <cell r="W1354"/>
          <cell r="X1354"/>
          <cell r="Y1354"/>
          <cell r="Z1354"/>
          <cell r="AA1354"/>
          <cell r="AB1354"/>
          <cell r="AC1354"/>
          <cell r="AD1354"/>
          <cell r="AE1354"/>
          <cell r="AF1354"/>
          <cell r="AG1354"/>
          <cell r="AH1354"/>
          <cell r="AI1354"/>
          <cell r="AJ1354"/>
          <cell r="AK1354"/>
          <cell r="AL1354"/>
          <cell r="AM1354"/>
          <cell r="AN1354"/>
          <cell r="AO1354"/>
          <cell r="AP1354"/>
          <cell r="AQ1354"/>
          <cell r="AR1354"/>
        </row>
        <row r="1355">
          <cell r="A1355"/>
          <cell r="B1355"/>
          <cell r="C1355"/>
          <cell r="D1355"/>
          <cell r="E1355"/>
          <cell r="F1355"/>
          <cell r="G1355"/>
          <cell r="H1355"/>
          <cell r="I1355"/>
          <cell r="J1355"/>
          <cell r="K1355"/>
          <cell r="L1355"/>
          <cell r="M1355"/>
          <cell r="N1355"/>
          <cell r="O1355"/>
          <cell r="P1355"/>
          <cell r="Q1355"/>
          <cell r="R1355"/>
          <cell r="S1355"/>
          <cell r="T1355"/>
          <cell r="U1355"/>
          <cell r="V1355"/>
          <cell r="W1355"/>
          <cell r="X1355"/>
          <cell r="Y1355"/>
          <cell r="Z1355"/>
          <cell r="AA1355"/>
          <cell r="AB1355"/>
          <cell r="AC1355"/>
          <cell r="AD1355"/>
          <cell r="AE1355"/>
          <cell r="AF1355"/>
          <cell r="AG1355"/>
          <cell r="AH1355"/>
          <cell r="AI1355"/>
          <cell r="AJ1355"/>
          <cell r="AK1355"/>
          <cell r="AL1355"/>
          <cell r="AM1355"/>
          <cell r="AN1355"/>
          <cell r="AO1355"/>
          <cell r="AP1355"/>
          <cell r="AQ1355"/>
          <cell r="AR1355"/>
        </row>
        <row r="1356">
          <cell r="A1356"/>
          <cell r="B1356"/>
          <cell r="C1356"/>
          <cell r="D1356"/>
          <cell r="E1356"/>
          <cell r="F1356"/>
          <cell r="G1356"/>
          <cell r="H1356"/>
          <cell r="I1356"/>
          <cell r="J1356"/>
          <cell r="K1356"/>
          <cell r="L1356"/>
          <cell r="M1356"/>
          <cell r="N1356"/>
          <cell r="O1356"/>
          <cell r="P1356"/>
          <cell r="Q1356"/>
          <cell r="R1356"/>
          <cell r="S1356"/>
          <cell r="T1356"/>
          <cell r="U1356"/>
          <cell r="V1356"/>
          <cell r="W1356"/>
          <cell r="X1356"/>
          <cell r="Y1356"/>
          <cell r="Z1356"/>
          <cell r="AA1356"/>
          <cell r="AB1356"/>
          <cell r="AC1356"/>
          <cell r="AD1356"/>
          <cell r="AE1356"/>
          <cell r="AF1356"/>
          <cell r="AG1356"/>
          <cell r="AH1356"/>
          <cell r="AI1356"/>
          <cell r="AJ1356"/>
          <cell r="AK1356"/>
          <cell r="AL1356"/>
          <cell r="AM1356"/>
          <cell r="AN1356"/>
          <cell r="AO1356"/>
          <cell r="AP1356"/>
          <cell r="AQ1356"/>
          <cell r="AR1356"/>
        </row>
        <row r="1357">
          <cell r="A1357"/>
          <cell r="B1357"/>
          <cell r="C1357"/>
          <cell r="D1357"/>
          <cell r="E1357"/>
          <cell r="F1357"/>
          <cell r="G1357"/>
          <cell r="H1357"/>
          <cell r="I1357"/>
          <cell r="J1357"/>
          <cell r="K1357"/>
          <cell r="L1357"/>
          <cell r="M1357"/>
          <cell r="N1357"/>
          <cell r="O1357"/>
          <cell r="P1357"/>
          <cell r="Q1357"/>
          <cell r="R1357"/>
          <cell r="S1357"/>
          <cell r="T1357"/>
          <cell r="U1357"/>
          <cell r="V1357"/>
          <cell r="W1357"/>
          <cell r="X1357"/>
          <cell r="Y1357"/>
          <cell r="Z1357"/>
          <cell r="AA1357"/>
          <cell r="AB1357"/>
          <cell r="AC1357"/>
          <cell r="AD1357"/>
          <cell r="AE1357"/>
          <cell r="AF1357"/>
          <cell r="AG1357"/>
          <cell r="AH1357"/>
          <cell r="AI1357"/>
          <cell r="AJ1357"/>
          <cell r="AK1357"/>
          <cell r="AL1357"/>
          <cell r="AM1357"/>
          <cell r="AN1357"/>
          <cell r="AO1357"/>
          <cell r="AP1357"/>
          <cell r="AQ1357"/>
          <cell r="AR1357"/>
        </row>
        <row r="1358">
          <cell r="A1358"/>
          <cell r="B1358"/>
          <cell r="C1358"/>
          <cell r="D1358"/>
          <cell r="E1358"/>
          <cell r="F1358"/>
          <cell r="G1358"/>
          <cell r="H1358"/>
          <cell r="I1358"/>
          <cell r="J1358"/>
          <cell r="K1358"/>
          <cell r="L1358"/>
          <cell r="M1358"/>
          <cell r="N1358"/>
          <cell r="O1358"/>
          <cell r="P1358"/>
          <cell r="Q1358"/>
          <cell r="R1358"/>
          <cell r="S1358"/>
          <cell r="T1358"/>
          <cell r="U1358"/>
          <cell r="V1358"/>
          <cell r="W1358"/>
          <cell r="X1358"/>
          <cell r="Y1358"/>
          <cell r="Z1358"/>
          <cell r="AA1358"/>
          <cell r="AB1358"/>
          <cell r="AC1358"/>
          <cell r="AD1358"/>
          <cell r="AE1358"/>
          <cell r="AF1358"/>
          <cell r="AG1358"/>
          <cell r="AH1358"/>
          <cell r="AI1358"/>
          <cell r="AJ1358"/>
          <cell r="AK1358"/>
          <cell r="AL1358"/>
          <cell r="AM1358"/>
          <cell r="AN1358"/>
          <cell r="AO1358"/>
          <cell r="AP1358"/>
          <cell r="AQ1358"/>
          <cell r="AR1358"/>
        </row>
        <row r="1359">
          <cell r="A1359"/>
          <cell r="B1359"/>
          <cell r="C1359"/>
          <cell r="D1359"/>
          <cell r="E1359"/>
          <cell r="F1359"/>
          <cell r="G1359"/>
          <cell r="H1359"/>
          <cell r="I1359"/>
          <cell r="J1359"/>
          <cell r="K1359"/>
          <cell r="L1359"/>
          <cell r="M1359"/>
          <cell r="N1359"/>
          <cell r="O1359"/>
          <cell r="P1359"/>
          <cell r="Q1359"/>
          <cell r="R1359"/>
          <cell r="S1359"/>
          <cell r="T1359"/>
          <cell r="U1359"/>
          <cell r="V1359"/>
          <cell r="W1359"/>
          <cell r="X1359"/>
          <cell r="Y1359"/>
          <cell r="Z1359"/>
          <cell r="AA1359"/>
          <cell r="AB1359"/>
          <cell r="AC1359"/>
          <cell r="AD1359"/>
          <cell r="AE1359"/>
          <cell r="AF1359"/>
          <cell r="AG1359"/>
          <cell r="AH1359"/>
          <cell r="AI1359"/>
          <cell r="AJ1359"/>
          <cell r="AK1359"/>
          <cell r="AL1359"/>
          <cell r="AM1359"/>
          <cell r="AN1359"/>
          <cell r="AO1359"/>
          <cell r="AP1359"/>
          <cell r="AQ1359"/>
          <cell r="AR1359"/>
        </row>
        <row r="1360">
          <cell r="A1360"/>
          <cell r="B1360"/>
          <cell r="C1360"/>
          <cell r="D1360"/>
          <cell r="E1360"/>
          <cell r="F1360"/>
          <cell r="G1360"/>
          <cell r="H1360"/>
          <cell r="I1360"/>
          <cell r="J1360"/>
          <cell r="K1360"/>
          <cell r="L1360"/>
          <cell r="M1360"/>
          <cell r="N1360"/>
          <cell r="O1360"/>
          <cell r="P1360"/>
          <cell r="Q1360"/>
          <cell r="R1360"/>
          <cell r="S1360"/>
          <cell r="T1360"/>
          <cell r="U1360"/>
          <cell r="V1360"/>
          <cell r="W1360"/>
          <cell r="X1360"/>
          <cell r="Y1360"/>
          <cell r="Z1360"/>
          <cell r="AA1360"/>
          <cell r="AB1360"/>
          <cell r="AC1360"/>
          <cell r="AD1360"/>
          <cell r="AE1360"/>
          <cell r="AF1360"/>
          <cell r="AG1360"/>
          <cell r="AH1360"/>
          <cell r="AI1360"/>
          <cell r="AJ1360"/>
          <cell r="AK1360"/>
          <cell r="AL1360"/>
          <cell r="AM1360"/>
          <cell r="AN1360"/>
          <cell r="AO1360"/>
          <cell r="AP1360"/>
          <cell r="AQ1360"/>
          <cell r="AR1360"/>
        </row>
        <row r="1361">
          <cell r="A1361"/>
          <cell r="B1361"/>
          <cell r="C1361"/>
          <cell r="D1361"/>
          <cell r="E1361"/>
          <cell r="F1361"/>
          <cell r="G1361"/>
          <cell r="H1361"/>
          <cell r="I1361"/>
          <cell r="J1361"/>
          <cell r="K1361"/>
          <cell r="L1361"/>
          <cell r="M1361"/>
          <cell r="N1361"/>
          <cell r="O1361"/>
          <cell r="P1361"/>
          <cell r="Q1361"/>
          <cell r="R1361"/>
          <cell r="S1361"/>
          <cell r="T1361"/>
          <cell r="U1361"/>
          <cell r="V1361"/>
          <cell r="W1361"/>
          <cell r="X1361"/>
          <cell r="Y1361"/>
          <cell r="Z1361"/>
          <cell r="AA1361"/>
          <cell r="AB1361"/>
          <cell r="AC1361"/>
          <cell r="AD1361"/>
          <cell r="AE1361"/>
          <cell r="AF1361"/>
          <cell r="AG1361"/>
          <cell r="AH1361"/>
          <cell r="AI1361"/>
          <cell r="AJ1361"/>
          <cell r="AK1361"/>
          <cell r="AL1361"/>
          <cell r="AM1361"/>
          <cell r="AN1361"/>
          <cell r="AO1361"/>
          <cell r="AP1361"/>
          <cell r="AQ1361"/>
          <cell r="AR1361"/>
        </row>
        <row r="1362">
          <cell r="A1362"/>
          <cell r="B1362"/>
          <cell r="C1362"/>
          <cell r="D1362"/>
          <cell r="E1362"/>
          <cell r="F1362"/>
          <cell r="G1362"/>
          <cell r="H1362"/>
          <cell r="I1362"/>
          <cell r="J1362"/>
          <cell r="K1362"/>
          <cell r="L1362"/>
          <cell r="M1362"/>
          <cell r="N1362"/>
          <cell r="O1362"/>
          <cell r="P1362"/>
          <cell r="Q1362"/>
          <cell r="R1362"/>
          <cell r="S1362"/>
          <cell r="T1362"/>
          <cell r="U1362"/>
          <cell r="V1362"/>
          <cell r="W1362"/>
          <cell r="X1362"/>
          <cell r="Y1362"/>
          <cell r="Z1362"/>
          <cell r="AA1362"/>
          <cell r="AB1362"/>
          <cell r="AC1362"/>
          <cell r="AD1362"/>
          <cell r="AE1362"/>
          <cell r="AF1362"/>
          <cell r="AG1362"/>
          <cell r="AH1362"/>
          <cell r="AI1362"/>
          <cell r="AJ1362"/>
          <cell r="AK1362"/>
          <cell r="AL1362"/>
          <cell r="AM1362"/>
          <cell r="AN1362"/>
          <cell r="AO1362"/>
          <cell r="AP1362"/>
          <cell r="AQ1362"/>
          <cell r="AR1362"/>
        </row>
        <row r="1363">
          <cell r="A1363"/>
          <cell r="B1363"/>
          <cell r="C1363"/>
          <cell r="D1363"/>
          <cell r="E1363"/>
          <cell r="F1363"/>
          <cell r="G1363"/>
          <cell r="H1363"/>
          <cell r="I1363"/>
          <cell r="J1363"/>
          <cell r="K1363"/>
          <cell r="L1363"/>
          <cell r="M1363"/>
          <cell r="N1363"/>
          <cell r="O1363"/>
          <cell r="P1363"/>
          <cell r="Q1363"/>
          <cell r="R1363"/>
          <cell r="S1363"/>
          <cell r="T1363"/>
          <cell r="U1363"/>
          <cell r="V1363"/>
          <cell r="W1363"/>
          <cell r="X1363"/>
          <cell r="Y1363"/>
          <cell r="Z1363"/>
          <cell r="AA1363"/>
          <cell r="AB1363"/>
          <cell r="AC1363"/>
          <cell r="AD1363"/>
          <cell r="AE1363"/>
          <cell r="AF1363"/>
          <cell r="AG1363"/>
          <cell r="AH1363"/>
          <cell r="AI1363"/>
          <cell r="AJ1363"/>
          <cell r="AK1363"/>
          <cell r="AL1363"/>
          <cell r="AM1363"/>
          <cell r="AN1363"/>
          <cell r="AO1363"/>
          <cell r="AP1363"/>
          <cell r="AQ1363"/>
          <cell r="AR1363"/>
        </row>
        <row r="1364">
          <cell r="A1364"/>
          <cell r="B1364"/>
          <cell r="C1364"/>
          <cell r="D1364"/>
          <cell r="E1364"/>
          <cell r="F1364"/>
          <cell r="G1364"/>
          <cell r="H1364"/>
          <cell r="I1364"/>
          <cell r="J1364"/>
          <cell r="K1364"/>
          <cell r="L1364"/>
          <cell r="M1364"/>
          <cell r="N1364"/>
          <cell r="O1364"/>
          <cell r="P1364"/>
          <cell r="Q1364"/>
          <cell r="R1364"/>
          <cell r="S1364"/>
          <cell r="T1364"/>
          <cell r="U1364"/>
          <cell r="V1364"/>
          <cell r="W1364"/>
          <cell r="X1364"/>
          <cell r="Y1364"/>
          <cell r="Z1364"/>
          <cell r="AA1364"/>
          <cell r="AB1364"/>
          <cell r="AC1364"/>
          <cell r="AD1364"/>
          <cell r="AE1364"/>
          <cell r="AF1364"/>
          <cell r="AG1364"/>
          <cell r="AH1364"/>
          <cell r="AI1364"/>
          <cell r="AJ1364"/>
          <cell r="AK1364"/>
          <cell r="AL1364"/>
          <cell r="AM1364"/>
          <cell r="AN1364"/>
          <cell r="AO1364"/>
          <cell r="AP1364"/>
          <cell r="AQ1364"/>
          <cell r="AR1364"/>
        </row>
        <row r="1365">
          <cell r="A1365"/>
          <cell r="B1365"/>
          <cell r="C1365"/>
          <cell r="D1365"/>
          <cell r="E1365"/>
          <cell r="F1365"/>
          <cell r="G1365"/>
          <cell r="H1365"/>
          <cell r="I1365"/>
          <cell r="J1365"/>
          <cell r="K1365"/>
          <cell r="L1365"/>
          <cell r="M1365"/>
          <cell r="N1365"/>
          <cell r="O1365"/>
          <cell r="P1365"/>
          <cell r="Q1365"/>
          <cell r="R1365"/>
          <cell r="S1365"/>
          <cell r="T1365"/>
          <cell r="U1365"/>
          <cell r="V1365"/>
          <cell r="W1365"/>
          <cell r="X1365"/>
          <cell r="Y1365"/>
          <cell r="Z1365"/>
          <cell r="AA1365"/>
          <cell r="AB1365"/>
          <cell r="AC1365"/>
          <cell r="AD1365"/>
          <cell r="AE1365"/>
          <cell r="AF1365"/>
          <cell r="AG1365"/>
          <cell r="AH1365"/>
          <cell r="AI1365"/>
          <cell r="AJ1365"/>
          <cell r="AK1365"/>
          <cell r="AL1365"/>
          <cell r="AM1365"/>
          <cell r="AN1365"/>
          <cell r="AO1365"/>
          <cell r="AP1365"/>
          <cell r="AQ1365"/>
          <cell r="AR1365"/>
        </row>
        <row r="1366">
          <cell r="A1366"/>
          <cell r="B1366"/>
          <cell r="C1366"/>
          <cell r="D1366"/>
          <cell r="E1366"/>
          <cell r="F1366"/>
          <cell r="G1366"/>
          <cell r="H1366"/>
          <cell r="I1366"/>
          <cell r="J1366"/>
          <cell r="K1366"/>
          <cell r="L1366"/>
          <cell r="M1366"/>
          <cell r="N1366"/>
          <cell r="O1366"/>
          <cell r="P1366"/>
          <cell r="Q1366"/>
          <cell r="R1366"/>
          <cell r="S1366"/>
          <cell r="T1366"/>
          <cell r="U1366"/>
          <cell r="V1366"/>
          <cell r="W1366"/>
          <cell r="X1366"/>
          <cell r="Y1366"/>
          <cell r="Z1366"/>
          <cell r="AA1366"/>
          <cell r="AB1366"/>
          <cell r="AC1366"/>
          <cell r="AD1366"/>
          <cell r="AE1366"/>
          <cell r="AF1366"/>
          <cell r="AG1366"/>
          <cell r="AH1366"/>
          <cell r="AI1366"/>
          <cell r="AJ1366"/>
          <cell r="AK1366"/>
          <cell r="AL1366"/>
          <cell r="AM1366"/>
          <cell r="AN1366"/>
          <cell r="AO1366"/>
          <cell r="AP1366"/>
          <cell r="AQ1366"/>
          <cell r="AR1366"/>
        </row>
        <row r="1367">
          <cell r="A1367"/>
          <cell r="B1367"/>
          <cell r="C1367"/>
          <cell r="D1367"/>
          <cell r="E1367"/>
          <cell r="F1367"/>
          <cell r="G1367"/>
          <cell r="H1367"/>
          <cell r="I1367"/>
          <cell r="J1367"/>
          <cell r="K1367"/>
          <cell r="L1367"/>
          <cell r="M1367"/>
          <cell r="N1367"/>
          <cell r="O1367"/>
          <cell r="P1367"/>
          <cell r="Q1367"/>
          <cell r="R1367"/>
          <cell r="S1367"/>
          <cell r="T1367"/>
          <cell r="U1367"/>
          <cell r="V1367"/>
          <cell r="W1367"/>
          <cell r="X1367"/>
          <cell r="Y1367"/>
          <cell r="Z1367"/>
          <cell r="AA1367"/>
          <cell r="AB1367"/>
          <cell r="AC1367"/>
          <cell r="AD1367"/>
          <cell r="AE1367"/>
          <cell r="AF1367"/>
          <cell r="AG1367"/>
          <cell r="AH1367"/>
          <cell r="AI1367"/>
          <cell r="AJ1367"/>
          <cell r="AK1367"/>
          <cell r="AL1367"/>
          <cell r="AM1367"/>
          <cell r="AN1367"/>
          <cell r="AO1367"/>
          <cell r="AP1367"/>
          <cell r="AQ1367"/>
          <cell r="AR1367"/>
        </row>
        <row r="1368">
          <cell r="A1368"/>
          <cell r="B1368"/>
          <cell r="C1368"/>
          <cell r="D1368"/>
          <cell r="E1368"/>
          <cell r="F1368"/>
          <cell r="G1368"/>
          <cell r="H1368"/>
          <cell r="I1368"/>
          <cell r="J1368"/>
          <cell r="K1368"/>
          <cell r="L1368"/>
          <cell r="M1368"/>
          <cell r="N1368"/>
          <cell r="O1368"/>
          <cell r="P1368"/>
          <cell r="Q1368"/>
          <cell r="R1368"/>
          <cell r="S1368"/>
          <cell r="T1368"/>
          <cell r="U1368"/>
          <cell r="V1368"/>
          <cell r="W1368"/>
          <cell r="X1368"/>
          <cell r="Y1368"/>
          <cell r="Z1368"/>
          <cell r="AA1368"/>
          <cell r="AB1368"/>
          <cell r="AC1368"/>
          <cell r="AD1368"/>
          <cell r="AE1368"/>
          <cell r="AF1368"/>
          <cell r="AG1368"/>
          <cell r="AH1368"/>
          <cell r="AI1368"/>
          <cell r="AJ1368"/>
          <cell r="AK1368"/>
          <cell r="AL1368"/>
          <cell r="AM1368"/>
          <cell r="AN1368"/>
          <cell r="AO1368"/>
          <cell r="AP1368"/>
          <cell r="AQ1368"/>
          <cell r="AR1368"/>
        </row>
        <row r="1369">
          <cell r="A1369"/>
          <cell r="B1369"/>
          <cell r="C1369"/>
          <cell r="D1369"/>
          <cell r="E1369"/>
          <cell r="F1369"/>
          <cell r="G1369"/>
          <cell r="H1369"/>
          <cell r="I1369"/>
          <cell r="J1369"/>
          <cell r="K1369"/>
          <cell r="L1369"/>
          <cell r="M1369"/>
          <cell r="N1369"/>
          <cell r="O1369"/>
          <cell r="P1369"/>
          <cell r="Q1369"/>
          <cell r="R1369"/>
          <cell r="S1369"/>
          <cell r="T1369"/>
          <cell r="U1369"/>
          <cell r="V1369"/>
          <cell r="W1369"/>
          <cell r="X1369"/>
          <cell r="Y1369"/>
          <cell r="Z1369"/>
          <cell r="AA1369"/>
          <cell r="AB1369"/>
          <cell r="AC1369"/>
          <cell r="AD1369"/>
          <cell r="AE1369"/>
          <cell r="AF1369"/>
          <cell r="AG1369"/>
          <cell r="AH1369"/>
          <cell r="AI1369"/>
          <cell r="AJ1369"/>
          <cell r="AK1369"/>
          <cell r="AL1369"/>
          <cell r="AM1369"/>
          <cell r="AN1369"/>
          <cell r="AO1369"/>
          <cell r="AP1369"/>
          <cell r="AQ1369"/>
          <cell r="AR1369"/>
        </row>
        <row r="1370">
          <cell r="A1370"/>
          <cell r="B1370"/>
          <cell r="C1370"/>
          <cell r="D1370"/>
          <cell r="E1370"/>
          <cell r="F1370"/>
          <cell r="G1370"/>
          <cell r="H1370"/>
          <cell r="I1370"/>
          <cell r="J1370"/>
          <cell r="K1370"/>
          <cell r="L1370"/>
          <cell r="M1370"/>
          <cell r="N1370"/>
          <cell r="O1370"/>
          <cell r="P1370"/>
          <cell r="Q1370"/>
          <cell r="R1370"/>
          <cell r="S1370"/>
          <cell r="T1370"/>
          <cell r="U1370"/>
          <cell r="V1370"/>
          <cell r="W1370"/>
          <cell r="X1370"/>
          <cell r="Y1370"/>
          <cell r="Z1370"/>
          <cell r="AA1370"/>
          <cell r="AB1370"/>
          <cell r="AC1370"/>
          <cell r="AD1370"/>
          <cell r="AE1370"/>
          <cell r="AF1370"/>
          <cell r="AG1370"/>
          <cell r="AH1370"/>
          <cell r="AI1370"/>
          <cell r="AJ1370"/>
          <cell r="AK1370"/>
          <cell r="AL1370"/>
          <cell r="AM1370"/>
          <cell r="AN1370"/>
          <cell r="AO1370"/>
          <cell r="AP1370"/>
          <cell r="AQ1370"/>
          <cell r="AR1370"/>
        </row>
        <row r="1371">
          <cell r="A1371"/>
          <cell r="B1371"/>
          <cell r="C1371"/>
          <cell r="D1371"/>
          <cell r="E1371"/>
          <cell r="F1371"/>
          <cell r="G1371"/>
          <cell r="H1371"/>
          <cell r="I1371"/>
          <cell r="J1371"/>
          <cell r="K1371"/>
          <cell r="L1371"/>
          <cell r="M1371"/>
          <cell r="N1371"/>
          <cell r="O1371"/>
          <cell r="P1371"/>
          <cell r="Q1371"/>
          <cell r="R1371"/>
          <cell r="S1371"/>
          <cell r="T1371"/>
          <cell r="U1371"/>
          <cell r="V1371"/>
          <cell r="W1371"/>
          <cell r="X1371"/>
          <cell r="Y1371"/>
          <cell r="Z1371"/>
          <cell r="AA1371"/>
          <cell r="AB1371"/>
          <cell r="AC1371"/>
          <cell r="AD1371"/>
          <cell r="AE1371"/>
          <cell r="AF1371"/>
          <cell r="AG1371"/>
          <cell r="AH1371"/>
          <cell r="AI1371"/>
          <cell r="AJ1371"/>
          <cell r="AK1371"/>
          <cell r="AL1371"/>
          <cell r="AM1371"/>
          <cell r="AN1371"/>
          <cell r="AO1371"/>
          <cell r="AP1371"/>
          <cell r="AQ1371"/>
          <cell r="AR1371"/>
        </row>
        <row r="1372">
          <cell r="A1372"/>
          <cell r="B1372"/>
          <cell r="C1372"/>
          <cell r="D1372"/>
          <cell r="E1372"/>
          <cell r="F1372"/>
          <cell r="G1372"/>
          <cell r="H1372"/>
          <cell r="I1372"/>
          <cell r="J1372"/>
          <cell r="K1372"/>
          <cell r="L1372"/>
          <cell r="M1372"/>
          <cell r="N1372"/>
          <cell r="O1372"/>
          <cell r="P1372"/>
          <cell r="Q1372"/>
          <cell r="R1372"/>
          <cell r="S1372"/>
          <cell r="T1372"/>
          <cell r="U1372"/>
          <cell r="V1372"/>
          <cell r="W1372"/>
          <cell r="X1372"/>
          <cell r="Y1372"/>
          <cell r="Z1372"/>
          <cell r="AA1372"/>
          <cell r="AB1372"/>
          <cell r="AC1372"/>
          <cell r="AD1372"/>
          <cell r="AE1372"/>
          <cell r="AF1372"/>
          <cell r="AG1372"/>
          <cell r="AH1372"/>
          <cell r="AI1372"/>
          <cell r="AJ1372"/>
          <cell r="AK1372"/>
          <cell r="AL1372"/>
          <cell r="AM1372"/>
          <cell r="AN1372"/>
          <cell r="AO1372"/>
          <cell r="AP1372"/>
          <cell r="AQ1372"/>
          <cell r="AR1372"/>
        </row>
        <row r="1373">
          <cell r="A1373"/>
          <cell r="B1373"/>
          <cell r="C1373"/>
          <cell r="D1373"/>
          <cell r="E1373"/>
          <cell r="F1373"/>
          <cell r="G1373"/>
          <cell r="H1373"/>
          <cell r="I1373"/>
          <cell r="J1373"/>
          <cell r="K1373"/>
          <cell r="L1373"/>
          <cell r="M1373"/>
          <cell r="N1373"/>
          <cell r="O1373"/>
          <cell r="P1373"/>
          <cell r="Q1373"/>
          <cell r="R1373"/>
          <cell r="S1373"/>
          <cell r="T1373"/>
          <cell r="U1373"/>
          <cell r="V1373"/>
          <cell r="W1373"/>
          <cell r="X1373"/>
          <cell r="Y1373"/>
          <cell r="Z1373"/>
          <cell r="AA1373"/>
          <cell r="AB1373"/>
          <cell r="AC1373"/>
          <cell r="AD1373"/>
          <cell r="AE1373"/>
          <cell r="AF1373"/>
          <cell r="AG1373"/>
          <cell r="AH1373"/>
          <cell r="AI1373"/>
          <cell r="AJ1373"/>
          <cell r="AK1373"/>
          <cell r="AL1373"/>
          <cell r="AM1373"/>
          <cell r="AN1373"/>
          <cell r="AO1373"/>
          <cell r="AP1373"/>
          <cell r="AQ1373"/>
          <cell r="AR1373"/>
        </row>
        <row r="1374">
          <cell r="A1374"/>
          <cell r="B1374"/>
          <cell r="C1374"/>
          <cell r="D1374"/>
          <cell r="E1374"/>
          <cell r="F1374"/>
          <cell r="G1374"/>
          <cell r="H1374"/>
          <cell r="I1374"/>
          <cell r="J1374"/>
          <cell r="K1374"/>
          <cell r="L1374"/>
          <cell r="M1374"/>
          <cell r="N1374"/>
          <cell r="O1374"/>
          <cell r="P1374"/>
          <cell r="Q1374"/>
          <cell r="R1374"/>
          <cell r="S1374"/>
          <cell r="T1374"/>
          <cell r="U1374"/>
          <cell r="V1374"/>
          <cell r="W1374"/>
          <cell r="X1374"/>
          <cell r="Y1374"/>
          <cell r="Z1374"/>
          <cell r="AA1374"/>
          <cell r="AB1374"/>
          <cell r="AC1374"/>
          <cell r="AD1374"/>
          <cell r="AE1374"/>
          <cell r="AF1374"/>
          <cell r="AG1374"/>
          <cell r="AH1374"/>
          <cell r="AI1374"/>
          <cell r="AJ1374"/>
          <cell r="AK1374"/>
          <cell r="AL1374"/>
          <cell r="AM1374"/>
          <cell r="AN1374"/>
          <cell r="AO1374"/>
          <cell r="AP1374"/>
          <cell r="AQ1374"/>
          <cell r="AR1374"/>
        </row>
        <row r="1375">
          <cell r="A1375"/>
          <cell r="B1375"/>
          <cell r="C1375"/>
          <cell r="D1375"/>
          <cell r="E1375"/>
          <cell r="F1375"/>
          <cell r="G1375"/>
          <cell r="H1375"/>
          <cell r="I1375"/>
          <cell r="J1375"/>
          <cell r="K1375"/>
          <cell r="L1375"/>
          <cell r="M1375"/>
          <cell r="N1375"/>
          <cell r="O1375"/>
          <cell r="P1375"/>
          <cell r="Q1375"/>
          <cell r="R1375"/>
          <cell r="S1375"/>
          <cell r="T1375"/>
          <cell r="U1375"/>
          <cell r="V1375"/>
          <cell r="W1375"/>
          <cell r="X1375"/>
          <cell r="Y1375"/>
          <cell r="Z1375"/>
          <cell r="AA1375"/>
          <cell r="AB1375"/>
          <cell r="AC1375"/>
          <cell r="AD1375"/>
          <cell r="AE1375"/>
          <cell r="AF1375"/>
          <cell r="AG1375"/>
          <cell r="AH1375"/>
          <cell r="AI1375"/>
          <cell r="AJ1375"/>
          <cell r="AK1375"/>
          <cell r="AL1375"/>
          <cell r="AM1375"/>
          <cell r="AN1375"/>
          <cell r="AO1375"/>
          <cell r="AP1375"/>
          <cell r="AQ1375"/>
          <cell r="AR1375"/>
        </row>
        <row r="1376">
          <cell r="A1376"/>
          <cell r="B1376"/>
          <cell r="C1376"/>
          <cell r="D1376"/>
          <cell r="E1376"/>
          <cell r="F1376"/>
          <cell r="G1376"/>
          <cell r="H1376"/>
          <cell r="I1376"/>
          <cell r="J1376"/>
          <cell r="K1376"/>
          <cell r="L1376"/>
          <cell r="M1376"/>
          <cell r="N1376"/>
          <cell r="O1376"/>
          <cell r="P1376"/>
          <cell r="Q1376"/>
          <cell r="R1376"/>
          <cell r="S1376"/>
          <cell r="T1376"/>
          <cell r="U1376"/>
          <cell r="V1376"/>
          <cell r="W1376"/>
          <cell r="X1376"/>
          <cell r="Y1376"/>
          <cell r="Z1376"/>
          <cell r="AA1376"/>
          <cell r="AB1376"/>
          <cell r="AC1376"/>
          <cell r="AD1376"/>
          <cell r="AE1376"/>
          <cell r="AF1376"/>
          <cell r="AG1376"/>
          <cell r="AH1376"/>
          <cell r="AI1376"/>
          <cell r="AJ1376"/>
          <cell r="AK1376"/>
          <cell r="AL1376"/>
          <cell r="AM1376"/>
          <cell r="AN1376"/>
          <cell r="AO1376"/>
          <cell r="AP1376"/>
          <cell r="AQ1376"/>
          <cell r="AR1376"/>
        </row>
        <row r="1377">
          <cell r="A1377"/>
          <cell r="B1377"/>
          <cell r="C1377"/>
          <cell r="D1377"/>
          <cell r="E1377"/>
          <cell r="F1377"/>
          <cell r="G1377"/>
          <cell r="H1377"/>
          <cell r="I1377"/>
          <cell r="J1377"/>
          <cell r="K1377"/>
          <cell r="L1377"/>
          <cell r="M1377"/>
          <cell r="N1377"/>
          <cell r="O1377"/>
          <cell r="P1377"/>
          <cell r="Q1377"/>
          <cell r="R1377"/>
          <cell r="S1377"/>
          <cell r="T1377"/>
          <cell r="U1377"/>
          <cell r="V1377"/>
          <cell r="W1377"/>
          <cell r="X1377"/>
          <cell r="Y1377"/>
          <cell r="Z1377"/>
          <cell r="AA1377"/>
          <cell r="AB1377"/>
          <cell r="AC1377"/>
          <cell r="AD1377"/>
          <cell r="AE1377"/>
          <cell r="AF1377"/>
          <cell r="AG1377"/>
          <cell r="AH1377"/>
          <cell r="AI1377"/>
          <cell r="AJ1377"/>
          <cell r="AK1377"/>
          <cell r="AL1377"/>
          <cell r="AM1377"/>
          <cell r="AN1377"/>
          <cell r="AO1377"/>
          <cell r="AP1377"/>
          <cell r="AQ1377"/>
          <cell r="AR1377"/>
        </row>
        <row r="1378">
          <cell r="A1378"/>
          <cell r="B1378"/>
          <cell r="C1378"/>
          <cell r="D1378"/>
          <cell r="E1378"/>
          <cell r="F1378"/>
          <cell r="G1378"/>
          <cell r="H1378"/>
          <cell r="I1378"/>
          <cell r="J1378"/>
          <cell r="K1378"/>
          <cell r="L1378"/>
          <cell r="M1378"/>
          <cell r="N1378"/>
          <cell r="O1378"/>
          <cell r="P1378"/>
          <cell r="Q1378"/>
          <cell r="R1378"/>
          <cell r="S1378"/>
          <cell r="T1378"/>
          <cell r="U1378"/>
          <cell r="V1378"/>
          <cell r="W1378"/>
          <cell r="X1378"/>
          <cell r="Y1378"/>
          <cell r="Z1378"/>
          <cell r="AA1378"/>
          <cell r="AB1378"/>
          <cell r="AC1378"/>
          <cell r="AD1378"/>
          <cell r="AE1378"/>
          <cell r="AF1378"/>
          <cell r="AG1378"/>
          <cell r="AH1378"/>
          <cell r="AI1378"/>
          <cell r="AJ1378"/>
          <cell r="AK1378"/>
          <cell r="AL1378"/>
          <cell r="AM1378"/>
          <cell r="AN1378"/>
          <cell r="AO1378"/>
          <cell r="AP1378"/>
          <cell r="AQ1378"/>
          <cell r="AR1378"/>
        </row>
        <row r="1379">
          <cell r="A1379"/>
          <cell r="B1379"/>
          <cell r="C1379"/>
          <cell r="D1379"/>
          <cell r="E1379"/>
          <cell r="F1379"/>
          <cell r="G1379"/>
          <cell r="H1379"/>
          <cell r="I1379"/>
          <cell r="J1379"/>
          <cell r="K1379"/>
          <cell r="L1379"/>
          <cell r="M1379"/>
          <cell r="N1379"/>
          <cell r="O1379"/>
          <cell r="P1379"/>
          <cell r="Q1379"/>
          <cell r="R1379"/>
          <cell r="S1379"/>
          <cell r="T1379"/>
          <cell r="U1379"/>
          <cell r="V1379"/>
          <cell r="W1379"/>
          <cell r="X1379"/>
          <cell r="Y1379"/>
          <cell r="Z1379"/>
          <cell r="AA1379"/>
          <cell r="AB1379"/>
          <cell r="AC1379"/>
          <cell r="AD1379"/>
          <cell r="AE1379"/>
          <cell r="AF1379"/>
          <cell r="AG1379"/>
          <cell r="AH1379"/>
          <cell r="AI1379"/>
          <cell r="AJ1379"/>
          <cell r="AK1379"/>
          <cell r="AL1379"/>
          <cell r="AM1379"/>
          <cell r="AN1379"/>
          <cell r="AO1379"/>
          <cell r="AP1379"/>
          <cell r="AQ1379"/>
          <cell r="AR1379"/>
        </row>
        <row r="1380">
          <cell r="A1380"/>
          <cell r="B1380"/>
          <cell r="C1380"/>
          <cell r="D1380"/>
          <cell r="E1380"/>
          <cell r="F1380"/>
          <cell r="G1380"/>
          <cell r="H1380"/>
          <cell r="I1380"/>
          <cell r="J1380"/>
          <cell r="K1380"/>
          <cell r="L1380"/>
          <cell r="M1380"/>
          <cell r="N1380"/>
          <cell r="O1380"/>
          <cell r="P1380"/>
          <cell r="Q1380"/>
          <cell r="R1380"/>
          <cell r="S1380"/>
          <cell r="T1380"/>
          <cell r="U1380"/>
          <cell r="V1380"/>
          <cell r="W1380"/>
          <cell r="X1380"/>
          <cell r="Y1380"/>
          <cell r="Z1380"/>
          <cell r="AA1380"/>
          <cell r="AB1380"/>
          <cell r="AC1380"/>
          <cell r="AD1380"/>
          <cell r="AE1380"/>
          <cell r="AF1380"/>
          <cell r="AG1380"/>
          <cell r="AH1380"/>
          <cell r="AI1380"/>
          <cell r="AJ1380"/>
          <cell r="AK1380"/>
          <cell r="AL1380"/>
          <cell r="AM1380"/>
          <cell r="AN1380"/>
          <cell r="AO1380"/>
          <cell r="AP1380"/>
          <cell r="AQ1380"/>
          <cell r="AR1380"/>
        </row>
        <row r="1381">
          <cell r="A1381"/>
          <cell r="B1381"/>
          <cell r="C1381"/>
          <cell r="D1381"/>
          <cell r="E1381"/>
          <cell r="F1381"/>
          <cell r="G1381"/>
          <cell r="H1381"/>
          <cell r="I1381"/>
          <cell r="J1381"/>
          <cell r="K1381"/>
          <cell r="L1381"/>
          <cell r="M1381"/>
          <cell r="N1381"/>
          <cell r="O1381"/>
          <cell r="P1381"/>
          <cell r="Q1381"/>
          <cell r="R1381"/>
          <cell r="S1381"/>
          <cell r="T1381"/>
          <cell r="U1381"/>
          <cell r="V1381"/>
          <cell r="W1381"/>
          <cell r="X1381"/>
          <cell r="Y1381"/>
          <cell r="Z1381"/>
          <cell r="AA1381"/>
          <cell r="AB1381"/>
          <cell r="AC1381"/>
          <cell r="AD1381"/>
          <cell r="AE1381"/>
          <cell r="AF1381"/>
          <cell r="AG1381"/>
          <cell r="AH1381"/>
          <cell r="AI1381"/>
          <cell r="AJ1381"/>
          <cell r="AK1381"/>
          <cell r="AL1381"/>
          <cell r="AM1381"/>
          <cell r="AN1381"/>
          <cell r="AO1381"/>
          <cell r="AP1381"/>
          <cell r="AQ1381"/>
          <cell r="AR1381"/>
        </row>
        <row r="1382">
          <cell r="A1382"/>
          <cell r="B1382"/>
          <cell r="C1382"/>
          <cell r="D1382"/>
          <cell r="E1382"/>
          <cell r="F1382"/>
          <cell r="G1382"/>
          <cell r="H1382"/>
          <cell r="I1382"/>
          <cell r="J1382"/>
          <cell r="K1382"/>
          <cell r="L1382"/>
          <cell r="M1382"/>
          <cell r="N1382"/>
          <cell r="O1382"/>
          <cell r="P1382"/>
          <cell r="Q1382"/>
          <cell r="R1382"/>
          <cell r="S1382"/>
          <cell r="T1382"/>
          <cell r="U1382"/>
          <cell r="V1382"/>
          <cell r="W1382"/>
          <cell r="X1382"/>
          <cell r="Y1382"/>
          <cell r="Z1382"/>
          <cell r="AA1382"/>
          <cell r="AB1382"/>
          <cell r="AC1382"/>
          <cell r="AD1382"/>
          <cell r="AE1382"/>
          <cell r="AF1382"/>
          <cell r="AG1382"/>
          <cell r="AH1382"/>
          <cell r="AI1382"/>
          <cell r="AJ1382"/>
          <cell r="AK1382"/>
          <cell r="AL1382"/>
          <cell r="AM1382"/>
          <cell r="AN1382"/>
          <cell r="AO1382"/>
          <cell r="AP1382"/>
          <cell r="AQ1382"/>
          <cell r="AR1382"/>
        </row>
        <row r="1383">
          <cell r="A1383"/>
          <cell r="B1383"/>
          <cell r="C1383"/>
          <cell r="D1383"/>
          <cell r="E1383"/>
          <cell r="F1383"/>
          <cell r="G1383"/>
          <cell r="H1383"/>
          <cell r="I1383"/>
          <cell r="J1383"/>
          <cell r="K1383"/>
          <cell r="L1383"/>
          <cell r="M1383"/>
          <cell r="N1383"/>
          <cell r="O1383"/>
          <cell r="P1383"/>
          <cell r="Q1383"/>
          <cell r="R1383"/>
          <cell r="S1383"/>
          <cell r="T1383"/>
          <cell r="U1383"/>
          <cell r="V1383"/>
          <cell r="W1383"/>
          <cell r="X1383"/>
          <cell r="Y1383"/>
          <cell r="Z1383"/>
          <cell r="AA1383"/>
          <cell r="AB1383"/>
          <cell r="AC1383"/>
          <cell r="AD1383"/>
          <cell r="AE1383"/>
          <cell r="AF1383"/>
          <cell r="AG1383"/>
          <cell r="AH1383"/>
          <cell r="AI1383"/>
          <cell r="AJ1383"/>
          <cell r="AK1383"/>
          <cell r="AL1383"/>
          <cell r="AM1383"/>
          <cell r="AN1383"/>
          <cell r="AO1383"/>
          <cell r="AP1383"/>
          <cell r="AQ1383"/>
          <cell r="AR1383"/>
        </row>
        <row r="1384">
          <cell r="A1384"/>
          <cell r="B1384"/>
          <cell r="C1384"/>
          <cell r="D1384"/>
          <cell r="E1384"/>
          <cell r="F1384"/>
          <cell r="G1384"/>
          <cell r="H1384"/>
          <cell r="I1384"/>
          <cell r="J1384"/>
          <cell r="K1384"/>
          <cell r="L1384"/>
          <cell r="M1384"/>
          <cell r="N1384"/>
          <cell r="O1384"/>
          <cell r="P1384"/>
          <cell r="Q1384"/>
          <cell r="R1384"/>
          <cell r="S1384"/>
          <cell r="T1384"/>
          <cell r="U1384"/>
          <cell r="V1384"/>
          <cell r="W1384"/>
          <cell r="X1384"/>
          <cell r="Y1384"/>
          <cell r="Z1384"/>
          <cell r="AA1384"/>
          <cell r="AB1384"/>
          <cell r="AC1384"/>
          <cell r="AD1384"/>
          <cell r="AE1384"/>
          <cell r="AF1384"/>
          <cell r="AG1384"/>
          <cell r="AH1384"/>
          <cell r="AI1384"/>
          <cell r="AJ1384"/>
          <cell r="AK1384"/>
          <cell r="AL1384"/>
          <cell r="AM1384"/>
          <cell r="AN1384"/>
          <cell r="AO1384"/>
          <cell r="AP1384"/>
          <cell r="AQ1384"/>
          <cell r="AR1384"/>
        </row>
        <row r="1385">
          <cell r="A1385"/>
          <cell r="B1385"/>
          <cell r="C1385"/>
          <cell r="D1385"/>
          <cell r="E1385"/>
          <cell r="F1385"/>
          <cell r="G1385"/>
          <cell r="H1385"/>
          <cell r="I1385"/>
          <cell r="J1385"/>
          <cell r="K1385"/>
          <cell r="L1385"/>
          <cell r="M1385"/>
          <cell r="N1385"/>
          <cell r="O1385"/>
          <cell r="P1385"/>
          <cell r="Q1385"/>
          <cell r="R1385"/>
          <cell r="S1385"/>
          <cell r="T1385"/>
          <cell r="U1385"/>
          <cell r="V1385"/>
          <cell r="W1385"/>
          <cell r="X1385"/>
          <cell r="Y1385"/>
          <cell r="Z1385"/>
          <cell r="AA1385"/>
          <cell r="AB1385"/>
          <cell r="AC1385"/>
          <cell r="AD1385"/>
          <cell r="AE1385"/>
          <cell r="AF1385"/>
          <cell r="AG1385"/>
          <cell r="AH1385"/>
          <cell r="AI1385"/>
          <cell r="AJ1385"/>
          <cell r="AK1385"/>
          <cell r="AL1385"/>
          <cell r="AM1385"/>
          <cell r="AN1385"/>
          <cell r="AO1385"/>
          <cell r="AP1385"/>
          <cell r="AQ1385"/>
          <cell r="AR1385"/>
        </row>
        <row r="1386">
          <cell r="A1386"/>
          <cell r="B1386"/>
          <cell r="C1386"/>
          <cell r="D1386"/>
          <cell r="E1386"/>
          <cell r="F1386"/>
          <cell r="G1386"/>
          <cell r="H1386"/>
          <cell r="I1386"/>
          <cell r="J1386"/>
          <cell r="K1386"/>
          <cell r="L1386"/>
          <cell r="M1386"/>
          <cell r="N1386"/>
          <cell r="O1386"/>
          <cell r="P1386"/>
          <cell r="Q1386"/>
          <cell r="R1386"/>
          <cell r="S1386"/>
          <cell r="T1386"/>
          <cell r="U1386"/>
          <cell r="V1386"/>
          <cell r="W1386"/>
          <cell r="X1386"/>
          <cell r="Y1386"/>
          <cell r="Z1386"/>
          <cell r="AA1386"/>
          <cell r="AB1386"/>
          <cell r="AC1386"/>
          <cell r="AD1386"/>
          <cell r="AE1386"/>
          <cell r="AF1386"/>
          <cell r="AG1386"/>
          <cell r="AH1386"/>
          <cell r="AI1386"/>
          <cell r="AJ1386"/>
          <cell r="AK1386"/>
          <cell r="AL1386"/>
          <cell r="AM1386"/>
          <cell r="AN1386"/>
          <cell r="AO1386"/>
          <cell r="AP1386"/>
          <cell r="AQ1386"/>
          <cell r="AR1386"/>
        </row>
        <row r="1387">
          <cell r="A1387"/>
          <cell r="B1387"/>
          <cell r="C1387"/>
          <cell r="D1387"/>
          <cell r="E1387"/>
          <cell r="F1387"/>
          <cell r="G1387"/>
          <cell r="H1387"/>
          <cell r="I1387"/>
          <cell r="J1387"/>
          <cell r="K1387"/>
          <cell r="L1387"/>
          <cell r="M1387"/>
          <cell r="N1387"/>
          <cell r="O1387"/>
          <cell r="P1387"/>
          <cell r="Q1387"/>
          <cell r="R1387"/>
          <cell r="S1387"/>
          <cell r="T1387"/>
          <cell r="U1387"/>
          <cell r="V1387"/>
          <cell r="W1387"/>
          <cell r="X1387"/>
          <cell r="Y1387"/>
          <cell r="Z1387"/>
          <cell r="AA1387"/>
          <cell r="AB1387"/>
          <cell r="AC1387"/>
          <cell r="AD1387"/>
          <cell r="AE1387"/>
          <cell r="AF1387"/>
          <cell r="AG1387"/>
          <cell r="AH1387"/>
          <cell r="AI1387"/>
          <cell r="AJ1387"/>
          <cell r="AK1387"/>
          <cell r="AL1387"/>
          <cell r="AM1387"/>
          <cell r="AN1387"/>
          <cell r="AO1387"/>
          <cell r="AP1387"/>
          <cell r="AQ1387"/>
          <cell r="AR1387"/>
        </row>
        <row r="1388">
          <cell r="A1388"/>
          <cell r="B1388"/>
          <cell r="C1388"/>
          <cell r="D1388"/>
          <cell r="E1388"/>
          <cell r="F1388"/>
          <cell r="G1388"/>
          <cell r="H1388"/>
          <cell r="I1388"/>
          <cell r="J1388"/>
          <cell r="K1388"/>
          <cell r="L1388"/>
          <cell r="M1388"/>
          <cell r="N1388"/>
          <cell r="O1388"/>
          <cell r="P1388"/>
          <cell r="Q1388"/>
          <cell r="R1388"/>
          <cell r="S1388"/>
          <cell r="T1388"/>
          <cell r="U1388"/>
          <cell r="V1388"/>
          <cell r="W1388"/>
          <cell r="X1388"/>
          <cell r="Y1388"/>
          <cell r="Z1388"/>
          <cell r="AA1388"/>
          <cell r="AB1388"/>
          <cell r="AC1388"/>
          <cell r="AD1388"/>
          <cell r="AE1388"/>
          <cell r="AF1388"/>
          <cell r="AG1388"/>
          <cell r="AH1388"/>
          <cell r="AI1388"/>
          <cell r="AJ1388"/>
          <cell r="AK1388"/>
          <cell r="AL1388"/>
          <cell r="AM1388"/>
          <cell r="AN1388"/>
          <cell r="AO1388"/>
          <cell r="AP1388"/>
          <cell r="AQ1388"/>
          <cell r="AR1388"/>
        </row>
        <row r="1389">
          <cell r="A1389"/>
          <cell r="B1389"/>
          <cell r="C1389"/>
          <cell r="D1389"/>
          <cell r="E1389"/>
          <cell r="F1389"/>
          <cell r="G1389"/>
          <cell r="H1389"/>
          <cell r="I1389"/>
          <cell r="J1389"/>
          <cell r="K1389"/>
          <cell r="L1389"/>
          <cell r="M1389"/>
          <cell r="N1389"/>
          <cell r="O1389"/>
          <cell r="P1389"/>
          <cell r="Q1389"/>
          <cell r="R1389"/>
          <cell r="S1389"/>
          <cell r="T1389"/>
          <cell r="U1389"/>
          <cell r="V1389"/>
          <cell r="W1389"/>
          <cell r="X1389"/>
          <cell r="Y1389"/>
          <cell r="Z1389"/>
          <cell r="AA1389"/>
          <cell r="AB1389"/>
          <cell r="AC1389"/>
          <cell r="AD1389"/>
          <cell r="AE1389"/>
          <cell r="AF1389"/>
          <cell r="AG1389"/>
          <cell r="AH1389"/>
          <cell r="AI1389"/>
          <cell r="AJ1389"/>
          <cell r="AK1389"/>
          <cell r="AL1389"/>
          <cell r="AM1389"/>
          <cell r="AN1389"/>
          <cell r="AO1389"/>
          <cell r="AP1389"/>
          <cell r="AQ1389"/>
          <cell r="AR1389"/>
        </row>
        <row r="1390">
          <cell r="A1390"/>
          <cell r="B1390"/>
          <cell r="C1390"/>
          <cell r="D1390"/>
          <cell r="E1390"/>
          <cell r="F1390"/>
          <cell r="G1390"/>
          <cell r="H1390"/>
          <cell r="I1390"/>
          <cell r="J1390"/>
          <cell r="K1390"/>
          <cell r="L1390"/>
          <cell r="M1390"/>
          <cell r="N1390"/>
          <cell r="O1390"/>
          <cell r="P1390"/>
          <cell r="Q1390"/>
          <cell r="R1390"/>
          <cell r="S1390"/>
          <cell r="T1390"/>
          <cell r="U1390"/>
          <cell r="V1390"/>
          <cell r="W1390"/>
          <cell r="X1390"/>
          <cell r="Y1390"/>
          <cell r="Z1390"/>
          <cell r="AA1390"/>
          <cell r="AB1390"/>
          <cell r="AC1390"/>
          <cell r="AD1390"/>
          <cell r="AE1390"/>
          <cell r="AF1390"/>
          <cell r="AG1390"/>
          <cell r="AH1390"/>
          <cell r="AI1390"/>
          <cell r="AJ1390"/>
          <cell r="AK1390"/>
          <cell r="AL1390"/>
          <cell r="AM1390"/>
          <cell r="AN1390"/>
          <cell r="AO1390"/>
          <cell r="AP1390"/>
          <cell r="AQ1390"/>
          <cell r="AR1390"/>
        </row>
        <row r="1391">
          <cell r="A1391"/>
          <cell r="B1391"/>
          <cell r="C1391"/>
          <cell r="D1391"/>
          <cell r="E1391"/>
          <cell r="F1391"/>
          <cell r="G1391"/>
          <cell r="H1391"/>
          <cell r="I1391"/>
          <cell r="J1391"/>
          <cell r="K1391"/>
          <cell r="L1391"/>
          <cell r="M1391"/>
          <cell r="N1391"/>
          <cell r="O1391"/>
          <cell r="P1391"/>
          <cell r="Q1391"/>
          <cell r="R1391"/>
          <cell r="S1391"/>
          <cell r="T1391"/>
          <cell r="U1391"/>
          <cell r="V1391"/>
          <cell r="W1391"/>
          <cell r="X1391"/>
          <cell r="Y1391"/>
          <cell r="Z1391"/>
          <cell r="AA1391"/>
          <cell r="AB1391"/>
          <cell r="AC1391"/>
          <cell r="AD1391"/>
          <cell r="AE1391"/>
          <cell r="AF1391"/>
          <cell r="AG1391"/>
          <cell r="AH1391"/>
          <cell r="AI1391"/>
          <cell r="AJ1391"/>
          <cell r="AK1391"/>
          <cell r="AL1391"/>
          <cell r="AM1391"/>
          <cell r="AN1391"/>
          <cell r="AO1391"/>
          <cell r="AP1391"/>
          <cell r="AQ1391"/>
          <cell r="AR1391"/>
        </row>
        <row r="1392">
          <cell r="A1392"/>
          <cell r="B1392"/>
          <cell r="C1392"/>
          <cell r="D1392"/>
          <cell r="E1392"/>
          <cell r="F1392"/>
          <cell r="G1392"/>
          <cell r="H1392"/>
          <cell r="I1392"/>
          <cell r="J1392"/>
          <cell r="K1392"/>
          <cell r="L1392"/>
          <cell r="M1392"/>
          <cell r="N1392"/>
          <cell r="O1392"/>
          <cell r="P1392"/>
          <cell r="Q1392"/>
          <cell r="R1392"/>
          <cell r="S1392"/>
          <cell r="T1392"/>
          <cell r="U1392"/>
          <cell r="V1392"/>
          <cell r="W1392"/>
          <cell r="X1392"/>
          <cell r="Y1392"/>
          <cell r="Z1392"/>
          <cell r="AA1392"/>
          <cell r="AB1392"/>
          <cell r="AC1392"/>
          <cell r="AD1392"/>
          <cell r="AE1392"/>
          <cell r="AF1392"/>
          <cell r="AG1392"/>
          <cell r="AH1392"/>
          <cell r="AI1392"/>
          <cell r="AJ1392"/>
          <cell r="AK1392"/>
          <cell r="AL1392"/>
          <cell r="AM1392"/>
          <cell r="AN1392"/>
          <cell r="AO1392"/>
          <cell r="AP1392"/>
          <cell r="AQ1392"/>
          <cell r="AR1392"/>
        </row>
        <row r="1393">
          <cell r="A1393"/>
          <cell r="B1393"/>
          <cell r="C1393"/>
          <cell r="D1393"/>
          <cell r="E1393"/>
          <cell r="F1393"/>
          <cell r="G1393"/>
          <cell r="H1393"/>
          <cell r="I1393"/>
          <cell r="J1393"/>
          <cell r="K1393"/>
          <cell r="L1393"/>
          <cell r="M1393"/>
          <cell r="N1393"/>
          <cell r="O1393"/>
          <cell r="P1393"/>
          <cell r="Q1393"/>
          <cell r="R1393"/>
          <cell r="S1393"/>
          <cell r="T1393"/>
          <cell r="U1393"/>
          <cell r="V1393"/>
          <cell r="W1393"/>
          <cell r="X1393"/>
          <cell r="Y1393"/>
          <cell r="Z1393"/>
          <cell r="AA1393"/>
          <cell r="AB1393"/>
          <cell r="AC1393"/>
          <cell r="AD1393"/>
          <cell r="AE1393"/>
          <cell r="AF1393"/>
          <cell r="AG1393"/>
          <cell r="AH1393"/>
          <cell r="AI1393"/>
          <cell r="AJ1393"/>
          <cell r="AK1393"/>
          <cell r="AL1393"/>
          <cell r="AM1393"/>
          <cell r="AN1393"/>
          <cell r="AO1393"/>
          <cell r="AP1393"/>
          <cell r="AQ1393"/>
          <cell r="AR1393"/>
        </row>
        <row r="1394">
          <cell r="A1394"/>
          <cell r="B1394"/>
          <cell r="C1394"/>
          <cell r="D1394"/>
          <cell r="E1394"/>
          <cell r="F1394"/>
          <cell r="G1394"/>
          <cell r="H1394"/>
          <cell r="I1394"/>
          <cell r="J1394"/>
          <cell r="K1394"/>
          <cell r="L1394"/>
          <cell r="M1394"/>
          <cell r="N1394"/>
          <cell r="O1394"/>
          <cell r="P1394"/>
          <cell r="Q1394"/>
          <cell r="R1394"/>
          <cell r="S1394"/>
          <cell r="T1394"/>
          <cell r="U1394"/>
          <cell r="V1394"/>
          <cell r="W1394"/>
          <cell r="X1394"/>
          <cell r="Y1394"/>
          <cell r="Z1394"/>
          <cell r="AA1394"/>
          <cell r="AB1394"/>
          <cell r="AC1394"/>
          <cell r="AD1394"/>
          <cell r="AE1394"/>
          <cell r="AF1394"/>
          <cell r="AG1394"/>
          <cell r="AH1394"/>
          <cell r="AI1394"/>
          <cell r="AJ1394"/>
          <cell r="AK1394"/>
          <cell r="AL1394"/>
          <cell r="AM1394"/>
          <cell r="AN1394"/>
          <cell r="AO1394"/>
          <cell r="AP1394"/>
          <cell r="AQ1394"/>
          <cell r="AR1394"/>
        </row>
        <row r="1395">
          <cell r="A1395"/>
          <cell r="B1395"/>
          <cell r="C1395"/>
          <cell r="D1395"/>
          <cell r="E1395"/>
          <cell r="F1395"/>
          <cell r="G1395"/>
          <cell r="H1395"/>
          <cell r="I1395"/>
          <cell r="J1395"/>
          <cell r="K1395"/>
          <cell r="L1395"/>
          <cell r="M1395"/>
          <cell r="N1395"/>
          <cell r="O1395"/>
          <cell r="P1395"/>
          <cell r="Q1395"/>
          <cell r="R1395"/>
          <cell r="S1395"/>
          <cell r="T1395"/>
          <cell r="U1395"/>
          <cell r="V1395"/>
          <cell r="W1395"/>
          <cell r="X1395"/>
          <cell r="Y1395"/>
          <cell r="Z1395"/>
          <cell r="AA1395"/>
          <cell r="AB1395"/>
          <cell r="AC1395"/>
          <cell r="AD1395"/>
          <cell r="AE1395"/>
          <cell r="AF1395"/>
          <cell r="AG1395"/>
          <cell r="AH1395"/>
          <cell r="AI1395"/>
          <cell r="AJ1395"/>
          <cell r="AK1395"/>
          <cell r="AL1395"/>
          <cell r="AM1395"/>
          <cell r="AN1395"/>
          <cell r="AO1395"/>
          <cell r="AP1395"/>
          <cell r="AQ1395"/>
          <cell r="AR1395"/>
        </row>
        <row r="1396">
          <cell r="A1396"/>
          <cell r="B1396"/>
          <cell r="C1396"/>
          <cell r="D1396"/>
          <cell r="E1396"/>
          <cell r="F1396"/>
          <cell r="G1396"/>
          <cell r="H1396"/>
          <cell r="I1396"/>
          <cell r="J1396"/>
          <cell r="K1396"/>
          <cell r="L1396"/>
          <cell r="M1396"/>
          <cell r="N1396"/>
          <cell r="O1396"/>
          <cell r="P1396"/>
          <cell r="Q1396"/>
          <cell r="R1396"/>
          <cell r="S1396"/>
          <cell r="T1396"/>
          <cell r="U1396"/>
          <cell r="V1396"/>
          <cell r="W1396"/>
          <cell r="X1396"/>
          <cell r="Y1396"/>
          <cell r="Z1396"/>
          <cell r="AA1396"/>
          <cell r="AB1396"/>
          <cell r="AC1396"/>
          <cell r="AD1396"/>
          <cell r="AE1396"/>
          <cell r="AF1396"/>
          <cell r="AG1396"/>
          <cell r="AH1396"/>
          <cell r="AI1396"/>
          <cell r="AJ1396"/>
          <cell r="AK1396"/>
          <cell r="AL1396"/>
          <cell r="AM1396"/>
          <cell r="AN1396"/>
          <cell r="AO1396"/>
          <cell r="AP1396"/>
          <cell r="AQ1396"/>
          <cell r="AR1396"/>
        </row>
        <row r="1397">
          <cell r="A1397"/>
          <cell r="B1397"/>
          <cell r="C1397"/>
          <cell r="D1397"/>
          <cell r="E1397"/>
          <cell r="F1397"/>
          <cell r="G1397"/>
          <cell r="H1397"/>
          <cell r="I1397"/>
          <cell r="J1397"/>
          <cell r="K1397"/>
          <cell r="L1397"/>
          <cell r="M1397"/>
          <cell r="N1397"/>
          <cell r="O1397"/>
          <cell r="P1397"/>
          <cell r="Q1397"/>
          <cell r="R1397"/>
          <cell r="S1397"/>
          <cell r="T1397"/>
          <cell r="U1397"/>
          <cell r="V1397"/>
          <cell r="W1397"/>
          <cell r="X1397"/>
          <cell r="Y1397"/>
          <cell r="Z1397"/>
          <cell r="AA1397"/>
          <cell r="AB1397"/>
          <cell r="AC1397"/>
          <cell r="AD1397"/>
          <cell r="AE1397"/>
          <cell r="AF1397"/>
          <cell r="AG1397"/>
          <cell r="AH1397"/>
          <cell r="AI1397"/>
          <cell r="AJ1397"/>
          <cell r="AK1397"/>
          <cell r="AL1397"/>
          <cell r="AM1397"/>
          <cell r="AN1397"/>
          <cell r="AO1397"/>
          <cell r="AP1397"/>
          <cell r="AQ1397"/>
          <cell r="AR1397"/>
        </row>
        <row r="1398">
          <cell r="A1398"/>
          <cell r="B1398"/>
          <cell r="C1398"/>
          <cell r="D1398"/>
          <cell r="E1398"/>
          <cell r="F1398"/>
          <cell r="G1398"/>
          <cell r="H1398"/>
          <cell r="I1398"/>
          <cell r="J1398"/>
          <cell r="K1398"/>
          <cell r="L1398"/>
          <cell r="M1398"/>
          <cell r="N1398"/>
          <cell r="O1398"/>
          <cell r="P1398"/>
          <cell r="Q1398"/>
          <cell r="R1398"/>
          <cell r="S1398"/>
          <cell r="T1398"/>
          <cell r="U1398"/>
          <cell r="V1398"/>
          <cell r="W1398"/>
          <cell r="X1398"/>
          <cell r="Y1398"/>
          <cell r="Z1398"/>
          <cell r="AA1398"/>
          <cell r="AB1398"/>
          <cell r="AC1398"/>
          <cell r="AD1398"/>
          <cell r="AE1398"/>
          <cell r="AF1398"/>
          <cell r="AG1398"/>
          <cell r="AH1398"/>
          <cell r="AI1398"/>
          <cell r="AJ1398"/>
          <cell r="AK1398"/>
          <cell r="AL1398"/>
          <cell r="AM1398"/>
          <cell r="AN1398"/>
          <cell r="AO1398"/>
          <cell r="AP1398"/>
          <cell r="AQ1398"/>
          <cell r="AR1398"/>
        </row>
        <row r="1399">
          <cell r="A1399"/>
          <cell r="B1399"/>
          <cell r="C1399"/>
          <cell r="D1399"/>
          <cell r="E1399"/>
          <cell r="F1399"/>
          <cell r="G1399"/>
          <cell r="H1399"/>
          <cell r="I1399"/>
          <cell r="J1399"/>
          <cell r="K1399"/>
          <cell r="L1399"/>
          <cell r="M1399"/>
          <cell r="N1399"/>
          <cell r="O1399"/>
          <cell r="P1399"/>
          <cell r="Q1399"/>
          <cell r="R1399"/>
          <cell r="S1399"/>
          <cell r="T1399"/>
          <cell r="U1399"/>
          <cell r="V1399"/>
          <cell r="W1399"/>
          <cell r="X1399"/>
          <cell r="Y1399"/>
          <cell r="Z1399"/>
          <cell r="AA1399"/>
          <cell r="AB1399"/>
          <cell r="AC1399"/>
          <cell r="AD1399"/>
          <cell r="AE1399"/>
          <cell r="AF1399"/>
          <cell r="AG1399"/>
          <cell r="AH1399"/>
          <cell r="AI1399"/>
          <cell r="AJ1399"/>
          <cell r="AK1399"/>
          <cell r="AL1399"/>
          <cell r="AM1399"/>
          <cell r="AN1399"/>
          <cell r="AO1399"/>
          <cell r="AP1399"/>
          <cell r="AQ1399"/>
          <cell r="AR1399"/>
        </row>
        <row r="1400">
          <cell r="A1400"/>
          <cell r="B1400"/>
          <cell r="C1400"/>
          <cell r="D1400"/>
          <cell r="E1400"/>
          <cell r="F1400"/>
          <cell r="G1400"/>
          <cell r="H1400"/>
          <cell r="I1400"/>
          <cell r="J1400"/>
          <cell r="K1400"/>
          <cell r="L1400"/>
          <cell r="M1400"/>
          <cell r="N1400"/>
          <cell r="O1400"/>
          <cell r="P1400"/>
          <cell r="Q1400"/>
          <cell r="R1400"/>
          <cell r="S1400"/>
          <cell r="T1400"/>
          <cell r="U1400"/>
          <cell r="V1400"/>
          <cell r="W1400"/>
          <cell r="X1400"/>
          <cell r="Y1400"/>
          <cell r="Z1400"/>
          <cell r="AA1400"/>
          <cell r="AB1400"/>
          <cell r="AC1400"/>
          <cell r="AD1400"/>
          <cell r="AE1400"/>
          <cell r="AF1400"/>
          <cell r="AG1400"/>
          <cell r="AH1400"/>
          <cell r="AI1400"/>
          <cell r="AJ1400"/>
          <cell r="AK1400"/>
          <cell r="AL1400"/>
          <cell r="AM1400"/>
          <cell r="AN1400"/>
          <cell r="AO1400"/>
          <cell r="AP1400"/>
          <cell r="AQ1400"/>
          <cell r="AR1400"/>
        </row>
        <row r="1401">
          <cell r="A1401"/>
          <cell r="B1401"/>
          <cell r="C1401"/>
          <cell r="D1401"/>
          <cell r="E1401"/>
          <cell r="F1401"/>
          <cell r="G1401"/>
          <cell r="H1401"/>
          <cell r="I1401"/>
          <cell r="J1401"/>
          <cell r="K1401"/>
          <cell r="L1401"/>
          <cell r="M1401"/>
          <cell r="N1401"/>
          <cell r="O1401"/>
          <cell r="P1401"/>
          <cell r="Q1401"/>
          <cell r="R1401"/>
          <cell r="S1401"/>
          <cell r="T1401"/>
          <cell r="U1401"/>
          <cell r="V1401"/>
          <cell r="W1401"/>
          <cell r="X1401"/>
          <cell r="Y1401"/>
          <cell r="Z1401"/>
          <cell r="AA1401"/>
          <cell r="AB1401"/>
          <cell r="AC1401"/>
          <cell r="AD1401"/>
          <cell r="AE1401"/>
          <cell r="AF1401"/>
          <cell r="AG1401"/>
          <cell r="AH1401"/>
          <cell r="AI1401"/>
          <cell r="AJ1401"/>
          <cell r="AK1401"/>
          <cell r="AL1401"/>
          <cell r="AM1401"/>
          <cell r="AN1401"/>
          <cell r="AO1401"/>
          <cell r="AP1401"/>
          <cell r="AQ1401"/>
          <cell r="AR1401"/>
        </row>
        <row r="1402">
          <cell r="A1402"/>
          <cell r="B1402"/>
          <cell r="C1402"/>
          <cell r="D1402"/>
          <cell r="E1402"/>
          <cell r="F1402"/>
          <cell r="G1402"/>
          <cell r="H1402"/>
          <cell r="I1402"/>
          <cell r="J1402"/>
          <cell r="K1402"/>
          <cell r="L1402"/>
          <cell r="M1402"/>
          <cell r="N1402"/>
          <cell r="O1402"/>
          <cell r="P1402"/>
          <cell r="Q1402"/>
          <cell r="R1402"/>
          <cell r="S1402"/>
          <cell r="T1402"/>
          <cell r="U1402"/>
          <cell r="V1402"/>
          <cell r="W1402"/>
          <cell r="X1402"/>
          <cell r="Y1402"/>
          <cell r="Z1402"/>
          <cell r="AA1402"/>
          <cell r="AB1402"/>
          <cell r="AC1402"/>
          <cell r="AD1402"/>
          <cell r="AE1402"/>
          <cell r="AF1402"/>
          <cell r="AG1402"/>
          <cell r="AH1402"/>
          <cell r="AI1402"/>
          <cell r="AJ1402"/>
          <cell r="AK1402"/>
          <cell r="AL1402"/>
          <cell r="AM1402"/>
          <cell r="AN1402"/>
          <cell r="AO1402"/>
          <cell r="AP1402"/>
          <cell r="AQ1402"/>
          <cell r="AR1402"/>
        </row>
        <row r="1403">
          <cell r="A1403"/>
          <cell r="B1403"/>
          <cell r="C1403"/>
          <cell r="D1403"/>
          <cell r="E1403"/>
          <cell r="F1403"/>
          <cell r="G1403"/>
          <cell r="H1403"/>
          <cell r="I1403"/>
          <cell r="J1403"/>
          <cell r="K1403"/>
          <cell r="L1403"/>
          <cell r="M1403"/>
          <cell r="N1403"/>
          <cell r="O1403"/>
          <cell r="P1403"/>
          <cell r="Q1403"/>
          <cell r="R1403"/>
          <cell r="S1403"/>
          <cell r="T1403"/>
          <cell r="U1403"/>
          <cell r="V1403"/>
          <cell r="W1403"/>
          <cell r="X1403"/>
          <cell r="Y1403"/>
          <cell r="Z1403"/>
          <cell r="AA1403"/>
          <cell r="AB1403"/>
          <cell r="AC1403"/>
          <cell r="AD1403"/>
          <cell r="AE1403"/>
          <cell r="AF1403"/>
          <cell r="AG1403"/>
          <cell r="AH1403"/>
          <cell r="AI1403"/>
          <cell r="AJ1403"/>
          <cell r="AK1403"/>
          <cell r="AL1403"/>
          <cell r="AM1403"/>
          <cell r="AN1403"/>
          <cell r="AO1403"/>
          <cell r="AP1403"/>
          <cell r="AQ1403"/>
          <cell r="AR1403"/>
        </row>
        <row r="1404">
          <cell r="A1404"/>
          <cell r="B1404"/>
          <cell r="C1404"/>
          <cell r="D1404"/>
          <cell r="E1404"/>
          <cell r="F1404"/>
          <cell r="G1404"/>
          <cell r="H1404"/>
          <cell r="I1404"/>
          <cell r="J1404"/>
          <cell r="K1404"/>
          <cell r="L1404"/>
          <cell r="M1404"/>
          <cell r="N1404"/>
          <cell r="O1404"/>
          <cell r="P1404"/>
          <cell r="Q1404"/>
          <cell r="R1404"/>
          <cell r="S1404"/>
          <cell r="T1404"/>
          <cell r="U1404"/>
          <cell r="V1404"/>
          <cell r="W1404"/>
          <cell r="X1404"/>
          <cell r="Y1404"/>
          <cell r="Z1404"/>
          <cell r="AA1404"/>
          <cell r="AB1404"/>
          <cell r="AC1404"/>
          <cell r="AD1404"/>
          <cell r="AE1404"/>
          <cell r="AF1404"/>
          <cell r="AG1404"/>
          <cell r="AH1404"/>
          <cell r="AI1404"/>
          <cell r="AJ1404"/>
          <cell r="AK1404"/>
          <cell r="AL1404"/>
          <cell r="AM1404"/>
          <cell r="AN1404"/>
          <cell r="AO1404"/>
          <cell r="AP1404"/>
          <cell r="AQ1404"/>
          <cell r="AR1404"/>
        </row>
        <row r="1405">
          <cell r="A1405"/>
          <cell r="B1405"/>
          <cell r="C1405"/>
          <cell r="D1405"/>
          <cell r="E1405"/>
          <cell r="F1405"/>
          <cell r="G1405"/>
          <cell r="H1405"/>
          <cell r="I1405"/>
          <cell r="J1405"/>
          <cell r="K1405"/>
          <cell r="L1405"/>
          <cell r="M1405"/>
          <cell r="N1405"/>
          <cell r="O1405"/>
          <cell r="P1405"/>
          <cell r="Q1405"/>
          <cell r="R1405"/>
          <cell r="S1405"/>
          <cell r="T1405"/>
          <cell r="U1405"/>
          <cell r="V1405"/>
          <cell r="W1405"/>
          <cell r="X1405"/>
          <cell r="Y1405"/>
          <cell r="Z1405"/>
          <cell r="AA1405"/>
          <cell r="AB1405"/>
          <cell r="AC1405"/>
          <cell r="AD1405"/>
          <cell r="AE1405"/>
          <cell r="AF1405"/>
          <cell r="AG1405"/>
          <cell r="AH1405"/>
          <cell r="AI1405"/>
          <cell r="AJ1405"/>
          <cell r="AK1405"/>
          <cell r="AL1405"/>
          <cell r="AM1405"/>
          <cell r="AN1405"/>
          <cell r="AO1405"/>
          <cell r="AP1405"/>
          <cell r="AQ1405"/>
          <cell r="AR1405"/>
        </row>
        <row r="1406">
          <cell r="A1406"/>
          <cell r="B1406"/>
          <cell r="C1406"/>
          <cell r="D1406"/>
          <cell r="E1406"/>
          <cell r="F1406"/>
          <cell r="G1406"/>
          <cell r="H1406"/>
          <cell r="I1406"/>
          <cell r="J1406"/>
          <cell r="K1406"/>
          <cell r="L1406"/>
          <cell r="M1406"/>
          <cell r="N1406"/>
          <cell r="O1406"/>
          <cell r="P1406"/>
          <cell r="Q1406"/>
          <cell r="R1406"/>
          <cell r="S1406"/>
          <cell r="T1406"/>
          <cell r="U1406"/>
          <cell r="V1406"/>
          <cell r="W1406"/>
          <cell r="X1406"/>
          <cell r="Y1406"/>
          <cell r="Z1406"/>
          <cell r="AA1406"/>
          <cell r="AB1406"/>
          <cell r="AC1406"/>
          <cell r="AD1406"/>
          <cell r="AE1406"/>
          <cell r="AF1406"/>
          <cell r="AG1406"/>
          <cell r="AH1406"/>
          <cell r="AI1406"/>
          <cell r="AJ1406"/>
          <cell r="AK1406"/>
          <cell r="AL1406"/>
          <cell r="AM1406"/>
          <cell r="AN1406"/>
          <cell r="AO1406"/>
          <cell r="AP1406"/>
          <cell r="AQ1406"/>
          <cell r="AR1406"/>
        </row>
        <row r="1407">
          <cell r="A1407"/>
          <cell r="B1407"/>
          <cell r="C1407"/>
          <cell r="D1407"/>
          <cell r="E1407"/>
          <cell r="F1407"/>
          <cell r="G1407"/>
          <cell r="H1407"/>
          <cell r="I1407"/>
          <cell r="J1407"/>
          <cell r="K1407"/>
          <cell r="L1407"/>
          <cell r="M1407"/>
          <cell r="N1407"/>
          <cell r="O1407"/>
          <cell r="P1407"/>
          <cell r="Q1407"/>
          <cell r="R1407"/>
          <cell r="S1407"/>
          <cell r="T1407"/>
          <cell r="U1407"/>
          <cell r="V1407"/>
          <cell r="W1407"/>
          <cell r="X1407"/>
          <cell r="Y1407"/>
          <cell r="Z1407"/>
          <cell r="AA1407"/>
          <cell r="AB1407"/>
          <cell r="AC1407"/>
          <cell r="AD1407"/>
          <cell r="AE1407"/>
          <cell r="AF1407"/>
          <cell r="AG1407"/>
          <cell r="AH1407"/>
          <cell r="AI1407"/>
          <cell r="AJ1407"/>
          <cell r="AK1407"/>
          <cell r="AL1407"/>
          <cell r="AM1407"/>
          <cell r="AN1407"/>
          <cell r="AO1407"/>
          <cell r="AP1407"/>
          <cell r="AQ1407"/>
          <cell r="AR1407"/>
        </row>
        <row r="1408">
          <cell r="A1408"/>
          <cell r="B1408"/>
          <cell r="C1408"/>
          <cell r="D1408"/>
          <cell r="E1408"/>
          <cell r="F1408"/>
          <cell r="G1408"/>
          <cell r="H1408"/>
          <cell r="I1408"/>
          <cell r="J1408"/>
          <cell r="K1408"/>
          <cell r="L1408"/>
          <cell r="M1408"/>
          <cell r="N1408"/>
          <cell r="O1408"/>
          <cell r="P1408"/>
          <cell r="Q1408"/>
          <cell r="R1408"/>
          <cell r="S1408"/>
          <cell r="T1408"/>
          <cell r="U1408"/>
          <cell r="V1408"/>
          <cell r="W1408"/>
          <cell r="X1408"/>
          <cell r="Y1408"/>
          <cell r="Z1408"/>
          <cell r="AA1408"/>
          <cell r="AB1408"/>
          <cell r="AC1408"/>
          <cell r="AD1408"/>
          <cell r="AE1408"/>
          <cell r="AF1408"/>
          <cell r="AG1408"/>
          <cell r="AH1408"/>
          <cell r="AI1408"/>
          <cell r="AJ1408"/>
          <cell r="AK1408"/>
          <cell r="AL1408"/>
          <cell r="AM1408"/>
          <cell r="AN1408"/>
          <cell r="AO1408"/>
          <cell r="AP1408"/>
          <cell r="AQ1408"/>
          <cell r="AR1408"/>
        </row>
        <row r="1409">
          <cell r="A1409"/>
          <cell r="B1409"/>
          <cell r="C1409"/>
          <cell r="D1409"/>
          <cell r="E1409"/>
          <cell r="F1409"/>
          <cell r="G1409"/>
          <cell r="H1409"/>
          <cell r="I1409"/>
          <cell r="J1409"/>
          <cell r="K1409"/>
          <cell r="L1409"/>
          <cell r="M1409"/>
          <cell r="N1409"/>
          <cell r="O1409"/>
          <cell r="P1409"/>
          <cell r="Q1409"/>
          <cell r="R1409"/>
          <cell r="S1409"/>
          <cell r="T1409"/>
          <cell r="U1409"/>
          <cell r="V1409"/>
          <cell r="W1409"/>
          <cell r="X1409"/>
          <cell r="Y1409"/>
          <cell r="Z1409"/>
          <cell r="AA1409"/>
          <cell r="AB1409"/>
          <cell r="AC1409"/>
          <cell r="AD1409"/>
          <cell r="AE1409"/>
          <cell r="AF1409"/>
          <cell r="AG1409"/>
          <cell r="AH1409"/>
          <cell r="AI1409"/>
          <cell r="AJ1409"/>
          <cell r="AK1409"/>
          <cell r="AL1409"/>
          <cell r="AM1409"/>
          <cell r="AN1409"/>
          <cell r="AO1409"/>
          <cell r="AP1409"/>
          <cell r="AQ1409"/>
          <cell r="AR1409"/>
        </row>
        <row r="1410">
          <cell r="A1410"/>
          <cell r="B1410"/>
          <cell r="C1410"/>
          <cell r="D1410"/>
          <cell r="E1410"/>
          <cell r="F1410"/>
          <cell r="G1410"/>
          <cell r="H1410"/>
          <cell r="I1410"/>
          <cell r="J1410"/>
          <cell r="K1410"/>
          <cell r="L1410"/>
          <cell r="M1410"/>
          <cell r="N1410"/>
          <cell r="O1410"/>
          <cell r="P1410"/>
          <cell r="Q1410"/>
          <cell r="R1410"/>
          <cell r="S1410"/>
          <cell r="T1410"/>
          <cell r="U1410"/>
          <cell r="V1410"/>
          <cell r="W1410"/>
          <cell r="X1410"/>
          <cell r="Y1410"/>
          <cell r="Z1410"/>
          <cell r="AA1410"/>
          <cell r="AB1410"/>
          <cell r="AC1410"/>
          <cell r="AD1410"/>
          <cell r="AE1410"/>
          <cell r="AF1410"/>
          <cell r="AG1410"/>
          <cell r="AH1410"/>
          <cell r="AI1410"/>
          <cell r="AJ1410"/>
          <cell r="AK1410"/>
          <cell r="AL1410"/>
          <cell r="AM1410"/>
          <cell r="AN1410"/>
          <cell r="AO1410"/>
          <cell r="AP1410"/>
          <cell r="AQ1410"/>
          <cell r="AR1410"/>
        </row>
        <row r="1411">
          <cell r="A1411"/>
          <cell r="B1411"/>
          <cell r="C1411"/>
          <cell r="D1411"/>
          <cell r="E1411"/>
          <cell r="F1411"/>
          <cell r="G1411"/>
          <cell r="H1411"/>
          <cell r="I1411"/>
          <cell r="J1411"/>
          <cell r="K1411"/>
          <cell r="L1411"/>
          <cell r="M1411"/>
          <cell r="N1411"/>
          <cell r="O1411"/>
          <cell r="P1411"/>
          <cell r="Q1411"/>
          <cell r="R1411"/>
          <cell r="S1411"/>
          <cell r="T1411"/>
          <cell r="U1411"/>
          <cell r="V1411"/>
          <cell r="W1411"/>
          <cell r="X1411"/>
          <cell r="Y1411"/>
          <cell r="Z1411"/>
          <cell r="AA1411"/>
          <cell r="AB1411"/>
          <cell r="AC1411"/>
          <cell r="AD1411"/>
          <cell r="AE1411"/>
          <cell r="AF1411"/>
          <cell r="AG1411"/>
          <cell r="AH1411"/>
          <cell r="AI1411"/>
          <cell r="AJ1411"/>
          <cell r="AK1411"/>
          <cell r="AL1411"/>
          <cell r="AM1411"/>
          <cell r="AN1411"/>
          <cell r="AO1411"/>
          <cell r="AP1411"/>
          <cell r="AQ1411"/>
          <cell r="AR1411"/>
        </row>
        <row r="1412">
          <cell r="A1412"/>
          <cell r="B1412"/>
          <cell r="C1412"/>
          <cell r="D1412"/>
          <cell r="E1412"/>
          <cell r="F1412"/>
          <cell r="G1412"/>
          <cell r="H1412"/>
          <cell r="I1412"/>
          <cell r="J1412"/>
          <cell r="K1412"/>
          <cell r="L1412"/>
          <cell r="M1412"/>
          <cell r="N1412"/>
          <cell r="O1412"/>
          <cell r="P1412"/>
          <cell r="Q1412"/>
          <cell r="R1412"/>
          <cell r="S1412"/>
          <cell r="T1412"/>
          <cell r="U1412"/>
          <cell r="V1412"/>
          <cell r="W1412"/>
          <cell r="X1412"/>
          <cell r="Y1412"/>
          <cell r="Z1412"/>
          <cell r="AA1412"/>
          <cell r="AB1412"/>
          <cell r="AC1412"/>
          <cell r="AD1412"/>
          <cell r="AE1412"/>
          <cell r="AF1412"/>
          <cell r="AG1412"/>
          <cell r="AH1412"/>
          <cell r="AI1412"/>
          <cell r="AJ1412"/>
          <cell r="AK1412"/>
          <cell r="AL1412"/>
          <cell r="AM1412"/>
          <cell r="AN1412"/>
          <cell r="AO1412"/>
          <cell r="AP1412"/>
          <cell r="AQ1412"/>
          <cell r="AR1412"/>
        </row>
        <row r="1413">
          <cell r="A1413"/>
          <cell r="B1413"/>
          <cell r="C1413"/>
          <cell r="D1413"/>
          <cell r="E1413"/>
          <cell r="F1413"/>
          <cell r="G1413"/>
          <cell r="H1413"/>
          <cell r="I1413"/>
          <cell r="J1413"/>
          <cell r="K1413"/>
          <cell r="L1413"/>
          <cell r="M1413"/>
          <cell r="N1413"/>
          <cell r="O1413"/>
          <cell r="P1413"/>
          <cell r="Q1413"/>
          <cell r="R1413"/>
          <cell r="S1413"/>
          <cell r="T1413"/>
          <cell r="U1413"/>
          <cell r="V1413"/>
          <cell r="W1413"/>
          <cell r="X1413"/>
          <cell r="Y1413"/>
          <cell r="Z1413"/>
          <cell r="AA1413"/>
          <cell r="AB1413"/>
          <cell r="AC1413"/>
          <cell r="AD1413"/>
          <cell r="AE1413"/>
          <cell r="AF1413"/>
          <cell r="AG1413"/>
          <cell r="AH1413"/>
          <cell r="AI1413"/>
          <cell r="AJ1413"/>
          <cell r="AK1413"/>
          <cell r="AL1413"/>
          <cell r="AM1413"/>
          <cell r="AN1413"/>
          <cell r="AO1413"/>
          <cell r="AP1413"/>
          <cell r="AQ1413"/>
          <cell r="AR1413"/>
        </row>
        <row r="1414">
          <cell r="A1414"/>
          <cell r="B1414"/>
          <cell r="C1414"/>
          <cell r="D1414"/>
          <cell r="E1414"/>
          <cell r="F1414"/>
          <cell r="G1414"/>
          <cell r="H1414"/>
          <cell r="I1414"/>
          <cell r="J1414"/>
          <cell r="K1414"/>
          <cell r="L1414"/>
          <cell r="M1414"/>
          <cell r="N1414"/>
          <cell r="O1414"/>
          <cell r="P1414"/>
          <cell r="Q1414"/>
          <cell r="R1414"/>
          <cell r="S1414"/>
          <cell r="T1414"/>
          <cell r="U1414"/>
          <cell r="V1414"/>
          <cell r="W1414"/>
          <cell r="X1414"/>
          <cell r="Y1414"/>
          <cell r="Z1414"/>
          <cell r="AA1414"/>
          <cell r="AB1414"/>
          <cell r="AC1414"/>
          <cell r="AD1414"/>
          <cell r="AE1414"/>
          <cell r="AF1414"/>
          <cell r="AG1414"/>
          <cell r="AH1414"/>
          <cell r="AI1414"/>
          <cell r="AJ1414"/>
          <cell r="AK1414"/>
          <cell r="AL1414"/>
          <cell r="AM1414"/>
          <cell r="AN1414"/>
          <cell r="AO1414"/>
          <cell r="AP1414"/>
          <cell r="AQ1414"/>
          <cell r="AR1414"/>
        </row>
        <row r="1415">
          <cell r="A1415"/>
          <cell r="B1415"/>
          <cell r="C1415"/>
          <cell r="D1415"/>
          <cell r="E1415"/>
          <cell r="F1415"/>
          <cell r="G1415"/>
          <cell r="H1415"/>
          <cell r="I1415"/>
          <cell r="J1415"/>
          <cell r="K1415"/>
          <cell r="L1415"/>
          <cell r="M1415"/>
          <cell r="N1415"/>
          <cell r="O1415"/>
          <cell r="P1415"/>
          <cell r="Q1415"/>
          <cell r="R1415"/>
          <cell r="S1415"/>
          <cell r="T1415"/>
          <cell r="U1415"/>
          <cell r="V1415"/>
          <cell r="W1415"/>
          <cell r="X1415"/>
          <cell r="Y1415"/>
          <cell r="Z1415"/>
          <cell r="AA1415"/>
          <cell r="AB1415"/>
          <cell r="AC1415"/>
          <cell r="AD1415"/>
          <cell r="AE1415"/>
          <cell r="AF1415"/>
          <cell r="AG1415"/>
          <cell r="AH1415"/>
          <cell r="AI1415"/>
          <cell r="AJ1415"/>
          <cell r="AK1415"/>
          <cell r="AL1415"/>
          <cell r="AM1415"/>
          <cell r="AN1415"/>
          <cell r="AO1415"/>
          <cell r="AP1415"/>
          <cell r="AQ1415"/>
          <cell r="AR1415"/>
        </row>
        <row r="1416">
          <cell r="A1416"/>
          <cell r="B1416"/>
          <cell r="C1416"/>
          <cell r="D1416"/>
          <cell r="E1416"/>
          <cell r="F1416"/>
          <cell r="G1416"/>
          <cell r="H1416"/>
          <cell r="I1416"/>
          <cell r="J1416"/>
          <cell r="K1416"/>
          <cell r="L1416"/>
          <cell r="M1416"/>
          <cell r="N1416"/>
          <cell r="O1416"/>
          <cell r="P1416"/>
          <cell r="Q1416"/>
          <cell r="R1416"/>
          <cell r="S1416"/>
          <cell r="T1416"/>
          <cell r="U1416"/>
          <cell r="V1416"/>
          <cell r="W1416"/>
          <cell r="X1416"/>
          <cell r="Y1416"/>
          <cell r="Z1416"/>
          <cell r="AA1416"/>
          <cell r="AB1416"/>
          <cell r="AC1416"/>
          <cell r="AD1416"/>
          <cell r="AE1416"/>
          <cell r="AF1416"/>
          <cell r="AG1416"/>
          <cell r="AH1416"/>
          <cell r="AI1416"/>
          <cell r="AJ1416"/>
          <cell r="AK1416"/>
          <cell r="AL1416"/>
          <cell r="AM1416"/>
          <cell r="AN1416"/>
          <cell r="AO1416"/>
          <cell r="AP1416"/>
          <cell r="AQ1416"/>
          <cell r="AR1416"/>
        </row>
        <row r="1417">
          <cell r="A1417"/>
          <cell r="B1417"/>
          <cell r="C1417"/>
          <cell r="D1417"/>
          <cell r="E1417"/>
          <cell r="F1417"/>
          <cell r="G1417"/>
          <cell r="H1417"/>
          <cell r="I1417"/>
          <cell r="J1417"/>
          <cell r="K1417"/>
          <cell r="L1417"/>
          <cell r="M1417"/>
          <cell r="N1417"/>
          <cell r="O1417"/>
          <cell r="P1417"/>
          <cell r="Q1417"/>
          <cell r="R1417"/>
          <cell r="S1417"/>
          <cell r="T1417"/>
          <cell r="U1417"/>
          <cell r="V1417"/>
          <cell r="W1417"/>
          <cell r="X1417"/>
          <cell r="Y1417"/>
          <cell r="Z1417"/>
          <cell r="AA1417"/>
          <cell r="AB1417"/>
          <cell r="AC1417"/>
          <cell r="AD1417"/>
          <cell r="AE1417"/>
          <cell r="AF1417"/>
          <cell r="AG1417"/>
          <cell r="AH1417"/>
          <cell r="AI1417"/>
          <cell r="AJ1417"/>
          <cell r="AK1417"/>
          <cell r="AL1417"/>
          <cell r="AM1417"/>
          <cell r="AN1417"/>
          <cell r="AO1417"/>
          <cell r="AP1417"/>
          <cell r="AQ1417"/>
          <cell r="AR1417"/>
        </row>
        <row r="1418">
          <cell r="A1418"/>
          <cell r="B1418"/>
          <cell r="C1418"/>
          <cell r="D1418"/>
          <cell r="E1418"/>
          <cell r="F1418"/>
          <cell r="G1418"/>
          <cell r="H1418"/>
          <cell r="I1418"/>
          <cell r="J1418"/>
          <cell r="K1418"/>
          <cell r="L1418"/>
          <cell r="M1418"/>
          <cell r="N1418"/>
          <cell r="O1418"/>
          <cell r="P1418"/>
          <cell r="Q1418"/>
          <cell r="R1418"/>
          <cell r="S1418"/>
          <cell r="T1418"/>
          <cell r="U1418"/>
          <cell r="V1418"/>
          <cell r="W1418"/>
          <cell r="X1418"/>
          <cell r="Y1418"/>
          <cell r="Z1418"/>
          <cell r="AA1418"/>
          <cell r="AB1418"/>
          <cell r="AC1418"/>
          <cell r="AD1418"/>
          <cell r="AE1418"/>
          <cell r="AF1418"/>
          <cell r="AG1418"/>
          <cell r="AH1418"/>
          <cell r="AI1418"/>
          <cell r="AJ1418"/>
          <cell r="AK1418"/>
          <cell r="AL1418"/>
          <cell r="AM1418"/>
          <cell r="AN1418"/>
          <cell r="AO1418"/>
          <cell r="AP1418"/>
          <cell r="AQ1418"/>
          <cell r="AR1418"/>
        </row>
        <row r="1419">
          <cell r="A1419"/>
          <cell r="B1419"/>
          <cell r="C1419"/>
          <cell r="D1419"/>
          <cell r="E1419"/>
          <cell r="F1419"/>
          <cell r="G1419"/>
          <cell r="H1419"/>
          <cell r="I1419"/>
          <cell r="J1419"/>
          <cell r="K1419"/>
          <cell r="L1419"/>
          <cell r="M1419"/>
          <cell r="N1419"/>
          <cell r="O1419"/>
          <cell r="P1419"/>
          <cell r="Q1419"/>
          <cell r="R1419"/>
          <cell r="S1419"/>
          <cell r="T1419"/>
          <cell r="U1419"/>
          <cell r="V1419"/>
          <cell r="W1419"/>
          <cell r="X1419"/>
          <cell r="Y1419"/>
          <cell r="Z1419"/>
          <cell r="AA1419"/>
          <cell r="AB1419"/>
          <cell r="AC1419"/>
          <cell r="AD1419"/>
          <cell r="AE1419"/>
          <cell r="AF1419"/>
          <cell r="AG1419"/>
          <cell r="AH1419"/>
          <cell r="AI1419"/>
          <cell r="AJ1419"/>
          <cell r="AK1419"/>
          <cell r="AL1419"/>
          <cell r="AM1419"/>
          <cell r="AN1419"/>
          <cell r="AO1419"/>
          <cell r="AP1419"/>
          <cell r="AQ1419"/>
          <cell r="AR1419"/>
        </row>
        <row r="1420">
          <cell r="A1420"/>
          <cell r="B1420"/>
          <cell r="C1420"/>
          <cell r="D1420"/>
          <cell r="E1420"/>
          <cell r="F1420"/>
          <cell r="G1420"/>
          <cell r="H1420"/>
          <cell r="I1420"/>
          <cell r="J1420"/>
          <cell r="K1420"/>
          <cell r="L1420"/>
          <cell r="M1420"/>
          <cell r="N1420"/>
          <cell r="O1420"/>
          <cell r="P1420"/>
          <cell r="Q1420"/>
          <cell r="R1420"/>
          <cell r="S1420"/>
          <cell r="T1420"/>
          <cell r="U1420"/>
          <cell r="V1420"/>
          <cell r="W1420"/>
          <cell r="X1420"/>
          <cell r="Y1420"/>
          <cell r="Z1420"/>
          <cell r="AA1420"/>
          <cell r="AB1420"/>
          <cell r="AC1420"/>
          <cell r="AD1420"/>
          <cell r="AE1420"/>
          <cell r="AF1420"/>
          <cell r="AG1420"/>
          <cell r="AH1420"/>
          <cell r="AI1420"/>
          <cell r="AJ1420"/>
          <cell r="AK1420"/>
          <cell r="AL1420"/>
          <cell r="AM1420"/>
          <cell r="AN1420"/>
          <cell r="AO1420"/>
          <cell r="AP1420"/>
          <cell r="AQ1420"/>
          <cell r="AR1420"/>
        </row>
        <row r="1421">
          <cell r="A1421"/>
          <cell r="B1421"/>
          <cell r="C1421"/>
          <cell r="D1421"/>
          <cell r="E1421"/>
          <cell r="F1421"/>
          <cell r="G1421"/>
          <cell r="H1421"/>
          <cell r="I1421"/>
          <cell r="J1421"/>
          <cell r="K1421"/>
          <cell r="L1421"/>
          <cell r="M1421"/>
          <cell r="N1421"/>
          <cell r="O1421"/>
          <cell r="P1421"/>
          <cell r="Q1421"/>
          <cell r="R1421"/>
          <cell r="S1421"/>
          <cell r="T1421"/>
          <cell r="U1421"/>
          <cell r="V1421"/>
          <cell r="W1421"/>
          <cell r="X1421"/>
          <cell r="Y1421"/>
          <cell r="Z1421"/>
          <cell r="AA1421"/>
          <cell r="AB1421"/>
          <cell r="AC1421"/>
          <cell r="AD1421"/>
          <cell r="AE1421"/>
          <cell r="AF1421"/>
          <cell r="AG1421"/>
          <cell r="AH1421"/>
          <cell r="AI1421"/>
          <cell r="AJ1421"/>
          <cell r="AK1421"/>
          <cell r="AL1421"/>
          <cell r="AM1421"/>
          <cell r="AN1421"/>
          <cell r="AO1421"/>
          <cell r="AP1421"/>
          <cell r="AQ1421"/>
          <cell r="AR1421"/>
        </row>
        <row r="1422">
          <cell r="A1422"/>
          <cell r="B1422"/>
          <cell r="C1422"/>
          <cell r="D1422"/>
          <cell r="E1422"/>
          <cell r="F1422"/>
          <cell r="G1422"/>
          <cell r="H1422"/>
          <cell r="I1422"/>
          <cell r="J1422"/>
          <cell r="K1422"/>
          <cell r="L1422"/>
          <cell r="M1422"/>
          <cell r="N1422"/>
          <cell r="O1422"/>
          <cell r="P1422"/>
          <cell r="Q1422"/>
          <cell r="R1422"/>
          <cell r="S1422"/>
          <cell r="T1422"/>
          <cell r="U1422"/>
          <cell r="V1422"/>
          <cell r="W1422"/>
          <cell r="X1422"/>
          <cell r="Y1422"/>
          <cell r="Z1422"/>
          <cell r="AA1422"/>
          <cell r="AB1422"/>
          <cell r="AC1422"/>
          <cell r="AD1422"/>
          <cell r="AE1422"/>
          <cell r="AF1422"/>
          <cell r="AG1422"/>
          <cell r="AH1422"/>
          <cell r="AI1422"/>
          <cell r="AJ1422"/>
          <cell r="AK1422"/>
          <cell r="AL1422"/>
          <cell r="AM1422"/>
          <cell r="AN1422"/>
          <cell r="AO1422"/>
          <cell r="AP1422"/>
          <cell r="AQ1422"/>
          <cell r="AR1422"/>
        </row>
        <row r="1423">
          <cell r="A1423"/>
          <cell r="B1423"/>
          <cell r="C1423"/>
          <cell r="D1423"/>
          <cell r="E1423"/>
          <cell r="F1423"/>
          <cell r="G1423"/>
          <cell r="H1423"/>
          <cell r="I1423"/>
          <cell r="J1423"/>
          <cell r="K1423"/>
          <cell r="L1423"/>
          <cell r="M1423"/>
          <cell r="N1423"/>
          <cell r="O1423"/>
          <cell r="P1423"/>
          <cell r="Q1423"/>
          <cell r="R1423"/>
          <cell r="S1423"/>
          <cell r="T1423"/>
          <cell r="U1423"/>
          <cell r="V1423"/>
          <cell r="W1423"/>
          <cell r="X1423"/>
          <cell r="Y1423"/>
          <cell r="Z1423"/>
          <cell r="AA1423"/>
          <cell r="AB1423"/>
          <cell r="AC1423"/>
          <cell r="AD1423"/>
          <cell r="AE1423"/>
          <cell r="AF1423"/>
          <cell r="AG1423"/>
          <cell r="AH1423"/>
          <cell r="AI1423"/>
          <cell r="AJ1423"/>
          <cell r="AK1423"/>
          <cell r="AL1423"/>
          <cell r="AM1423"/>
          <cell r="AN1423"/>
          <cell r="AO1423"/>
          <cell r="AP1423"/>
          <cell r="AQ1423"/>
          <cell r="AR1423"/>
        </row>
        <row r="1424">
          <cell r="A1424"/>
          <cell r="B1424"/>
          <cell r="C1424"/>
          <cell r="D1424"/>
          <cell r="E1424"/>
          <cell r="F1424"/>
          <cell r="G1424"/>
          <cell r="H1424"/>
          <cell r="I1424"/>
          <cell r="J1424"/>
          <cell r="K1424"/>
          <cell r="L1424"/>
          <cell r="M1424"/>
          <cell r="N1424"/>
          <cell r="O1424"/>
          <cell r="P1424"/>
          <cell r="Q1424"/>
          <cell r="R1424"/>
          <cell r="S1424"/>
          <cell r="T1424"/>
          <cell r="U1424"/>
          <cell r="V1424"/>
          <cell r="W1424"/>
          <cell r="X1424"/>
          <cell r="Y1424"/>
          <cell r="Z1424"/>
          <cell r="AA1424"/>
          <cell r="AB1424"/>
          <cell r="AC1424"/>
          <cell r="AD1424"/>
          <cell r="AE1424"/>
          <cell r="AF1424"/>
          <cell r="AG1424"/>
          <cell r="AH1424"/>
          <cell r="AI1424"/>
          <cell r="AJ1424"/>
          <cell r="AK1424"/>
          <cell r="AL1424"/>
          <cell r="AM1424"/>
          <cell r="AN1424"/>
          <cell r="AO1424"/>
          <cell r="AP1424"/>
          <cell r="AQ1424"/>
          <cell r="AR1424"/>
        </row>
        <row r="1425">
          <cell r="A1425"/>
          <cell r="B1425"/>
          <cell r="C1425"/>
          <cell r="D1425"/>
          <cell r="E1425"/>
          <cell r="F1425"/>
          <cell r="G1425"/>
          <cell r="H1425"/>
          <cell r="I1425"/>
          <cell r="J1425"/>
          <cell r="K1425"/>
          <cell r="L1425"/>
          <cell r="M1425"/>
          <cell r="N1425"/>
          <cell r="O1425"/>
          <cell r="P1425"/>
          <cell r="Q1425"/>
          <cell r="R1425"/>
          <cell r="S1425"/>
          <cell r="T1425"/>
          <cell r="U1425"/>
          <cell r="V1425"/>
          <cell r="W1425"/>
          <cell r="X1425"/>
          <cell r="Y1425"/>
          <cell r="Z1425"/>
          <cell r="AA1425"/>
          <cell r="AB1425"/>
          <cell r="AC1425"/>
          <cell r="AD1425"/>
          <cell r="AE1425"/>
          <cell r="AF1425"/>
          <cell r="AG1425"/>
          <cell r="AH1425"/>
          <cell r="AI1425"/>
          <cell r="AJ1425"/>
          <cell r="AK1425"/>
          <cell r="AL1425"/>
          <cell r="AM1425"/>
          <cell r="AN1425"/>
          <cell r="AO1425"/>
          <cell r="AP1425"/>
          <cell r="AQ1425"/>
          <cell r="AR1425"/>
        </row>
        <row r="1426">
          <cell r="A1426"/>
          <cell r="B1426"/>
          <cell r="C1426"/>
          <cell r="D1426"/>
          <cell r="E1426"/>
          <cell r="F1426"/>
          <cell r="G1426"/>
          <cell r="H1426"/>
          <cell r="I1426"/>
          <cell r="J1426"/>
          <cell r="K1426"/>
          <cell r="L1426"/>
          <cell r="M1426"/>
          <cell r="N1426"/>
          <cell r="O1426"/>
          <cell r="P1426"/>
          <cell r="Q1426"/>
          <cell r="R1426"/>
          <cell r="S1426"/>
          <cell r="T1426"/>
          <cell r="U1426"/>
          <cell r="V1426"/>
          <cell r="W1426"/>
          <cell r="X1426"/>
          <cell r="Y1426"/>
          <cell r="Z1426"/>
          <cell r="AA1426"/>
          <cell r="AB1426"/>
          <cell r="AC1426"/>
          <cell r="AD1426"/>
          <cell r="AE1426"/>
          <cell r="AF1426"/>
          <cell r="AG1426"/>
          <cell r="AH1426"/>
          <cell r="AI1426"/>
          <cell r="AJ1426"/>
          <cell r="AK1426"/>
          <cell r="AL1426"/>
          <cell r="AM1426"/>
          <cell r="AN1426"/>
          <cell r="AO1426"/>
          <cell r="AP1426"/>
          <cell r="AQ1426"/>
          <cell r="AR1426"/>
        </row>
        <row r="1427">
          <cell r="A1427"/>
          <cell r="B1427"/>
          <cell r="C1427"/>
          <cell r="D1427"/>
          <cell r="E1427"/>
          <cell r="F1427"/>
          <cell r="G1427"/>
          <cell r="H1427"/>
          <cell r="I1427"/>
          <cell r="J1427"/>
          <cell r="K1427"/>
          <cell r="L1427"/>
          <cell r="M1427"/>
          <cell r="N1427"/>
          <cell r="O1427"/>
          <cell r="P1427"/>
          <cell r="Q1427"/>
          <cell r="R1427"/>
          <cell r="S1427"/>
          <cell r="T1427"/>
          <cell r="U1427"/>
          <cell r="V1427"/>
          <cell r="W1427"/>
          <cell r="X1427"/>
          <cell r="Y1427"/>
          <cell r="Z1427"/>
          <cell r="AA1427"/>
          <cell r="AB1427"/>
          <cell r="AC1427"/>
          <cell r="AD1427"/>
          <cell r="AE1427"/>
          <cell r="AF1427"/>
          <cell r="AG1427"/>
          <cell r="AH1427"/>
          <cell r="AI1427"/>
          <cell r="AJ1427"/>
          <cell r="AK1427"/>
          <cell r="AL1427"/>
          <cell r="AM1427"/>
          <cell r="AN1427"/>
          <cell r="AO1427"/>
          <cell r="AP1427"/>
          <cell r="AQ1427"/>
          <cell r="AR1427"/>
        </row>
        <row r="1428">
          <cell r="A1428"/>
          <cell r="B1428"/>
          <cell r="C1428"/>
          <cell r="D1428"/>
          <cell r="E1428"/>
          <cell r="F1428"/>
          <cell r="G1428"/>
          <cell r="H1428"/>
          <cell r="I1428"/>
          <cell r="J1428"/>
          <cell r="K1428"/>
          <cell r="L1428"/>
          <cell r="M1428"/>
          <cell r="N1428"/>
          <cell r="O1428"/>
          <cell r="P1428"/>
          <cell r="Q1428"/>
          <cell r="R1428"/>
          <cell r="S1428"/>
          <cell r="T1428"/>
          <cell r="U1428"/>
          <cell r="V1428"/>
          <cell r="W1428"/>
          <cell r="X1428"/>
          <cell r="Y1428"/>
          <cell r="Z1428"/>
          <cell r="AA1428"/>
          <cell r="AB1428"/>
          <cell r="AC1428"/>
          <cell r="AD1428"/>
          <cell r="AE1428"/>
          <cell r="AF1428"/>
          <cell r="AG1428"/>
          <cell r="AH1428"/>
          <cell r="AI1428"/>
          <cell r="AJ1428"/>
          <cell r="AK1428"/>
          <cell r="AL1428"/>
          <cell r="AM1428"/>
          <cell r="AN1428"/>
          <cell r="AO1428"/>
          <cell r="AP1428"/>
          <cell r="AQ1428"/>
          <cell r="AR1428"/>
        </row>
        <row r="1429">
          <cell r="A1429"/>
          <cell r="B1429"/>
          <cell r="C1429"/>
          <cell r="D1429"/>
          <cell r="E1429"/>
          <cell r="F1429"/>
          <cell r="G1429"/>
          <cell r="H1429"/>
          <cell r="I1429"/>
          <cell r="J1429"/>
          <cell r="K1429"/>
          <cell r="L1429"/>
          <cell r="M1429"/>
          <cell r="N1429"/>
          <cell r="O1429"/>
          <cell r="P1429"/>
          <cell r="Q1429"/>
          <cell r="R1429"/>
          <cell r="S1429"/>
          <cell r="T1429"/>
          <cell r="U1429"/>
          <cell r="V1429"/>
          <cell r="W1429"/>
          <cell r="X1429"/>
          <cell r="Y1429"/>
          <cell r="Z1429"/>
          <cell r="AA1429"/>
          <cell r="AB1429"/>
          <cell r="AC1429"/>
          <cell r="AD1429"/>
          <cell r="AE1429"/>
          <cell r="AF1429"/>
          <cell r="AG1429"/>
          <cell r="AH1429"/>
          <cell r="AI1429"/>
          <cell r="AJ1429"/>
          <cell r="AK1429"/>
          <cell r="AL1429"/>
          <cell r="AM1429"/>
          <cell r="AN1429"/>
          <cell r="AO1429"/>
          <cell r="AP1429"/>
          <cell r="AQ1429"/>
          <cell r="AR1429"/>
        </row>
        <row r="1430">
          <cell r="A1430"/>
          <cell r="B1430"/>
          <cell r="C1430"/>
          <cell r="D1430"/>
          <cell r="E1430"/>
          <cell r="F1430"/>
          <cell r="G1430"/>
          <cell r="H1430"/>
          <cell r="I1430"/>
          <cell r="J1430"/>
          <cell r="K1430"/>
          <cell r="L1430"/>
          <cell r="M1430"/>
          <cell r="N1430"/>
          <cell r="O1430"/>
          <cell r="P1430"/>
          <cell r="Q1430"/>
          <cell r="R1430"/>
          <cell r="S1430"/>
          <cell r="T1430"/>
          <cell r="U1430"/>
          <cell r="V1430"/>
          <cell r="W1430"/>
          <cell r="X1430"/>
          <cell r="Y1430"/>
          <cell r="Z1430"/>
          <cell r="AA1430"/>
          <cell r="AB1430"/>
          <cell r="AC1430"/>
          <cell r="AD1430"/>
          <cell r="AE1430"/>
          <cell r="AF1430"/>
          <cell r="AG1430"/>
          <cell r="AH1430"/>
          <cell r="AI1430"/>
          <cell r="AJ1430"/>
          <cell r="AK1430"/>
          <cell r="AL1430"/>
          <cell r="AM1430"/>
          <cell r="AN1430"/>
          <cell r="AO1430"/>
          <cell r="AP1430"/>
          <cell r="AQ1430"/>
          <cell r="AR1430"/>
        </row>
        <row r="1431">
          <cell r="A1431"/>
          <cell r="B1431"/>
          <cell r="C1431"/>
          <cell r="D1431"/>
          <cell r="E1431"/>
          <cell r="F1431"/>
          <cell r="G1431"/>
          <cell r="H1431"/>
          <cell r="I1431"/>
          <cell r="J1431"/>
          <cell r="K1431"/>
          <cell r="L1431"/>
          <cell r="M1431"/>
          <cell r="N1431"/>
          <cell r="O1431"/>
          <cell r="P1431"/>
          <cell r="Q1431"/>
          <cell r="R1431"/>
          <cell r="S1431"/>
          <cell r="T1431"/>
          <cell r="U1431"/>
          <cell r="V1431"/>
          <cell r="W1431"/>
          <cell r="X1431"/>
          <cell r="Y1431"/>
          <cell r="Z1431"/>
          <cell r="AA1431"/>
          <cell r="AB1431"/>
          <cell r="AC1431"/>
          <cell r="AD1431"/>
          <cell r="AE1431"/>
          <cell r="AF1431"/>
          <cell r="AG1431"/>
          <cell r="AH1431"/>
          <cell r="AI1431"/>
          <cell r="AJ1431"/>
          <cell r="AK1431"/>
          <cell r="AL1431"/>
          <cell r="AM1431"/>
          <cell r="AN1431"/>
          <cell r="AO1431"/>
          <cell r="AP1431"/>
          <cell r="AQ1431"/>
          <cell r="AR1431"/>
        </row>
        <row r="1432">
          <cell r="A1432"/>
          <cell r="B1432"/>
          <cell r="C1432"/>
          <cell r="D1432"/>
          <cell r="E1432"/>
          <cell r="F1432"/>
          <cell r="G1432"/>
          <cell r="H1432"/>
          <cell r="I1432"/>
          <cell r="J1432"/>
          <cell r="K1432"/>
          <cell r="L1432"/>
          <cell r="M1432"/>
          <cell r="N1432"/>
          <cell r="O1432"/>
          <cell r="P1432"/>
          <cell r="Q1432"/>
          <cell r="R1432"/>
          <cell r="S1432"/>
          <cell r="T1432"/>
          <cell r="U1432"/>
          <cell r="V1432"/>
          <cell r="W1432"/>
          <cell r="X1432"/>
          <cell r="Y1432"/>
          <cell r="Z1432"/>
          <cell r="AA1432"/>
          <cell r="AB1432"/>
          <cell r="AC1432"/>
          <cell r="AD1432"/>
          <cell r="AE1432"/>
          <cell r="AF1432"/>
          <cell r="AG1432"/>
          <cell r="AH1432"/>
          <cell r="AI1432"/>
          <cell r="AJ1432"/>
          <cell r="AK1432"/>
          <cell r="AL1432"/>
          <cell r="AM1432"/>
          <cell r="AN1432"/>
          <cell r="AO1432"/>
          <cell r="AP1432"/>
          <cell r="AQ1432"/>
          <cell r="AR1432"/>
        </row>
        <row r="1433">
          <cell r="A1433"/>
          <cell r="B1433"/>
          <cell r="C1433"/>
          <cell r="D1433"/>
          <cell r="E1433"/>
          <cell r="F1433"/>
          <cell r="G1433"/>
          <cell r="H1433"/>
          <cell r="I1433"/>
          <cell r="J1433"/>
          <cell r="K1433"/>
          <cell r="L1433"/>
          <cell r="M1433"/>
          <cell r="N1433"/>
          <cell r="O1433"/>
          <cell r="P1433"/>
          <cell r="Q1433"/>
          <cell r="R1433"/>
          <cell r="S1433"/>
          <cell r="T1433"/>
          <cell r="U1433"/>
          <cell r="V1433"/>
          <cell r="W1433"/>
          <cell r="X1433"/>
          <cell r="Y1433"/>
          <cell r="Z1433"/>
          <cell r="AA1433"/>
          <cell r="AB1433"/>
          <cell r="AC1433"/>
          <cell r="AD1433"/>
          <cell r="AE1433"/>
          <cell r="AF1433"/>
          <cell r="AG1433"/>
          <cell r="AH1433"/>
          <cell r="AI1433"/>
          <cell r="AJ1433"/>
          <cell r="AK1433"/>
          <cell r="AL1433"/>
          <cell r="AM1433"/>
          <cell r="AN1433"/>
          <cell r="AO1433"/>
          <cell r="AP1433"/>
          <cell r="AQ1433"/>
          <cell r="AR1433"/>
        </row>
        <row r="1434">
          <cell r="A1434"/>
          <cell r="B1434"/>
          <cell r="C1434"/>
          <cell r="D1434"/>
          <cell r="E1434"/>
          <cell r="F1434"/>
          <cell r="G1434"/>
          <cell r="H1434"/>
          <cell r="I1434"/>
          <cell r="J1434"/>
          <cell r="K1434"/>
          <cell r="L1434"/>
          <cell r="M1434"/>
          <cell r="N1434"/>
          <cell r="O1434"/>
          <cell r="P1434"/>
          <cell r="Q1434"/>
          <cell r="R1434"/>
          <cell r="S1434"/>
          <cell r="T1434"/>
          <cell r="U1434"/>
          <cell r="V1434"/>
          <cell r="W1434"/>
          <cell r="X1434"/>
          <cell r="Y1434"/>
          <cell r="Z1434"/>
          <cell r="AA1434"/>
          <cell r="AB1434"/>
          <cell r="AC1434"/>
          <cell r="AD1434"/>
          <cell r="AE1434"/>
          <cell r="AF1434"/>
          <cell r="AG1434"/>
          <cell r="AH1434"/>
          <cell r="AI1434"/>
          <cell r="AJ1434"/>
          <cell r="AK1434"/>
          <cell r="AL1434"/>
          <cell r="AM1434"/>
          <cell r="AN1434"/>
          <cell r="AO1434"/>
          <cell r="AP1434"/>
          <cell r="AQ1434"/>
          <cell r="AR1434"/>
        </row>
        <row r="1435">
          <cell r="A1435"/>
          <cell r="B1435"/>
          <cell r="C1435"/>
          <cell r="D1435"/>
          <cell r="E1435"/>
          <cell r="F1435"/>
          <cell r="G1435"/>
          <cell r="H1435"/>
          <cell r="I1435"/>
          <cell r="J1435"/>
          <cell r="K1435"/>
          <cell r="L1435"/>
          <cell r="M1435"/>
          <cell r="N1435"/>
          <cell r="O1435"/>
          <cell r="P1435"/>
          <cell r="Q1435"/>
          <cell r="R1435"/>
          <cell r="S1435"/>
          <cell r="T1435"/>
          <cell r="U1435"/>
          <cell r="V1435"/>
          <cell r="W1435"/>
          <cell r="X1435"/>
          <cell r="Y1435"/>
          <cell r="Z1435"/>
          <cell r="AA1435"/>
          <cell r="AB1435"/>
          <cell r="AC1435"/>
          <cell r="AD1435"/>
          <cell r="AE1435"/>
          <cell r="AF1435"/>
          <cell r="AG1435"/>
          <cell r="AH1435"/>
          <cell r="AI1435"/>
          <cell r="AJ1435"/>
          <cell r="AK1435"/>
          <cell r="AL1435"/>
          <cell r="AM1435"/>
          <cell r="AN1435"/>
          <cell r="AO1435"/>
          <cell r="AP1435"/>
          <cell r="AQ1435"/>
          <cell r="AR1435"/>
        </row>
        <row r="1436">
          <cell r="A1436"/>
          <cell r="B1436"/>
          <cell r="C1436"/>
          <cell r="D1436"/>
          <cell r="E1436"/>
          <cell r="F1436"/>
          <cell r="G1436"/>
          <cell r="H1436"/>
          <cell r="I1436"/>
          <cell r="J1436"/>
          <cell r="K1436"/>
          <cell r="L1436"/>
          <cell r="M1436"/>
          <cell r="N1436"/>
          <cell r="O1436"/>
          <cell r="P1436"/>
          <cell r="Q1436"/>
          <cell r="R1436"/>
          <cell r="S1436"/>
          <cell r="T1436"/>
          <cell r="U1436"/>
          <cell r="V1436"/>
          <cell r="W1436"/>
          <cell r="X1436"/>
          <cell r="Y1436"/>
          <cell r="Z1436"/>
          <cell r="AA1436"/>
          <cell r="AB1436"/>
          <cell r="AC1436"/>
          <cell r="AD1436"/>
          <cell r="AE1436"/>
          <cell r="AF1436"/>
          <cell r="AG1436"/>
          <cell r="AH1436"/>
          <cell r="AI1436"/>
          <cell r="AJ1436"/>
          <cell r="AK1436"/>
          <cell r="AL1436"/>
          <cell r="AM1436"/>
          <cell r="AN1436"/>
          <cell r="AO1436"/>
          <cell r="AP1436"/>
          <cell r="AQ1436"/>
          <cell r="AR1436"/>
        </row>
        <row r="1437">
          <cell r="A1437"/>
          <cell r="B1437"/>
          <cell r="C1437"/>
          <cell r="D1437"/>
          <cell r="E1437"/>
          <cell r="F1437"/>
          <cell r="G1437"/>
          <cell r="H1437"/>
          <cell r="I1437"/>
          <cell r="J1437"/>
          <cell r="K1437"/>
          <cell r="L1437"/>
          <cell r="M1437"/>
          <cell r="N1437"/>
          <cell r="O1437"/>
          <cell r="P1437"/>
          <cell r="Q1437"/>
          <cell r="R1437"/>
          <cell r="S1437"/>
          <cell r="T1437"/>
          <cell r="U1437"/>
          <cell r="V1437"/>
          <cell r="W1437"/>
          <cell r="X1437"/>
          <cell r="Y1437"/>
          <cell r="Z1437"/>
          <cell r="AA1437"/>
          <cell r="AB1437"/>
          <cell r="AC1437"/>
          <cell r="AD1437"/>
          <cell r="AE1437"/>
          <cell r="AF1437"/>
          <cell r="AG1437"/>
          <cell r="AH1437"/>
          <cell r="AI1437"/>
          <cell r="AJ1437"/>
          <cell r="AK1437"/>
          <cell r="AL1437"/>
          <cell r="AM1437"/>
          <cell r="AN1437"/>
          <cell r="AO1437"/>
          <cell r="AP1437"/>
          <cell r="AQ1437"/>
          <cell r="AR1437"/>
        </row>
        <row r="1438">
          <cell r="A1438"/>
          <cell r="B1438"/>
          <cell r="C1438"/>
          <cell r="D1438"/>
          <cell r="E1438"/>
          <cell r="F1438"/>
          <cell r="G1438"/>
          <cell r="H1438"/>
          <cell r="I1438"/>
          <cell r="J1438"/>
          <cell r="K1438"/>
          <cell r="L1438"/>
          <cell r="M1438"/>
          <cell r="N1438"/>
          <cell r="O1438"/>
          <cell r="P1438"/>
          <cell r="Q1438"/>
          <cell r="R1438"/>
          <cell r="S1438"/>
          <cell r="T1438"/>
          <cell r="U1438"/>
          <cell r="V1438"/>
          <cell r="W1438"/>
          <cell r="X1438"/>
          <cell r="Y1438"/>
          <cell r="Z1438"/>
          <cell r="AA1438"/>
          <cell r="AB1438"/>
          <cell r="AC1438"/>
          <cell r="AD1438"/>
          <cell r="AE1438"/>
          <cell r="AF1438"/>
          <cell r="AG1438"/>
          <cell r="AH1438"/>
          <cell r="AI1438"/>
          <cell r="AJ1438"/>
          <cell r="AK1438"/>
          <cell r="AL1438"/>
          <cell r="AM1438"/>
          <cell r="AN1438"/>
          <cell r="AO1438"/>
          <cell r="AP1438"/>
          <cell r="AQ1438"/>
          <cell r="AR1438"/>
        </row>
        <row r="1439">
          <cell r="A1439"/>
          <cell r="B1439"/>
          <cell r="C1439"/>
          <cell r="D1439"/>
          <cell r="E1439"/>
          <cell r="F1439"/>
          <cell r="G1439"/>
          <cell r="H1439"/>
          <cell r="I1439"/>
          <cell r="J1439"/>
          <cell r="K1439"/>
          <cell r="L1439"/>
          <cell r="M1439"/>
          <cell r="N1439"/>
          <cell r="O1439"/>
          <cell r="P1439"/>
          <cell r="Q1439"/>
          <cell r="R1439"/>
          <cell r="S1439"/>
          <cell r="T1439"/>
          <cell r="U1439"/>
          <cell r="V1439"/>
          <cell r="W1439"/>
          <cell r="X1439"/>
          <cell r="Y1439"/>
          <cell r="Z1439"/>
          <cell r="AA1439"/>
          <cell r="AB1439"/>
          <cell r="AC1439"/>
          <cell r="AD1439"/>
          <cell r="AE1439"/>
          <cell r="AF1439"/>
          <cell r="AG1439"/>
          <cell r="AH1439"/>
          <cell r="AI1439"/>
          <cell r="AJ1439"/>
          <cell r="AK1439"/>
          <cell r="AL1439"/>
          <cell r="AM1439"/>
          <cell r="AN1439"/>
          <cell r="AO1439"/>
          <cell r="AP1439"/>
          <cell r="AQ1439"/>
          <cell r="AR1439"/>
        </row>
        <row r="1440">
          <cell r="A1440"/>
          <cell r="B1440"/>
          <cell r="C1440"/>
          <cell r="D1440"/>
          <cell r="E1440"/>
          <cell r="F1440"/>
          <cell r="G1440"/>
          <cell r="H1440"/>
          <cell r="I1440"/>
          <cell r="J1440"/>
          <cell r="K1440"/>
          <cell r="L1440"/>
          <cell r="M1440"/>
          <cell r="N1440"/>
          <cell r="O1440"/>
          <cell r="P1440"/>
          <cell r="Q1440"/>
          <cell r="R1440"/>
          <cell r="S1440"/>
          <cell r="T1440"/>
          <cell r="U1440"/>
          <cell r="V1440"/>
          <cell r="W1440"/>
          <cell r="X1440"/>
          <cell r="Y1440"/>
          <cell r="Z1440"/>
          <cell r="AA1440"/>
          <cell r="AB1440"/>
          <cell r="AC1440"/>
          <cell r="AD1440"/>
          <cell r="AE1440"/>
          <cell r="AF1440"/>
          <cell r="AG1440"/>
          <cell r="AH1440"/>
          <cell r="AI1440"/>
          <cell r="AJ1440"/>
          <cell r="AK1440"/>
          <cell r="AL1440"/>
          <cell r="AM1440"/>
          <cell r="AN1440"/>
          <cell r="AO1440"/>
          <cell r="AP1440"/>
          <cell r="AQ1440"/>
          <cell r="AR1440"/>
        </row>
        <row r="1441">
          <cell r="A1441"/>
          <cell r="B1441"/>
          <cell r="C1441"/>
          <cell r="D1441"/>
          <cell r="E1441"/>
          <cell r="F1441"/>
          <cell r="G1441"/>
          <cell r="H1441"/>
          <cell r="I1441"/>
          <cell r="J1441"/>
          <cell r="K1441"/>
          <cell r="L1441"/>
          <cell r="M1441"/>
          <cell r="N1441"/>
          <cell r="O1441"/>
          <cell r="P1441"/>
          <cell r="Q1441"/>
          <cell r="R1441"/>
          <cell r="S1441"/>
          <cell r="T1441"/>
          <cell r="U1441"/>
          <cell r="V1441"/>
          <cell r="W1441"/>
          <cell r="X1441"/>
          <cell r="Y1441"/>
          <cell r="Z1441"/>
          <cell r="AA1441"/>
          <cell r="AB1441"/>
          <cell r="AC1441"/>
          <cell r="AD1441"/>
          <cell r="AE1441"/>
          <cell r="AF1441"/>
          <cell r="AG1441"/>
          <cell r="AH1441"/>
          <cell r="AI1441"/>
          <cell r="AJ1441"/>
          <cell r="AK1441"/>
          <cell r="AL1441"/>
          <cell r="AM1441"/>
          <cell r="AN1441"/>
          <cell r="AO1441"/>
          <cell r="AP1441"/>
          <cell r="AQ1441"/>
          <cell r="AR1441"/>
        </row>
        <row r="1442">
          <cell r="A1442"/>
          <cell r="B1442"/>
          <cell r="C1442"/>
          <cell r="D1442"/>
          <cell r="E1442"/>
          <cell r="F1442"/>
          <cell r="G1442"/>
          <cell r="H1442"/>
          <cell r="I1442"/>
          <cell r="J1442"/>
          <cell r="K1442"/>
          <cell r="L1442"/>
          <cell r="M1442"/>
          <cell r="N1442"/>
          <cell r="O1442"/>
          <cell r="P1442"/>
          <cell r="Q1442"/>
          <cell r="R1442"/>
          <cell r="S1442"/>
          <cell r="T1442"/>
          <cell r="U1442"/>
          <cell r="V1442"/>
          <cell r="W1442"/>
          <cell r="X1442"/>
          <cell r="Y1442"/>
          <cell r="Z1442"/>
          <cell r="AA1442"/>
          <cell r="AB1442"/>
          <cell r="AC1442"/>
          <cell r="AD1442"/>
          <cell r="AE1442"/>
          <cell r="AF1442"/>
          <cell r="AG1442"/>
          <cell r="AH1442"/>
          <cell r="AI1442"/>
          <cell r="AJ1442"/>
          <cell r="AK1442"/>
          <cell r="AL1442"/>
          <cell r="AM1442"/>
          <cell r="AN1442"/>
          <cell r="AO1442"/>
          <cell r="AP1442"/>
          <cell r="AQ1442"/>
          <cell r="AR1442"/>
        </row>
        <row r="1443">
          <cell r="A1443"/>
          <cell r="B1443"/>
          <cell r="C1443"/>
          <cell r="D1443"/>
          <cell r="E1443"/>
          <cell r="F1443"/>
          <cell r="G1443"/>
          <cell r="H1443"/>
          <cell r="I1443"/>
          <cell r="J1443"/>
          <cell r="K1443"/>
          <cell r="L1443"/>
          <cell r="M1443"/>
          <cell r="N1443"/>
          <cell r="O1443"/>
          <cell r="P1443"/>
          <cell r="Q1443"/>
          <cell r="R1443"/>
          <cell r="S1443"/>
          <cell r="T1443"/>
          <cell r="U1443"/>
          <cell r="V1443"/>
          <cell r="W1443"/>
          <cell r="X1443"/>
          <cell r="Y1443"/>
          <cell r="Z1443"/>
          <cell r="AA1443"/>
          <cell r="AB1443"/>
          <cell r="AC1443"/>
          <cell r="AD1443"/>
          <cell r="AE1443"/>
          <cell r="AF1443"/>
          <cell r="AG1443"/>
          <cell r="AH1443"/>
          <cell r="AI1443"/>
          <cell r="AJ1443"/>
          <cell r="AK1443"/>
          <cell r="AL1443"/>
          <cell r="AM1443"/>
          <cell r="AN1443"/>
          <cell r="AO1443"/>
          <cell r="AP1443"/>
          <cell r="AQ1443"/>
          <cell r="AR1443"/>
        </row>
        <row r="1444">
          <cell r="A1444"/>
          <cell r="B1444"/>
          <cell r="C1444"/>
          <cell r="D1444"/>
          <cell r="E1444"/>
          <cell r="F1444"/>
          <cell r="G1444"/>
          <cell r="H1444"/>
          <cell r="I1444"/>
          <cell r="J1444"/>
          <cell r="K1444"/>
          <cell r="L1444"/>
          <cell r="M1444"/>
          <cell r="N1444"/>
          <cell r="O1444"/>
          <cell r="P1444"/>
          <cell r="Q1444"/>
          <cell r="R1444"/>
          <cell r="S1444"/>
          <cell r="T1444"/>
          <cell r="U1444"/>
          <cell r="V1444"/>
          <cell r="W1444"/>
          <cell r="X1444"/>
          <cell r="Y1444"/>
          <cell r="Z1444"/>
          <cell r="AA1444"/>
          <cell r="AB1444"/>
          <cell r="AC1444"/>
          <cell r="AD1444"/>
          <cell r="AE1444"/>
          <cell r="AF1444"/>
          <cell r="AG1444"/>
          <cell r="AH1444"/>
          <cell r="AI1444"/>
          <cell r="AJ1444"/>
          <cell r="AK1444"/>
          <cell r="AL1444"/>
          <cell r="AM1444"/>
          <cell r="AN1444"/>
          <cell r="AO1444"/>
          <cell r="AP1444"/>
          <cell r="AQ1444"/>
          <cell r="AR1444"/>
        </row>
        <row r="1445">
          <cell r="A1445"/>
          <cell r="B1445"/>
          <cell r="C1445"/>
          <cell r="D1445"/>
          <cell r="E1445"/>
          <cell r="F1445"/>
          <cell r="G1445"/>
          <cell r="H1445"/>
          <cell r="I1445"/>
          <cell r="J1445"/>
          <cell r="K1445"/>
          <cell r="L1445"/>
          <cell r="M1445"/>
          <cell r="N1445"/>
          <cell r="O1445"/>
          <cell r="P1445"/>
          <cell r="Q1445"/>
          <cell r="R1445"/>
          <cell r="S1445"/>
          <cell r="T1445"/>
          <cell r="U1445"/>
          <cell r="V1445"/>
          <cell r="W1445"/>
          <cell r="X1445"/>
          <cell r="Y1445"/>
          <cell r="Z1445"/>
          <cell r="AA1445"/>
          <cell r="AB1445"/>
          <cell r="AC1445"/>
          <cell r="AD1445"/>
          <cell r="AE1445"/>
          <cell r="AF1445"/>
          <cell r="AG1445"/>
          <cell r="AH1445"/>
          <cell r="AI1445"/>
          <cell r="AJ1445"/>
          <cell r="AK1445"/>
          <cell r="AL1445"/>
          <cell r="AM1445"/>
          <cell r="AN1445"/>
          <cell r="AO1445"/>
          <cell r="AP1445"/>
          <cell r="AQ1445"/>
          <cell r="AR1445"/>
        </row>
        <row r="1446">
          <cell r="A1446"/>
          <cell r="B1446"/>
          <cell r="C1446"/>
          <cell r="D1446"/>
          <cell r="E1446"/>
          <cell r="F1446"/>
          <cell r="G1446"/>
          <cell r="H1446"/>
          <cell r="I1446"/>
          <cell r="J1446"/>
          <cell r="K1446"/>
          <cell r="L1446"/>
          <cell r="M1446"/>
          <cell r="N1446"/>
          <cell r="O1446"/>
          <cell r="P1446"/>
          <cell r="Q1446"/>
          <cell r="R1446"/>
          <cell r="S1446"/>
          <cell r="T1446"/>
          <cell r="U1446"/>
          <cell r="V1446"/>
          <cell r="W1446"/>
          <cell r="X1446"/>
          <cell r="Y1446"/>
          <cell r="Z1446"/>
          <cell r="AA1446"/>
          <cell r="AB1446"/>
          <cell r="AC1446"/>
          <cell r="AD1446"/>
          <cell r="AE1446"/>
          <cell r="AF1446"/>
          <cell r="AG1446"/>
          <cell r="AH1446"/>
          <cell r="AI1446"/>
          <cell r="AJ1446"/>
          <cell r="AK1446"/>
          <cell r="AL1446"/>
          <cell r="AM1446"/>
          <cell r="AN1446"/>
          <cell r="AO1446"/>
          <cell r="AP1446"/>
          <cell r="AQ1446"/>
          <cell r="AR1446"/>
        </row>
        <row r="1447">
          <cell r="A1447"/>
          <cell r="B1447"/>
          <cell r="C1447"/>
          <cell r="D1447"/>
          <cell r="E1447"/>
          <cell r="F1447"/>
          <cell r="G1447"/>
          <cell r="H1447"/>
          <cell r="I1447"/>
          <cell r="J1447"/>
          <cell r="K1447"/>
          <cell r="L1447"/>
          <cell r="M1447"/>
          <cell r="N1447"/>
          <cell r="O1447"/>
          <cell r="P1447"/>
          <cell r="Q1447"/>
          <cell r="R1447"/>
          <cell r="S1447"/>
          <cell r="T1447"/>
          <cell r="U1447"/>
          <cell r="V1447"/>
          <cell r="W1447"/>
          <cell r="X1447"/>
          <cell r="Y1447"/>
          <cell r="Z1447"/>
          <cell r="AA1447"/>
          <cell r="AB1447"/>
          <cell r="AC1447"/>
          <cell r="AD1447"/>
          <cell r="AE1447"/>
          <cell r="AF1447"/>
          <cell r="AG1447"/>
          <cell r="AH1447"/>
          <cell r="AI1447"/>
          <cell r="AJ1447"/>
          <cell r="AK1447"/>
          <cell r="AL1447"/>
          <cell r="AM1447"/>
          <cell r="AN1447"/>
          <cell r="AO1447"/>
          <cell r="AP1447"/>
          <cell r="AQ1447"/>
          <cell r="AR1447"/>
        </row>
        <row r="1448">
          <cell r="A1448"/>
          <cell r="B1448"/>
          <cell r="C1448"/>
          <cell r="D1448"/>
          <cell r="E1448"/>
          <cell r="F1448"/>
          <cell r="G1448"/>
          <cell r="H1448"/>
          <cell r="I1448"/>
          <cell r="J1448"/>
          <cell r="K1448"/>
          <cell r="L1448"/>
          <cell r="M1448"/>
          <cell r="N1448"/>
          <cell r="O1448"/>
          <cell r="P1448"/>
          <cell r="Q1448"/>
          <cell r="R1448"/>
          <cell r="S1448"/>
          <cell r="T1448"/>
          <cell r="U1448"/>
          <cell r="V1448"/>
          <cell r="W1448"/>
          <cell r="X1448"/>
          <cell r="Y1448"/>
          <cell r="Z1448"/>
          <cell r="AA1448"/>
          <cell r="AB1448"/>
          <cell r="AC1448"/>
          <cell r="AD1448"/>
          <cell r="AE1448"/>
          <cell r="AF1448"/>
          <cell r="AG1448"/>
          <cell r="AH1448"/>
          <cell r="AI1448"/>
          <cell r="AJ1448"/>
          <cell r="AK1448"/>
          <cell r="AL1448"/>
          <cell r="AM1448"/>
          <cell r="AN1448"/>
          <cell r="AO1448"/>
          <cell r="AP1448"/>
          <cell r="AQ1448"/>
          <cell r="AR1448"/>
        </row>
        <row r="1449">
          <cell r="A1449"/>
          <cell r="B1449"/>
          <cell r="C1449"/>
          <cell r="D1449"/>
          <cell r="E1449"/>
          <cell r="F1449"/>
          <cell r="G1449"/>
          <cell r="H1449"/>
          <cell r="I1449"/>
          <cell r="J1449"/>
          <cell r="K1449"/>
          <cell r="L1449"/>
          <cell r="M1449"/>
          <cell r="N1449"/>
          <cell r="O1449"/>
          <cell r="P1449"/>
          <cell r="Q1449"/>
          <cell r="R1449"/>
          <cell r="S1449"/>
          <cell r="T1449"/>
          <cell r="U1449"/>
          <cell r="V1449"/>
          <cell r="W1449"/>
          <cell r="X1449"/>
          <cell r="Y1449"/>
          <cell r="Z1449"/>
          <cell r="AA1449"/>
          <cell r="AB1449"/>
          <cell r="AC1449"/>
          <cell r="AD1449"/>
          <cell r="AE1449"/>
          <cell r="AF1449"/>
          <cell r="AG1449"/>
          <cell r="AH1449"/>
          <cell r="AI1449"/>
          <cell r="AJ1449"/>
          <cell r="AK1449"/>
          <cell r="AL1449"/>
          <cell r="AM1449"/>
          <cell r="AN1449"/>
          <cell r="AO1449"/>
          <cell r="AP1449"/>
          <cell r="AQ1449"/>
          <cell r="AR1449"/>
        </row>
        <row r="1450">
          <cell r="A1450"/>
          <cell r="B1450"/>
          <cell r="C1450"/>
          <cell r="D1450"/>
          <cell r="E1450"/>
          <cell r="F1450"/>
          <cell r="G1450"/>
          <cell r="H1450"/>
          <cell r="I1450"/>
          <cell r="J1450"/>
          <cell r="K1450"/>
          <cell r="L1450"/>
          <cell r="M1450"/>
          <cell r="N1450"/>
          <cell r="O1450"/>
          <cell r="P1450"/>
          <cell r="Q1450"/>
          <cell r="R1450"/>
          <cell r="S1450"/>
          <cell r="T1450"/>
          <cell r="U1450"/>
          <cell r="V1450"/>
          <cell r="W1450"/>
          <cell r="X1450"/>
          <cell r="Y1450"/>
          <cell r="Z1450"/>
          <cell r="AA1450"/>
          <cell r="AB1450"/>
          <cell r="AC1450"/>
          <cell r="AD1450"/>
          <cell r="AE1450"/>
          <cell r="AF1450"/>
          <cell r="AG1450"/>
          <cell r="AH1450"/>
          <cell r="AI1450"/>
          <cell r="AJ1450"/>
          <cell r="AK1450"/>
          <cell r="AL1450"/>
          <cell r="AM1450"/>
          <cell r="AN1450"/>
          <cell r="AO1450"/>
          <cell r="AP1450"/>
          <cell r="AQ1450"/>
          <cell r="AR1450"/>
        </row>
        <row r="1451">
          <cell r="A1451"/>
          <cell r="B1451"/>
          <cell r="C1451"/>
          <cell r="D1451"/>
          <cell r="E1451"/>
          <cell r="F1451"/>
          <cell r="G1451"/>
          <cell r="H1451"/>
          <cell r="I1451"/>
          <cell r="J1451"/>
          <cell r="K1451"/>
          <cell r="L1451"/>
          <cell r="M1451"/>
          <cell r="N1451"/>
          <cell r="O1451"/>
          <cell r="P1451"/>
          <cell r="Q1451"/>
          <cell r="R1451"/>
          <cell r="S1451"/>
          <cell r="T1451"/>
          <cell r="U1451"/>
          <cell r="V1451"/>
          <cell r="W1451"/>
          <cell r="X1451"/>
          <cell r="Y1451"/>
          <cell r="Z1451"/>
          <cell r="AA1451"/>
          <cell r="AB1451"/>
          <cell r="AC1451"/>
          <cell r="AD1451"/>
          <cell r="AE1451"/>
          <cell r="AF1451"/>
          <cell r="AG1451"/>
          <cell r="AH1451"/>
          <cell r="AI1451"/>
          <cell r="AJ1451"/>
          <cell r="AK1451"/>
          <cell r="AL1451"/>
          <cell r="AM1451"/>
          <cell r="AN1451"/>
          <cell r="AO1451"/>
          <cell r="AP1451"/>
          <cell r="AQ1451"/>
          <cell r="AR1451"/>
        </row>
        <row r="1452">
          <cell r="A1452"/>
          <cell r="B1452"/>
          <cell r="C1452"/>
          <cell r="D1452"/>
          <cell r="E1452"/>
          <cell r="F1452"/>
          <cell r="G1452"/>
          <cell r="H1452"/>
          <cell r="I1452"/>
          <cell r="J1452"/>
          <cell r="K1452"/>
          <cell r="L1452"/>
          <cell r="M1452"/>
          <cell r="N1452"/>
          <cell r="O1452"/>
          <cell r="P1452"/>
          <cell r="Q1452"/>
          <cell r="R1452"/>
          <cell r="S1452"/>
          <cell r="T1452"/>
          <cell r="U1452"/>
          <cell r="V1452"/>
          <cell r="W1452"/>
          <cell r="X1452"/>
          <cell r="Y1452"/>
          <cell r="Z1452"/>
          <cell r="AA1452"/>
          <cell r="AB1452"/>
          <cell r="AC1452"/>
          <cell r="AD1452"/>
          <cell r="AE1452"/>
          <cell r="AF1452"/>
          <cell r="AG1452"/>
          <cell r="AH1452"/>
          <cell r="AI1452"/>
          <cell r="AJ1452"/>
          <cell r="AK1452"/>
          <cell r="AL1452"/>
          <cell r="AM1452"/>
          <cell r="AN1452"/>
          <cell r="AO1452"/>
          <cell r="AP1452"/>
          <cell r="AQ1452"/>
          <cell r="AR1452"/>
        </row>
        <row r="1453">
          <cell r="A1453"/>
          <cell r="B1453"/>
          <cell r="C1453"/>
          <cell r="D1453"/>
          <cell r="E1453"/>
          <cell r="F1453"/>
          <cell r="G1453"/>
          <cell r="H1453"/>
          <cell r="I1453"/>
          <cell r="J1453"/>
          <cell r="K1453"/>
          <cell r="L1453"/>
          <cell r="M1453"/>
          <cell r="N1453"/>
          <cell r="O1453"/>
          <cell r="P1453"/>
          <cell r="Q1453"/>
          <cell r="R1453"/>
          <cell r="S1453"/>
          <cell r="T1453"/>
          <cell r="U1453"/>
          <cell r="V1453"/>
          <cell r="W1453"/>
          <cell r="X1453"/>
          <cell r="Y1453"/>
          <cell r="Z1453"/>
          <cell r="AA1453"/>
          <cell r="AB1453"/>
          <cell r="AC1453"/>
          <cell r="AD1453"/>
          <cell r="AE1453"/>
          <cell r="AF1453"/>
          <cell r="AG1453"/>
          <cell r="AH1453"/>
          <cell r="AI1453"/>
          <cell r="AJ1453"/>
          <cell r="AK1453"/>
          <cell r="AL1453"/>
          <cell r="AM1453"/>
          <cell r="AN1453"/>
          <cell r="AO1453"/>
          <cell r="AP1453"/>
          <cell r="AQ1453"/>
          <cell r="AR1453"/>
        </row>
        <row r="1454">
          <cell r="A1454"/>
          <cell r="B1454"/>
          <cell r="C1454"/>
          <cell r="D1454"/>
          <cell r="E1454"/>
          <cell r="F1454"/>
          <cell r="G1454"/>
          <cell r="H1454"/>
          <cell r="I1454"/>
          <cell r="J1454"/>
          <cell r="K1454"/>
          <cell r="L1454"/>
          <cell r="M1454"/>
          <cell r="N1454"/>
          <cell r="O1454"/>
          <cell r="P1454"/>
          <cell r="Q1454"/>
          <cell r="R1454"/>
          <cell r="S1454"/>
          <cell r="T1454"/>
          <cell r="U1454"/>
          <cell r="V1454"/>
          <cell r="W1454"/>
          <cell r="X1454"/>
          <cell r="Y1454"/>
          <cell r="Z1454"/>
          <cell r="AA1454"/>
          <cell r="AB1454"/>
          <cell r="AC1454"/>
          <cell r="AD1454"/>
          <cell r="AE1454"/>
          <cell r="AF1454"/>
          <cell r="AG1454"/>
          <cell r="AH1454"/>
          <cell r="AI1454"/>
          <cell r="AJ1454"/>
          <cell r="AK1454"/>
          <cell r="AL1454"/>
          <cell r="AM1454"/>
          <cell r="AN1454"/>
          <cell r="AO1454"/>
          <cell r="AP1454"/>
          <cell r="AQ1454"/>
          <cell r="AR1454"/>
        </row>
        <row r="1455">
          <cell r="A1455"/>
          <cell r="B1455"/>
          <cell r="C1455"/>
          <cell r="D1455"/>
          <cell r="E1455"/>
          <cell r="F1455"/>
          <cell r="G1455"/>
          <cell r="H1455"/>
          <cell r="I1455"/>
          <cell r="J1455"/>
          <cell r="K1455"/>
          <cell r="L1455"/>
          <cell r="M1455"/>
          <cell r="N1455"/>
          <cell r="O1455"/>
          <cell r="P1455"/>
          <cell r="Q1455"/>
          <cell r="R1455"/>
          <cell r="S1455"/>
          <cell r="T1455"/>
          <cell r="U1455"/>
          <cell r="V1455"/>
          <cell r="W1455"/>
          <cell r="X1455"/>
          <cell r="Y1455"/>
          <cell r="Z1455"/>
          <cell r="AA1455"/>
          <cell r="AB1455"/>
          <cell r="AC1455"/>
          <cell r="AD1455"/>
          <cell r="AE1455"/>
          <cell r="AF1455"/>
          <cell r="AG1455"/>
          <cell r="AH1455"/>
          <cell r="AI1455"/>
          <cell r="AJ1455"/>
          <cell r="AK1455"/>
          <cell r="AL1455"/>
          <cell r="AM1455"/>
          <cell r="AN1455"/>
          <cell r="AO1455"/>
          <cell r="AP1455"/>
          <cell r="AQ1455"/>
          <cell r="AR1455"/>
        </row>
        <row r="1456">
          <cell r="A1456"/>
          <cell r="B1456"/>
          <cell r="C1456"/>
          <cell r="D1456"/>
          <cell r="E1456"/>
          <cell r="F1456"/>
          <cell r="G1456"/>
          <cell r="H1456"/>
          <cell r="I1456"/>
          <cell r="J1456"/>
          <cell r="K1456"/>
          <cell r="L1456"/>
          <cell r="M1456"/>
          <cell r="N1456"/>
          <cell r="O1456"/>
          <cell r="P1456"/>
          <cell r="Q1456"/>
          <cell r="R1456"/>
          <cell r="S1456"/>
          <cell r="T1456"/>
          <cell r="U1456"/>
          <cell r="V1456"/>
          <cell r="W1456"/>
          <cell r="X1456"/>
          <cell r="Y1456"/>
          <cell r="Z1456"/>
          <cell r="AA1456"/>
          <cell r="AB1456"/>
          <cell r="AC1456"/>
          <cell r="AD1456"/>
          <cell r="AE1456"/>
          <cell r="AF1456"/>
          <cell r="AG1456"/>
          <cell r="AH1456"/>
          <cell r="AI1456"/>
          <cell r="AJ1456"/>
          <cell r="AK1456"/>
          <cell r="AL1456"/>
          <cell r="AM1456"/>
          <cell r="AN1456"/>
          <cell r="AO1456"/>
          <cell r="AP1456"/>
          <cell r="AQ1456"/>
          <cell r="AR1456"/>
        </row>
        <row r="1457">
          <cell r="A1457"/>
          <cell r="B1457"/>
          <cell r="C1457"/>
          <cell r="D1457"/>
          <cell r="E1457"/>
          <cell r="F1457"/>
          <cell r="G1457"/>
          <cell r="H1457"/>
          <cell r="I1457"/>
          <cell r="J1457"/>
          <cell r="K1457"/>
          <cell r="L1457"/>
          <cell r="M1457"/>
          <cell r="N1457"/>
          <cell r="O1457"/>
          <cell r="P1457"/>
          <cell r="Q1457"/>
          <cell r="R1457"/>
          <cell r="S1457"/>
          <cell r="T1457"/>
          <cell r="U1457"/>
          <cell r="V1457"/>
          <cell r="W1457"/>
          <cell r="X1457"/>
          <cell r="Y1457"/>
          <cell r="Z1457"/>
          <cell r="AA1457"/>
          <cell r="AB1457"/>
          <cell r="AC1457"/>
          <cell r="AD1457"/>
          <cell r="AE1457"/>
          <cell r="AF1457"/>
          <cell r="AG1457"/>
          <cell r="AH1457"/>
          <cell r="AI1457"/>
          <cell r="AJ1457"/>
          <cell r="AK1457"/>
          <cell r="AL1457"/>
          <cell r="AM1457"/>
          <cell r="AN1457"/>
          <cell r="AO1457"/>
          <cell r="AP1457"/>
          <cell r="AQ1457"/>
          <cell r="AR1457"/>
        </row>
        <row r="1458">
          <cell r="A1458"/>
          <cell r="B1458"/>
          <cell r="C1458"/>
          <cell r="D1458"/>
          <cell r="E1458"/>
          <cell r="F1458"/>
          <cell r="G1458"/>
          <cell r="H1458"/>
          <cell r="I1458"/>
          <cell r="J1458"/>
          <cell r="K1458"/>
          <cell r="L1458"/>
          <cell r="M1458"/>
          <cell r="N1458"/>
          <cell r="O1458"/>
          <cell r="P1458"/>
          <cell r="Q1458"/>
          <cell r="R1458"/>
          <cell r="S1458"/>
          <cell r="T1458"/>
          <cell r="U1458"/>
          <cell r="V1458"/>
          <cell r="W1458"/>
          <cell r="X1458"/>
          <cell r="Y1458"/>
          <cell r="Z1458"/>
          <cell r="AA1458"/>
          <cell r="AB1458"/>
          <cell r="AC1458"/>
          <cell r="AD1458"/>
          <cell r="AE1458"/>
          <cell r="AF1458"/>
          <cell r="AG1458"/>
          <cell r="AH1458"/>
          <cell r="AI1458"/>
          <cell r="AJ1458"/>
          <cell r="AK1458"/>
          <cell r="AL1458"/>
          <cell r="AM1458"/>
          <cell r="AN1458"/>
          <cell r="AO1458"/>
          <cell r="AP1458"/>
          <cell r="AQ1458"/>
          <cell r="AR1458"/>
        </row>
        <row r="1459">
          <cell r="A1459"/>
          <cell r="B1459"/>
          <cell r="C1459"/>
          <cell r="D1459"/>
          <cell r="E1459"/>
          <cell r="F1459"/>
          <cell r="G1459"/>
          <cell r="H1459"/>
          <cell r="I1459"/>
          <cell r="J1459"/>
          <cell r="K1459"/>
          <cell r="L1459"/>
          <cell r="M1459"/>
          <cell r="N1459"/>
          <cell r="O1459"/>
          <cell r="P1459"/>
          <cell r="Q1459"/>
          <cell r="R1459"/>
          <cell r="S1459"/>
          <cell r="T1459"/>
          <cell r="U1459"/>
          <cell r="V1459"/>
          <cell r="W1459"/>
          <cell r="X1459"/>
          <cell r="Y1459"/>
          <cell r="Z1459"/>
          <cell r="AA1459"/>
          <cell r="AB1459"/>
          <cell r="AC1459"/>
          <cell r="AD1459"/>
          <cell r="AE1459"/>
          <cell r="AF1459"/>
          <cell r="AG1459"/>
          <cell r="AH1459"/>
          <cell r="AI1459"/>
          <cell r="AJ1459"/>
          <cell r="AK1459"/>
          <cell r="AL1459"/>
          <cell r="AM1459"/>
          <cell r="AN1459"/>
          <cell r="AO1459"/>
          <cell r="AP1459"/>
          <cell r="AQ1459"/>
          <cell r="AR1459"/>
        </row>
        <row r="1460">
          <cell r="A1460"/>
          <cell r="B1460"/>
          <cell r="C1460"/>
          <cell r="D1460"/>
          <cell r="E1460"/>
          <cell r="F1460"/>
          <cell r="G1460"/>
          <cell r="H1460"/>
          <cell r="I1460"/>
          <cell r="J1460"/>
          <cell r="K1460"/>
          <cell r="L1460"/>
          <cell r="M1460"/>
          <cell r="N1460"/>
          <cell r="O1460"/>
          <cell r="P1460"/>
          <cell r="Q1460"/>
          <cell r="R1460"/>
          <cell r="S1460"/>
          <cell r="T1460"/>
          <cell r="U1460"/>
          <cell r="V1460"/>
          <cell r="W1460"/>
          <cell r="X1460"/>
          <cell r="Y1460"/>
          <cell r="Z1460"/>
          <cell r="AA1460"/>
          <cell r="AB1460"/>
          <cell r="AC1460"/>
          <cell r="AD1460"/>
          <cell r="AE1460"/>
          <cell r="AF1460"/>
          <cell r="AG1460"/>
          <cell r="AH1460"/>
          <cell r="AI1460"/>
          <cell r="AJ1460"/>
          <cell r="AK1460"/>
          <cell r="AL1460"/>
          <cell r="AM1460"/>
          <cell r="AN1460"/>
          <cell r="AO1460"/>
          <cell r="AP1460"/>
          <cell r="AQ1460"/>
          <cell r="AR1460"/>
        </row>
        <row r="1461">
          <cell r="A1461"/>
          <cell r="B1461"/>
          <cell r="C1461"/>
          <cell r="D1461"/>
          <cell r="E1461"/>
          <cell r="F1461"/>
          <cell r="G1461"/>
          <cell r="H1461"/>
          <cell r="I1461"/>
          <cell r="J1461"/>
          <cell r="K1461"/>
          <cell r="L1461"/>
          <cell r="M1461"/>
          <cell r="N1461"/>
          <cell r="O1461"/>
          <cell r="P1461"/>
          <cell r="Q1461"/>
          <cell r="R1461"/>
          <cell r="S1461"/>
          <cell r="T1461"/>
          <cell r="U1461"/>
          <cell r="V1461"/>
          <cell r="W1461"/>
          <cell r="X1461"/>
          <cell r="Y1461"/>
          <cell r="Z1461"/>
          <cell r="AA1461"/>
          <cell r="AB1461"/>
          <cell r="AC1461"/>
          <cell r="AD1461"/>
          <cell r="AE1461"/>
          <cell r="AF1461"/>
          <cell r="AG1461"/>
          <cell r="AH1461"/>
          <cell r="AI1461"/>
          <cell r="AJ1461"/>
          <cell r="AK1461"/>
          <cell r="AL1461"/>
          <cell r="AM1461"/>
          <cell r="AN1461"/>
          <cell r="AO1461"/>
          <cell r="AP1461"/>
          <cell r="AQ1461"/>
          <cell r="AR1461"/>
        </row>
        <row r="1462">
          <cell r="A1462"/>
          <cell r="B1462"/>
          <cell r="C1462"/>
          <cell r="D1462"/>
          <cell r="E1462"/>
          <cell r="F1462"/>
          <cell r="G1462"/>
          <cell r="H1462"/>
          <cell r="I1462"/>
          <cell r="J1462"/>
          <cell r="K1462"/>
          <cell r="L1462"/>
          <cell r="M1462"/>
          <cell r="N1462"/>
          <cell r="O1462"/>
          <cell r="P1462"/>
          <cell r="Q1462"/>
          <cell r="R1462"/>
          <cell r="S1462"/>
          <cell r="T1462"/>
          <cell r="U1462"/>
          <cell r="V1462"/>
          <cell r="W1462"/>
          <cell r="X1462"/>
          <cell r="Y1462"/>
          <cell r="Z1462"/>
          <cell r="AA1462"/>
          <cell r="AB1462"/>
          <cell r="AC1462"/>
          <cell r="AD1462"/>
          <cell r="AE1462"/>
          <cell r="AF1462"/>
          <cell r="AG1462"/>
          <cell r="AH1462"/>
          <cell r="AI1462"/>
          <cell r="AJ1462"/>
          <cell r="AK1462"/>
          <cell r="AL1462"/>
          <cell r="AM1462"/>
          <cell r="AN1462"/>
          <cell r="AO1462"/>
          <cell r="AP1462"/>
          <cell r="AQ1462"/>
          <cell r="AR1462"/>
        </row>
        <row r="1463">
          <cell r="A1463"/>
          <cell r="B1463"/>
          <cell r="C1463"/>
          <cell r="D1463"/>
          <cell r="E1463"/>
          <cell r="F1463"/>
          <cell r="G1463"/>
          <cell r="H1463"/>
          <cell r="I1463"/>
          <cell r="J1463"/>
          <cell r="K1463"/>
          <cell r="L1463"/>
          <cell r="M1463"/>
          <cell r="N1463"/>
          <cell r="O1463"/>
          <cell r="P1463"/>
          <cell r="Q1463"/>
          <cell r="R1463"/>
          <cell r="S1463"/>
          <cell r="T1463"/>
          <cell r="U1463"/>
          <cell r="V1463"/>
          <cell r="W1463"/>
          <cell r="X1463"/>
          <cell r="Y1463"/>
          <cell r="Z1463"/>
          <cell r="AA1463"/>
          <cell r="AB1463"/>
          <cell r="AC1463"/>
          <cell r="AD1463"/>
          <cell r="AE1463"/>
          <cell r="AF1463"/>
          <cell r="AG1463"/>
          <cell r="AH1463"/>
          <cell r="AI1463"/>
          <cell r="AJ1463"/>
          <cell r="AK1463"/>
          <cell r="AL1463"/>
          <cell r="AM1463"/>
          <cell r="AN1463"/>
          <cell r="AO1463"/>
          <cell r="AP1463"/>
          <cell r="AQ1463"/>
          <cell r="AR1463"/>
        </row>
        <row r="1464">
          <cell r="A1464"/>
          <cell r="B1464"/>
          <cell r="C1464"/>
          <cell r="D1464"/>
          <cell r="E1464"/>
          <cell r="F1464"/>
          <cell r="G1464"/>
          <cell r="H1464"/>
          <cell r="I1464"/>
          <cell r="J1464"/>
          <cell r="K1464"/>
          <cell r="L1464"/>
          <cell r="M1464"/>
          <cell r="N1464"/>
          <cell r="O1464"/>
          <cell r="P1464"/>
          <cell r="Q1464"/>
          <cell r="R1464"/>
          <cell r="S1464"/>
          <cell r="T1464"/>
          <cell r="U1464"/>
          <cell r="V1464"/>
          <cell r="W1464"/>
          <cell r="X1464"/>
          <cell r="Y1464"/>
          <cell r="Z1464"/>
          <cell r="AA1464"/>
          <cell r="AB1464"/>
          <cell r="AC1464"/>
          <cell r="AD1464"/>
          <cell r="AE1464"/>
          <cell r="AF1464"/>
          <cell r="AG1464"/>
          <cell r="AH1464"/>
          <cell r="AI1464"/>
          <cell r="AJ1464"/>
          <cell r="AK1464"/>
          <cell r="AL1464"/>
          <cell r="AM1464"/>
          <cell r="AN1464"/>
          <cell r="AO1464"/>
          <cell r="AP1464"/>
          <cell r="AQ1464"/>
          <cell r="AR1464"/>
        </row>
        <row r="1465">
          <cell r="A1465"/>
          <cell r="B1465"/>
          <cell r="C1465"/>
          <cell r="D1465"/>
          <cell r="E1465"/>
          <cell r="F1465"/>
          <cell r="G1465"/>
          <cell r="H1465"/>
          <cell r="I1465"/>
          <cell r="J1465"/>
          <cell r="K1465"/>
          <cell r="L1465"/>
          <cell r="M1465"/>
          <cell r="N1465"/>
          <cell r="O1465"/>
          <cell r="P1465"/>
          <cell r="Q1465"/>
          <cell r="R1465"/>
          <cell r="S1465"/>
          <cell r="T1465"/>
          <cell r="U1465"/>
          <cell r="V1465"/>
          <cell r="W1465"/>
          <cell r="X1465"/>
          <cell r="Y1465"/>
          <cell r="Z1465"/>
          <cell r="AA1465"/>
          <cell r="AB1465"/>
          <cell r="AC1465"/>
          <cell r="AD1465"/>
          <cell r="AE1465"/>
          <cell r="AF1465"/>
          <cell r="AG1465"/>
          <cell r="AH1465"/>
          <cell r="AI1465"/>
          <cell r="AJ1465"/>
          <cell r="AK1465"/>
          <cell r="AL1465"/>
          <cell r="AM1465"/>
          <cell r="AN1465"/>
          <cell r="AO1465"/>
          <cell r="AP1465"/>
          <cell r="AQ1465"/>
          <cell r="AR1465"/>
        </row>
        <row r="1466">
          <cell r="A1466"/>
          <cell r="B1466"/>
          <cell r="C1466"/>
          <cell r="D1466"/>
          <cell r="E1466"/>
          <cell r="F1466"/>
          <cell r="G1466"/>
          <cell r="H1466"/>
          <cell r="I1466"/>
          <cell r="J1466"/>
          <cell r="K1466"/>
          <cell r="L1466"/>
          <cell r="M1466"/>
          <cell r="N1466"/>
          <cell r="O1466"/>
          <cell r="P1466"/>
          <cell r="Q1466"/>
          <cell r="R1466"/>
          <cell r="S1466"/>
          <cell r="T1466"/>
          <cell r="U1466"/>
          <cell r="V1466"/>
          <cell r="W1466"/>
          <cell r="X1466"/>
          <cell r="Y1466"/>
          <cell r="Z1466"/>
          <cell r="AA1466"/>
          <cell r="AB1466"/>
          <cell r="AC1466"/>
          <cell r="AD1466"/>
          <cell r="AE1466"/>
          <cell r="AF1466"/>
          <cell r="AG1466"/>
          <cell r="AH1466"/>
          <cell r="AI1466"/>
          <cell r="AJ1466"/>
          <cell r="AK1466"/>
          <cell r="AL1466"/>
          <cell r="AM1466"/>
          <cell r="AN1466"/>
          <cell r="AO1466"/>
          <cell r="AP1466"/>
          <cell r="AQ1466"/>
          <cell r="AR1466"/>
        </row>
        <row r="1467">
          <cell r="A1467"/>
          <cell r="B1467"/>
          <cell r="C1467"/>
          <cell r="D1467"/>
          <cell r="E1467"/>
          <cell r="F1467"/>
          <cell r="G1467"/>
          <cell r="H1467"/>
          <cell r="I1467"/>
          <cell r="J1467"/>
          <cell r="K1467"/>
          <cell r="L1467"/>
          <cell r="M1467"/>
          <cell r="N1467"/>
          <cell r="O1467"/>
          <cell r="P1467"/>
          <cell r="Q1467"/>
          <cell r="R1467"/>
          <cell r="S1467"/>
          <cell r="T1467"/>
          <cell r="U1467"/>
          <cell r="V1467"/>
          <cell r="W1467"/>
          <cell r="X1467"/>
          <cell r="Y1467"/>
          <cell r="Z1467"/>
          <cell r="AA1467"/>
          <cell r="AB1467"/>
          <cell r="AC1467"/>
          <cell r="AD1467"/>
          <cell r="AE1467"/>
          <cell r="AF1467"/>
          <cell r="AG1467"/>
          <cell r="AH1467"/>
          <cell r="AI1467"/>
          <cell r="AJ1467"/>
          <cell r="AK1467"/>
          <cell r="AL1467"/>
          <cell r="AM1467"/>
          <cell r="AN1467"/>
          <cell r="AO1467"/>
          <cell r="AP1467"/>
          <cell r="AQ1467"/>
          <cell r="AR1467"/>
        </row>
        <row r="1468">
          <cell r="A1468"/>
          <cell r="B1468"/>
          <cell r="C1468"/>
          <cell r="D1468"/>
          <cell r="E1468"/>
          <cell r="F1468"/>
          <cell r="G1468"/>
          <cell r="H1468"/>
          <cell r="I1468"/>
          <cell r="J1468"/>
          <cell r="K1468"/>
          <cell r="L1468"/>
          <cell r="M1468"/>
          <cell r="N1468"/>
          <cell r="O1468"/>
          <cell r="P1468"/>
          <cell r="Q1468"/>
          <cell r="R1468"/>
          <cell r="S1468"/>
          <cell r="T1468"/>
          <cell r="U1468"/>
          <cell r="V1468"/>
          <cell r="W1468"/>
          <cell r="X1468"/>
          <cell r="Y1468"/>
          <cell r="Z1468"/>
          <cell r="AA1468"/>
          <cell r="AB1468"/>
          <cell r="AC1468"/>
          <cell r="AD1468"/>
          <cell r="AE1468"/>
          <cell r="AF1468"/>
          <cell r="AG1468"/>
          <cell r="AH1468"/>
          <cell r="AI1468"/>
          <cell r="AJ1468"/>
          <cell r="AK1468"/>
          <cell r="AL1468"/>
          <cell r="AM1468"/>
          <cell r="AN1468"/>
          <cell r="AO1468"/>
          <cell r="AP1468"/>
          <cell r="AQ1468"/>
          <cell r="AR1468"/>
        </row>
        <row r="1469">
          <cell r="A1469"/>
          <cell r="B1469"/>
          <cell r="C1469"/>
          <cell r="D1469"/>
          <cell r="E1469"/>
          <cell r="F1469"/>
          <cell r="G1469"/>
          <cell r="H1469"/>
          <cell r="I1469"/>
          <cell r="J1469"/>
          <cell r="K1469"/>
          <cell r="L1469"/>
          <cell r="M1469"/>
          <cell r="N1469"/>
          <cell r="O1469"/>
          <cell r="P1469"/>
          <cell r="Q1469"/>
          <cell r="R1469"/>
          <cell r="S1469"/>
          <cell r="T1469"/>
          <cell r="U1469"/>
          <cell r="V1469"/>
          <cell r="W1469"/>
          <cell r="X1469"/>
          <cell r="Y1469"/>
          <cell r="Z1469"/>
          <cell r="AA1469"/>
          <cell r="AB1469"/>
          <cell r="AC1469"/>
          <cell r="AD1469"/>
          <cell r="AE1469"/>
          <cell r="AF1469"/>
          <cell r="AG1469"/>
          <cell r="AH1469"/>
          <cell r="AI1469"/>
          <cell r="AJ1469"/>
          <cell r="AK1469"/>
          <cell r="AL1469"/>
          <cell r="AM1469"/>
          <cell r="AN1469"/>
          <cell r="AO1469"/>
          <cell r="AP1469"/>
          <cell r="AQ1469"/>
          <cell r="AR1469"/>
        </row>
        <row r="1470">
          <cell r="A1470"/>
          <cell r="B1470"/>
          <cell r="C1470"/>
          <cell r="D1470"/>
          <cell r="E1470"/>
          <cell r="F1470"/>
          <cell r="G1470"/>
          <cell r="H1470"/>
          <cell r="I1470"/>
          <cell r="J1470"/>
          <cell r="K1470"/>
          <cell r="L1470"/>
          <cell r="M1470"/>
          <cell r="N1470"/>
          <cell r="O1470"/>
          <cell r="P1470"/>
          <cell r="Q1470"/>
          <cell r="R1470"/>
          <cell r="S1470"/>
          <cell r="T1470"/>
          <cell r="U1470"/>
          <cell r="V1470"/>
          <cell r="W1470"/>
          <cell r="X1470"/>
          <cell r="Y1470"/>
          <cell r="Z1470"/>
          <cell r="AA1470"/>
          <cell r="AB1470"/>
          <cell r="AC1470"/>
          <cell r="AD1470"/>
          <cell r="AE1470"/>
          <cell r="AF1470"/>
          <cell r="AG1470"/>
          <cell r="AH1470"/>
          <cell r="AI1470"/>
          <cell r="AJ1470"/>
          <cell r="AK1470"/>
          <cell r="AL1470"/>
          <cell r="AM1470"/>
          <cell r="AN1470"/>
          <cell r="AO1470"/>
          <cell r="AP1470"/>
          <cell r="AQ1470"/>
          <cell r="AR1470"/>
        </row>
        <row r="1471">
          <cell r="A1471"/>
          <cell r="B1471"/>
          <cell r="C1471"/>
          <cell r="D1471"/>
          <cell r="E1471"/>
          <cell r="F1471"/>
          <cell r="G1471"/>
          <cell r="H1471"/>
          <cell r="I1471"/>
          <cell r="J1471"/>
          <cell r="K1471"/>
          <cell r="L1471"/>
          <cell r="M1471"/>
          <cell r="N1471"/>
          <cell r="O1471"/>
          <cell r="P1471"/>
          <cell r="Q1471"/>
          <cell r="R1471"/>
          <cell r="S1471"/>
          <cell r="T1471"/>
          <cell r="U1471"/>
          <cell r="V1471"/>
          <cell r="W1471"/>
          <cell r="X1471"/>
          <cell r="Y1471"/>
          <cell r="Z1471"/>
          <cell r="AA1471"/>
          <cell r="AB1471"/>
          <cell r="AC1471"/>
          <cell r="AD1471"/>
          <cell r="AE1471"/>
          <cell r="AF1471"/>
          <cell r="AG1471"/>
          <cell r="AH1471"/>
          <cell r="AI1471"/>
          <cell r="AJ1471"/>
          <cell r="AK1471"/>
          <cell r="AL1471"/>
          <cell r="AM1471"/>
          <cell r="AN1471"/>
          <cell r="AO1471"/>
          <cell r="AP1471"/>
          <cell r="AQ1471"/>
          <cell r="AR1471"/>
        </row>
        <row r="1472">
          <cell r="A1472"/>
          <cell r="B1472"/>
          <cell r="C1472"/>
          <cell r="D1472"/>
          <cell r="E1472"/>
          <cell r="F1472"/>
          <cell r="G1472"/>
          <cell r="H1472"/>
          <cell r="I1472"/>
          <cell r="J1472"/>
          <cell r="K1472"/>
          <cell r="L1472"/>
          <cell r="M1472"/>
          <cell r="N1472"/>
          <cell r="O1472"/>
          <cell r="P1472"/>
          <cell r="Q1472"/>
          <cell r="R1472"/>
          <cell r="S1472"/>
          <cell r="T1472"/>
          <cell r="U1472"/>
          <cell r="V1472"/>
          <cell r="W1472"/>
          <cell r="X1472"/>
          <cell r="Y1472"/>
          <cell r="Z1472"/>
          <cell r="AA1472"/>
          <cell r="AB1472"/>
          <cell r="AC1472"/>
          <cell r="AD1472"/>
          <cell r="AE1472"/>
          <cell r="AF1472"/>
          <cell r="AG1472"/>
          <cell r="AH1472"/>
          <cell r="AI1472"/>
          <cell r="AJ1472"/>
          <cell r="AK1472"/>
          <cell r="AL1472"/>
          <cell r="AM1472"/>
          <cell r="AN1472"/>
          <cell r="AO1472"/>
          <cell r="AP1472"/>
          <cell r="AQ1472"/>
          <cell r="AR1472"/>
        </row>
        <row r="1473">
          <cell r="A1473"/>
          <cell r="B1473"/>
          <cell r="C1473"/>
          <cell r="D1473"/>
          <cell r="E1473"/>
          <cell r="F1473"/>
          <cell r="G1473"/>
          <cell r="H1473"/>
          <cell r="I1473"/>
          <cell r="J1473"/>
          <cell r="K1473"/>
          <cell r="L1473"/>
          <cell r="M1473"/>
          <cell r="N1473"/>
          <cell r="O1473"/>
          <cell r="P1473"/>
          <cell r="Q1473"/>
          <cell r="R1473"/>
          <cell r="S1473"/>
          <cell r="T1473"/>
          <cell r="U1473"/>
          <cell r="V1473"/>
          <cell r="W1473"/>
          <cell r="X1473"/>
          <cell r="Y1473"/>
          <cell r="Z1473"/>
          <cell r="AA1473"/>
          <cell r="AB1473"/>
          <cell r="AC1473"/>
          <cell r="AD1473"/>
          <cell r="AE1473"/>
          <cell r="AF1473"/>
          <cell r="AG1473"/>
          <cell r="AH1473"/>
          <cell r="AI1473"/>
          <cell r="AJ1473"/>
          <cell r="AK1473"/>
          <cell r="AL1473"/>
          <cell r="AM1473"/>
          <cell r="AN1473"/>
          <cell r="AO1473"/>
          <cell r="AP1473"/>
          <cell r="AQ1473"/>
          <cell r="AR1473"/>
        </row>
        <row r="1474">
          <cell r="A1474"/>
          <cell r="B1474"/>
          <cell r="C1474"/>
          <cell r="D1474"/>
          <cell r="E1474"/>
          <cell r="F1474"/>
          <cell r="G1474"/>
          <cell r="H1474"/>
          <cell r="I1474"/>
          <cell r="J1474"/>
          <cell r="K1474"/>
          <cell r="L1474"/>
          <cell r="M1474"/>
          <cell r="N1474"/>
          <cell r="O1474"/>
          <cell r="P1474"/>
          <cell r="Q1474"/>
          <cell r="R1474"/>
          <cell r="S1474"/>
          <cell r="T1474"/>
          <cell r="U1474"/>
          <cell r="V1474"/>
          <cell r="W1474"/>
          <cell r="X1474"/>
          <cell r="Y1474"/>
          <cell r="Z1474"/>
          <cell r="AA1474"/>
          <cell r="AB1474"/>
          <cell r="AC1474"/>
          <cell r="AD1474"/>
          <cell r="AE1474"/>
          <cell r="AF1474"/>
          <cell r="AG1474"/>
          <cell r="AH1474"/>
          <cell r="AI1474"/>
          <cell r="AJ1474"/>
          <cell r="AK1474"/>
          <cell r="AL1474"/>
          <cell r="AM1474"/>
          <cell r="AN1474"/>
          <cell r="AO1474"/>
          <cell r="AP1474"/>
          <cell r="AQ1474"/>
          <cell r="AR1474"/>
        </row>
        <row r="1475">
          <cell r="A1475"/>
          <cell r="B1475"/>
          <cell r="C1475"/>
          <cell r="D1475"/>
          <cell r="E1475"/>
          <cell r="F1475"/>
          <cell r="G1475"/>
          <cell r="H1475"/>
          <cell r="I1475"/>
          <cell r="J1475"/>
          <cell r="K1475"/>
          <cell r="L1475"/>
          <cell r="M1475"/>
          <cell r="N1475"/>
          <cell r="O1475"/>
          <cell r="P1475"/>
          <cell r="Q1475"/>
          <cell r="R1475"/>
          <cell r="S1475"/>
          <cell r="T1475"/>
          <cell r="U1475"/>
          <cell r="V1475"/>
          <cell r="W1475"/>
          <cell r="X1475"/>
          <cell r="Y1475"/>
          <cell r="Z1475"/>
          <cell r="AA1475"/>
          <cell r="AB1475"/>
          <cell r="AC1475"/>
          <cell r="AD1475"/>
          <cell r="AE1475"/>
          <cell r="AF1475"/>
          <cell r="AG1475"/>
          <cell r="AH1475"/>
          <cell r="AI1475"/>
          <cell r="AJ1475"/>
          <cell r="AK1475"/>
          <cell r="AL1475"/>
          <cell r="AM1475"/>
          <cell r="AN1475"/>
          <cell r="AO1475"/>
          <cell r="AP1475"/>
          <cell r="AQ1475"/>
          <cell r="AR1475"/>
        </row>
        <row r="1476">
          <cell r="A1476"/>
          <cell r="B1476"/>
          <cell r="C1476"/>
          <cell r="D1476"/>
          <cell r="E1476"/>
          <cell r="F1476"/>
          <cell r="G1476"/>
          <cell r="H1476"/>
          <cell r="I1476"/>
          <cell r="J1476"/>
          <cell r="K1476"/>
          <cell r="L1476"/>
          <cell r="M1476"/>
          <cell r="N1476"/>
          <cell r="O1476"/>
          <cell r="P1476"/>
          <cell r="Q1476"/>
          <cell r="R1476"/>
          <cell r="S1476"/>
          <cell r="T1476"/>
          <cell r="U1476"/>
          <cell r="V1476"/>
          <cell r="W1476"/>
          <cell r="X1476"/>
          <cell r="Y1476"/>
          <cell r="Z1476"/>
          <cell r="AA1476"/>
          <cell r="AB1476"/>
          <cell r="AC1476"/>
          <cell r="AD1476"/>
          <cell r="AE1476"/>
          <cell r="AF1476"/>
          <cell r="AG1476"/>
          <cell r="AH1476"/>
          <cell r="AI1476"/>
          <cell r="AJ1476"/>
          <cell r="AK1476"/>
          <cell r="AL1476"/>
          <cell r="AM1476"/>
          <cell r="AN1476"/>
          <cell r="AO1476"/>
          <cell r="AP1476"/>
          <cell r="AQ1476"/>
          <cell r="AR1476"/>
        </row>
        <row r="1477">
          <cell r="A1477"/>
          <cell r="B1477"/>
          <cell r="C1477"/>
          <cell r="D1477"/>
          <cell r="E1477"/>
          <cell r="F1477"/>
          <cell r="G1477"/>
          <cell r="H1477"/>
          <cell r="I1477"/>
          <cell r="J1477"/>
          <cell r="K1477"/>
          <cell r="L1477"/>
          <cell r="M1477"/>
          <cell r="N1477"/>
          <cell r="O1477"/>
          <cell r="P1477"/>
          <cell r="Q1477"/>
          <cell r="R1477"/>
          <cell r="S1477"/>
          <cell r="T1477"/>
          <cell r="U1477"/>
          <cell r="V1477"/>
          <cell r="W1477"/>
          <cell r="X1477"/>
          <cell r="Y1477"/>
          <cell r="Z1477"/>
          <cell r="AA1477"/>
          <cell r="AB1477"/>
          <cell r="AC1477"/>
          <cell r="AD1477"/>
          <cell r="AE1477"/>
          <cell r="AF1477"/>
          <cell r="AG1477"/>
          <cell r="AH1477"/>
          <cell r="AI1477"/>
          <cell r="AJ1477"/>
          <cell r="AK1477"/>
          <cell r="AL1477"/>
          <cell r="AM1477"/>
          <cell r="AN1477"/>
          <cell r="AO1477"/>
          <cell r="AP1477"/>
          <cell r="AQ1477"/>
          <cell r="AR1477"/>
        </row>
        <row r="1478">
          <cell r="A1478"/>
          <cell r="B1478"/>
          <cell r="C1478"/>
          <cell r="D1478"/>
          <cell r="E1478"/>
          <cell r="F1478"/>
          <cell r="G1478"/>
          <cell r="H1478"/>
          <cell r="I1478"/>
          <cell r="J1478"/>
          <cell r="K1478"/>
          <cell r="L1478"/>
          <cell r="M1478"/>
          <cell r="N1478"/>
          <cell r="O1478"/>
          <cell r="P1478"/>
          <cell r="Q1478"/>
          <cell r="R1478"/>
          <cell r="S1478"/>
          <cell r="T1478"/>
          <cell r="U1478"/>
          <cell r="V1478"/>
          <cell r="W1478"/>
          <cell r="X1478"/>
          <cell r="Y1478"/>
          <cell r="Z1478"/>
          <cell r="AA1478"/>
          <cell r="AB1478"/>
          <cell r="AC1478"/>
          <cell r="AD1478"/>
          <cell r="AE1478"/>
          <cell r="AF1478"/>
          <cell r="AG1478"/>
          <cell r="AH1478"/>
          <cell r="AI1478"/>
          <cell r="AJ1478"/>
          <cell r="AK1478"/>
          <cell r="AL1478"/>
          <cell r="AM1478"/>
          <cell r="AN1478"/>
          <cell r="AO1478"/>
          <cell r="AP1478"/>
          <cell r="AQ1478"/>
          <cell r="AR1478"/>
        </row>
        <row r="1479">
          <cell r="A1479"/>
          <cell r="B1479"/>
          <cell r="C1479"/>
          <cell r="D1479"/>
          <cell r="E1479"/>
          <cell r="F1479"/>
          <cell r="G1479"/>
          <cell r="H1479"/>
          <cell r="I1479"/>
          <cell r="J1479"/>
          <cell r="K1479"/>
          <cell r="L1479"/>
          <cell r="M1479"/>
          <cell r="N1479"/>
          <cell r="O1479"/>
          <cell r="P1479"/>
          <cell r="Q1479"/>
          <cell r="R1479"/>
          <cell r="S1479"/>
          <cell r="T1479"/>
          <cell r="U1479"/>
          <cell r="V1479"/>
          <cell r="W1479"/>
          <cell r="X1479"/>
          <cell r="Y1479"/>
          <cell r="Z1479"/>
          <cell r="AA1479"/>
          <cell r="AB1479"/>
          <cell r="AC1479"/>
          <cell r="AD1479"/>
          <cell r="AE1479"/>
          <cell r="AF1479"/>
          <cell r="AG1479"/>
          <cell r="AH1479"/>
          <cell r="AI1479"/>
          <cell r="AJ1479"/>
          <cell r="AK1479"/>
          <cell r="AL1479"/>
          <cell r="AM1479"/>
          <cell r="AN1479"/>
          <cell r="AO1479"/>
          <cell r="AP1479"/>
          <cell r="AQ1479"/>
          <cell r="AR1479"/>
        </row>
        <row r="1480">
          <cell r="A1480"/>
          <cell r="B1480"/>
          <cell r="C1480"/>
          <cell r="D1480"/>
          <cell r="E1480"/>
          <cell r="F1480"/>
          <cell r="G1480"/>
          <cell r="H1480"/>
          <cell r="I1480"/>
          <cell r="J1480"/>
          <cell r="K1480"/>
          <cell r="L1480"/>
          <cell r="M1480"/>
          <cell r="N1480"/>
          <cell r="O1480"/>
          <cell r="P1480"/>
          <cell r="Q1480"/>
          <cell r="R1480"/>
          <cell r="S1480"/>
          <cell r="T1480"/>
          <cell r="U1480"/>
          <cell r="V1480"/>
          <cell r="W1480"/>
          <cell r="X1480"/>
          <cell r="Y1480"/>
          <cell r="Z1480"/>
          <cell r="AA1480"/>
          <cell r="AB1480"/>
          <cell r="AC1480"/>
          <cell r="AD1480"/>
          <cell r="AE1480"/>
          <cell r="AF1480"/>
          <cell r="AG1480"/>
          <cell r="AH1480"/>
          <cell r="AI1480"/>
          <cell r="AJ1480"/>
          <cell r="AK1480"/>
          <cell r="AL1480"/>
          <cell r="AM1480"/>
          <cell r="AN1480"/>
          <cell r="AO1480"/>
          <cell r="AP1480"/>
          <cell r="AQ1480"/>
          <cell r="AR1480"/>
        </row>
        <row r="1481">
          <cell r="A1481"/>
          <cell r="B1481"/>
          <cell r="C1481"/>
          <cell r="D1481"/>
          <cell r="E1481"/>
          <cell r="F1481"/>
          <cell r="G1481"/>
          <cell r="H1481"/>
          <cell r="I1481"/>
          <cell r="J1481"/>
          <cell r="K1481"/>
          <cell r="L1481"/>
          <cell r="M1481"/>
          <cell r="N1481"/>
          <cell r="O1481"/>
          <cell r="P1481"/>
          <cell r="Q1481"/>
          <cell r="R1481"/>
          <cell r="S1481"/>
          <cell r="T1481"/>
          <cell r="U1481"/>
          <cell r="V1481"/>
          <cell r="W1481"/>
          <cell r="X1481"/>
          <cell r="Y1481"/>
          <cell r="Z1481"/>
          <cell r="AA1481"/>
          <cell r="AB1481"/>
          <cell r="AC1481"/>
          <cell r="AD1481"/>
          <cell r="AE1481"/>
          <cell r="AF1481"/>
          <cell r="AG1481"/>
          <cell r="AH1481"/>
          <cell r="AI1481"/>
          <cell r="AJ1481"/>
          <cell r="AK1481"/>
          <cell r="AL1481"/>
          <cell r="AM1481"/>
          <cell r="AN1481"/>
          <cell r="AO1481"/>
          <cell r="AP1481"/>
          <cell r="AQ1481"/>
          <cell r="AR1481"/>
        </row>
        <row r="1482">
          <cell r="A1482"/>
          <cell r="B1482"/>
          <cell r="C1482"/>
          <cell r="D1482"/>
          <cell r="E1482"/>
          <cell r="F1482"/>
          <cell r="G1482"/>
          <cell r="H1482"/>
          <cell r="I1482"/>
          <cell r="J1482"/>
          <cell r="K1482"/>
          <cell r="L1482"/>
          <cell r="M1482"/>
          <cell r="N1482"/>
          <cell r="O1482"/>
          <cell r="P1482"/>
          <cell r="Q1482"/>
          <cell r="R1482"/>
          <cell r="S1482"/>
          <cell r="T1482"/>
          <cell r="U1482"/>
          <cell r="V1482"/>
          <cell r="W1482"/>
          <cell r="X1482"/>
          <cell r="Y1482"/>
          <cell r="Z1482"/>
          <cell r="AA1482"/>
          <cell r="AB1482"/>
          <cell r="AC1482"/>
          <cell r="AD1482"/>
          <cell r="AE1482"/>
          <cell r="AF1482"/>
          <cell r="AG1482"/>
          <cell r="AH1482"/>
          <cell r="AI1482"/>
          <cell r="AJ1482"/>
          <cell r="AK1482"/>
          <cell r="AL1482"/>
          <cell r="AM1482"/>
          <cell r="AN1482"/>
          <cell r="AO1482"/>
          <cell r="AP1482"/>
          <cell r="AQ1482"/>
          <cell r="AR1482"/>
        </row>
        <row r="1483">
          <cell r="A1483"/>
          <cell r="B1483"/>
          <cell r="C1483"/>
          <cell r="D1483"/>
          <cell r="E1483"/>
          <cell r="F1483"/>
          <cell r="G1483"/>
          <cell r="H1483"/>
          <cell r="I1483"/>
          <cell r="J1483"/>
          <cell r="K1483"/>
          <cell r="L1483"/>
          <cell r="M1483"/>
          <cell r="N1483"/>
          <cell r="O1483"/>
          <cell r="P1483"/>
          <cell r="Q1483"/>
          <cell r="R1483"/>
          <cell r="S1483"/>
          <cell r="T1483"/>
          <cell r="U1483"/>
          <cell r="V1483"/>
          <cell r="W1483"/>
          <cell r="X1483"/>
          <cell r="Y1483"/>
          <cell r="Z1483"/>
          <cell r="AA1483"/>
          <cell r="AB1483"/>
          <cell r="AC1483"/>
          <cell r="AD1483"/>
          <cell r="AE1483"/>
          <cell r="AF1483"/>
          <cell r="AG1483"/>
          <cell r="AH1483"/>
          <cell r="AI1483"/>
          <cell r="AJ1483"/>
          <cell r="AK1483"/>
          <cell r="AL1483"/>
          <cell r="AM1483"/>
          <cell r="AN1483"/>
          <cell r="AO1483"/>
          <cell r="AP1483"/>
          <cell r="AQ1483"/>
          <cell r="AR1483"/>
        </row>
        <row r="1484">
          <cell r="A1484"/>
          <cell r="B1484"/>
          <cell r="C1484"/>
          <cell r="D1484"/>
          <cell r="E1484"/>
          <cell r="F1484"/>
          <cell r="G1484"/>
          <cell r="H1484"/>
          <cell r="I1484"/>
          <cell r="J1484"/>
          <cell r="K1484"/>
          <cell r="L1484"/>
          <cell r="M1484"/>
          <cell r="N1484"/>
          <cell r="O1484"/>
          <cell r="P1484"/>
          <cell r="Q1484"/>
          <cell r="R1484"/>
          <cell r="S1484"/>
          <cell r="T1484"/>
          <cell r="U1484"/>
          <cell r="V1484"/>
          <cell r="W1484"/>
          <cell r="X1484"/>
          <cell r="Y1484"/>
          <cell r="Z1484"/>
          <cell r="AA1484"/>
          <cell r="AB1484"/>
          <cell r="AC1484"/>
          <cell r="AD1484"/>
          <cell r="AE1484"/>
          <cell r="AF1484"/>
          <cell r="AG1484"/>
          <cell r="AH1484"/>
          <cell r="AI1484"/>
          <cell r="AJ1484"/>
          <cell r="AK1484"/>
          <cell r="AL1484"/>
          <cell r="AM1484"/>
          <cell r="AN1484"/>
          <cell r="AO1484"/>
          <cell r="AP1484"/>
          <cell r="AQ1484"/>
          <cell r="AR1484"/>
        </row>
        <row r="1485">
          <cell r="A1485"/>
          <cell r="B1485"/>
          <cell r="C1485"/>
          <cell r="D1485"/>
          <cell r="E1485"/>
          <cell r="F1485"/>
          <cell r="G1485"/>
          <cell r="H1485"/>
          <cell r="I1485"/>
          <cell r="J1485"/>
          <cell r="K1485"/>
          <cell r="L1485"/>
          <cell r="M1485"/>
          <cell r="N1485"/>
          <cell r="O1485"/>
          <cell r="P1485"/>
          <cell r="Q1485"/>
          <cell r="R1485"/>
          <cell r="S1485"/>
          <cell r="T1485"/>
          <cell r="U1485"/>
          <cell r="V1485"/>
          <cell r="W1485"/>
          <cell r="X1485"/>
          <cell r="Y1485"/>
          <cell r="Z1485"/>
          <cell r="AA1485"/>
          <cell r="AB1485"/>
          <cell r="AC1485"/>
          <cell r="AD1485"/>
          <cell r="AE1485"/>
          <cell r="AF1485"/>
          <cell r="AG1485"/>
          <cell r="AH1485"/>
          <cell r="AI1485"/>
          <cell r="AJ1485"/>
          <cell r="AK1485"/>
          <cell r="AL1485"/>
          <cell r="AM1485"/>
          <cell r="AN1485"/>
          <cell r="AO1485"/>
          <cell r="AP1485"/>
          <cell r="AQ1485"/>
          <cell r="AR1485"/>
        </row>
        <row r="1486">
          <cell r="A1486"/>
          <cell r="B1486"/>
          <cell r="C1486"/>
          <cell r="D1486"/>
          <cell r="E1486"/>
          <cell r="F1486"/>
          <cell r="G1486"/>
          <cell r="H1486"/>
          <cell r="I1486"/>
          <cell r="J1486"/>
          <cell r="K1486"/>
          <cell r="L1486"/>
          <cell r="M1486"/>
          <cell r="N1486"/>
          <cell r="O1486"/>
          <cell r="P1486"/>
          <cell r="Q1486"/>
          <cell r="R1486"/>
          <cell r="S1486"/>
          <cell r="T1486"/>
          <cell r="U1486"/>
          <cell r="V1486"/>
          <cell r="W1486"/>
          <cell r="X1486"/>
          <cell r="Y1486"/>
          <cell r="Z1486"/>
          <cell r="AA1486"/>
          <cell r="AB1486"/>
          <cell r="AC1486"/>
          <cell r="AD1486"/>
          <cell r="AE1486"/>
          <cell r="AF1486"/>
          <cell r="AG1486"/>
          <cell r="AH1486"/>
          <cell r="AI1486"/>
          <cell r="AJ1486"/>
          <cell r="AK1486"/>
          <cell r="AL1486"/>
          <cell r="AM1486"/>
          <cell r="AN1486"/>
          <cell r="AO1486"/>
          <cell r="AP1486"/>
          <cell r="AQ1486"/>
          <cell r="AR1486"/>
        </row>
        <row r="1487">
          <cell r="A1487"/>
          <cell r="B1487"/>
          <cell r="C1487"/>
          <cell r="D1487"/>
          <cell r="E1487"/>
          <cell r="F1487"/>
          <cell r="G1487"/>
          <cell r="H1487"/>
          <cell r="I1487"/>
          <cell r="J1487"/>
          <cell r="K1487"/>
          <cell r="L1487"/>
          <cell r="M1487"/>
          <cell r="N1487"/>
          <cell r="O1487"/>
          <cell r="P1487"/>
          <cell r="Q1487"/>
          <cell r="R1487"/>
          <cell r="S1487"/>
          <cell r="T1487"/>
          <cell r="U1487"/>
          <cell r="V1487"/>
          <cell r="W1487"/>
          <cell r="X1487"/>
          <cell r="Y1487"/>
          <cell r="Z1487"/>
          <cell r="AA1487"/>
          <cell r="AB1487"/>
          <cell r="AC1487"/>
          <cell r="AD1487"/>
          <cell r="AE1487"/>
          <cell r="AF1487"/>
          <cell r="AG1487"/>
          <cell r="AH1487"/>
          <cell r="AI1487"/>
          <cell r="AJ1487"/>
          <cell r="AK1487"/>
          <cell r="AL1487"/>
          <cell r="AM1487"/>
          <cell r="AN1487"/>
          <cell r="AO1487"/>
          <cell r="AP1487"/>
          <cell r="AQ1487"/>
          <cell r="AR1487"/>
        </row>
        <row r="1488">
          <cell r="A1488"/>
          <cell r="B1488"/>
          <cell r="C1488"/>
          <cell r="D1488"/>
          <cell r="E1488"/>
          <cell r="F1488"/>
          <cell r="G1488"/>
          <cell r="H1488"/>
          <cell r="I1488"/>
          <cell r="J1488"/>
          <cell r="K1488"/>
          <cell r="L1488"/>
          <cell r="M1488"/>
          <cell r="N1488"/>
          <cell r="O1488"/>
          <cell r="P1488"/>
          <cell r="Q1488"/>
          <cell r="R1488"/>
          <cell r="S1488"/>
          <cell r="T1488"/>
          <cell r="U1488"/>
          <cell r="V1488"/>
          <cell r="W1488"/>
          <cell r="X1488"/>
          <cell r="Y1488"/>
          <cell r="Z1488"/>
          <cell r="AA1488"/>
          <cell r="AB1488"/>
          <cell r="AC1488"/>
          <cell r="AD1488"/>
          <cell r="AE1488"/>
          <cell r="AF1488"/>
          <cell r="AG1488"/>
          <cell r="AH1488"/>
          <cell r="AI1488"/>
          <cell r="AJ1488"/>
          <cell r="AK1488"/>
          <cell r="AL1488"/>
          <cell r="AM1488"/>
          <cell r="AN1488"/>
          <cell r="AO1488"/>
          <cell r="AP1488"/>
          <cell r="AQ1488"/>
          <cell r="AR1488"/>
        </row>
        <row r="1489">
          <cell r="A1489"/>
          <cell r="B1489"/>
          <cell r="C1489"/>
          <cell r="D1489"/>
          <cell r="E1489"/>
          <cell r="F1489"/>
          <cell r="G1489"/>
          <cell r="H1489"/>
          <cell r="I1489"/>
          <cell r="J1489"/>
          <cell r="K1489"/>
          <cell r="L1489"/>
          <cell r="M1489"/>
          <cell r="N1489"/>
          <cell r="O1489"/>
          <cell r="P1489"/>
          <cell r="Q1489"/>
          <cell r="R1489"/>
          <cell r="S1489"/>
          <cell r="T1489"/>
          <cell r="U1489"/>
          <cell r="V1489"/>
          <cell r="W1489"/>
          <cell r="X1489"/>
          <cell r="Y1489"/>
          <cell r="Z1489"/>
          <cell r="AA1489"/>
          <cell r="AB1489"/>
          <cell r="AC1489"/>
          <cell r="AD1489"/>
          <cell r="AE1489"/>
          <cell r="AF1489"/>
          <cell r="AG1489"/>
          <cell r="AH1489"/>
          <cell r="AI1489"/>
          <cell r="AJ1489"/>
          <cell r="AK1489"/>
          <cell r="AL1489"/>
          <cell r="AM1489"/>
          <cell r="AN1489"/>
          <cell r="AO1489"/>
          <cell r="AP1489"/>
          <cell r="AQ1489"/>
          <cell r="AR1489"/>
        </row>
        <row r="1490">
          <cell r="A1490"/>
          <cell r="B1490"/>
          <cell r="C1490"/>
          <cell r="D1490"/>
          <cell r="E1490"/>
          <cell r="F1490"/>
          <cell r="G1490"/>
          <cell r="H1490"/>
          <cell r="I1490"/>
          <cell r="J1490"/>
          <cell r="K1490"/>
          <cell r="L1490"/>
          <cell r="M1490"/>
          <cell r="N1490"/>
          <cell r="O1490"/>
          <cell r="P1490"/>
          <cell r="Q1490"/>
          <cell r="R1490"/>
          <cell r="S1490"/>
          <cell r="T1490"/>
          <cell r="U1490"/>
          <cell r="V1490"/>
          <cell r="W1490"/>
          <cell r="X1490"/>
          <cell r="Y1490"/>
          <cell r="Z1490"/>
          <cell r="AA1490"/>
          <cell r="AB1490"/>
          <cell r="AC1490"/>
          <cell r="AD1490"/>
          <cell r="AE1490"/>
          <cell r="AF1490"/>
          <cell r="AG1490"/>
          <cell r="AH1490"/>
          <cell r="AI1490"/>
          <cell r="AJ1490"/>
          <cell r="AK1490"/>
          <cell r="AL1490"/>
          <cell r="AM1490"/>
          <cell r="AN1490"/>
          <cell r="AO1490"/>
          <cell r="AP1490"/>
          <cell r="AQ1490"/>
          <cell r="AR1490"/>
        </row>
        <row r="1491">
          <cell r="A1491"/>
          <cell r="B1491"/>
          <cell r="C1491"/>
          <cell r="D1491"/>
          <cell r="E1491"/>
          <cell r="F1491"/>
          <cell r="G1491"/>
          <cell r="H1491"/>
          <cell r="I1491"/>
          <cell r="J1491"/>
          <cell r="K1491"/>
          <cell r="L1491"/>
          <cell r="M1491"/>
          <cell r="N1491"/>
          <cell r="O1491"/>
          <cell r="P1491"/>
          <cell r="Q1491"/>
          <cell r="R1491"/>
          <cell r="S1491"/>
          <cell r="T1491"/>
          <cell r="U1491"/>
          <cell r="V1491"/>
          <cell r="W1491"/>
          <cell r="X1491"/>
          <cell r="Y1491"/>
          <cell r="Z1491"/>
          <cell r="AA1491"/>
          <cell r="AB1491"/>
          <cell r="AC1491"/>
          <cell r="AD1491"/>
          <cell r="AE1491"/>
          <cell r="AF1491"/>
          <cell r="AG1491"/>
          <cell r="AH1491"/>
          <cell r="AI1491"/>
          <cell r="AJ1491"/>
          <cell r="AK1491"/>
          <cell r="AL1491"/>
          <cell r="AM1491"/>
          <cell r="AN1491"/>
          <cell r="AO1491"/>
          <cell r="AP1491"/>
          <cell r="AQ1491"/>
          <cell r="AR1491"/>
        </row>
        <row r="1492">
          <cell r="A1492"/>
          <cell r="B1492"/>
          <cell r="C1492"/>
          <cell r="D1492"/>
          <cell r="E1492"/>
          <cell r="F1492"/>
          <cell r="G1492"/>
          <cell r="H1492"/>
          <cell r="I1492"/>
          <cell r="J1492"/>
          <cell r="K1492"/>
          <cell r="L1492"/>
          <cell r="M1492"/>
          <cell r="N1492"/>
          <cell r="O1492"/>
          <cell r="P1492"/>
          <cell r="Q1492"/>
          <cell r="R1492"/>
          <cell r="S1492"/>
          <cell r="T1492"/>
          <cell r="U1492"/>
          <cell r="V1492"/>
          <cell r="W1492"/>
          <cell r="X1492"/>
          <cell r="Y1492"/>
          <cell r="Z1492"/>
          <cell r="AA1492"/>
          <cell r="AB1492"/>
          <cell r="AC1492"/>
          <cell r="AD1492"/>
          <cell r="AE1492"/>
          <cell r="AF1492"/>
          <cell r="AG1492"/>
          <cell r="AH1492"/>
          <cell r="AI1492"/>
          <cell r="AJ1492"/>
          <cell r="AK1492"/>
          <cell r="AL1492"/>
          <cell r="AM1492"/>
          <cell r="AN1492"/>
          <cell r="AO1492"/>
          <cell r="AP1492"/>
          <cell r="AQ1492"/>
          <cell r="AR1492"/>
        </row>
        <row r="1493">
          <cell r="A1493"/>
          <cell r="B1493"/>
          <cell r="C1493"/>
          <cell r="D1493"/>
          <cell r="E1493"/>
          <cell r="F1493"/>
          <cell r="G1493"/>
          <cell r="H1493"/>
          <cell r="I1493"/>
          <cell r="J1493"/>
          <cell r="K1493"/>
          <cell r="L1493"/>
          <cell r="M1493"/>
          <cell r="N1493"/>
          <cell r="O1493"/>
          <cell r="P1493"/>
          <cell r="Q1493"/>
          <cell r="R1493"/>
          <cell r="S1493"/>
          <cell r="T1493"/>
          <cell r="U1493"/>
          <cell r="V1493"/>
          <cell r="W1493"/>
          <cell r="X1493"/>
          <cell r="Y1493"/>
          <cell r="Z1493"/>
          <cell r="AA1493"/>
          <cell r="AB1493"/>
          <cell r="AC1493"/>
          <cell r="AD1493"/>
          <cell r="AE1493"/>
          <cell r="AF1493"/>
          <cell r="AG1493"/>
          <cell r="AH1493"/>
          <cell r="AI1493"/>
          <cell r="AJ1493"/>
          <cell r="AK1493"/>
          <cell r="AL1493"/>
          <cell r="AM1493"/>
          <cell r="AN1493"/>
          <cell r="AO1493"/>
          <cell r="AP1493"/>
          <cell r="AQ1493"/>
          <cell r="AR1493"/>
        </row>
        <row r="1494">
          <cell r="A1494"/>
          <cell r="B1494"/>
          <cell r="C1494"/>
          <cell r="D1494"/>
          <cell r="E1494"/>
          <cell r="F1494"/>
          <cell r="G1494"/>
          <cell r="H1494"/>
          <cell r="I1494"/>
          <cell r="J1494"/>
          <cell r="K1494"/>
          <cell r="L1494"/>
          <cell r="M1494"/>
          <cell r="N1494"/>
          <cell r="O1494"/>
          <cell r="P1494"/>
          <cell r="Q1494"/>
          <cell r="R1494"/>
          <cell r="S1494"/>
          <cell r="T1494"/>
          <cell r="U1494"/>
          <cell r="V1494"/>
          <cell r="W1494"/>
          <cell r="X1494"/>
          <cell r="Y1494"/>
          <cell r="Z1494"/>
          <cell r="AA1494"/>
          <cell r="AB1494"/>
          <cell r="AC1494"/>
          <cell r="AD1494"/>
          <cell r="AE1494"/>
          <cell r="AF1494"/>
          <cell r="AG1494"/>
          <cell r="AH1494"/>
          <cell r="AI1494"/>
          <cell r="AJ1494"/>
          <cell r="AK1494"/>
          <cell r="AL1494"/>
          <cell r="AM1494"/>
          <cell r="AN1494"/>
          <cell r="AO1494"/>
          <cell r="AP1494"/>
          <cell r="AQ1494"/>
          <cell r="AR1494"/>
        </row>
        <row r="1495">
          <cell r="A1495"/>
          <cell r="B1495"/>
          <cell r="C1495"/>
          <cell r="D1495"/>
          <cell r="E1495"/>
          <cell r="F1495"/>
          <cell r="G1495"/>
          <cell r="H1495"/>
          <cell r="I1495"/>
          <cell r="J1495"/>
          <cell r="K1495"/>
          <cell r="L1495"/>
          <cell r="M1495"/>
          <cell r="N1495"/>
          <cell r="O1495"/>
          <cell r="P1495"/>
          <cell r="Q1495"/>
          <cell r="R1495"/>
          <cell r="S1495"/>
          <cell r="T1495"/>
          <cell r="U1495"/>
          <cell r="V1495"/>
          <cell r="W1495"/>
          <cell r="X1495"/>
          <cell r="Y1495"/>
          <cell r="Z1495"/>
          <cell r="AA1495"/>
          <cell r="AB1495"/>
          <cell r="AC1495"/>
          <cell r="AD1495"/>
          <cell r="AE1495"/>
          <cell r="AF1495"/>
          <cell r="AG1495"/>
          <cell r="AH1495"/>
          <cell r="AI1495"/>
          <cell r="AJ1495"/>
          <cell r="AK1495"/>
          <cell r="AL1495"/>
          <cell r="AM1495"/>
          <cell r="AN1495"/>
          <cell r="AO1495"/>
          <cell r="AP1495"/>
          <cell r="AQ1495"/>
          <cell r="AR1495"/>
        </row>
        <row r="1496">
          <cell r="A1496"/>
          <cell r="B1496"/>
          <cell r="C1496"/>
          <cell r="D1496"/>
          <cell r="E1496"/>
          <cell r="F1496"/>
          <cell r="G1496"/>
          <cell r="H1496"/>
          <cell r="I1496"/>
          <cell r="J1496"/>
          <cell r="K1496"/>
          <cell r="L1496"/>
          <cell r="M1496"/>
          <cell r="N1496"/>
          <cell r="O1496"/>
          <cell r="P1496"/>
          <cell r="Q1496"/>
          <cell r="R1496"/>
          <cell r="S1496"/>
          <cell r="T1496"/>
          <cell r="U1496"/>
          <cell r="V1496"/>
          <cell r="W1496"/>
          <cell r="X1496"/>
          <cell r="Y1496"/>
          <cell r="Z1496"/>
          <cell r="AA1496"/>
          <cell r="AB1496"/>
          <cell r="AC1496"/>
          <cell r="AD1496"/>
          <cell r="AE1496"/>
          <cell r="AF1496"/>
          <cell r="AG1496"/>
          <cell r="AH1496"/>
          <cell r="AI1496"/>
          <cell r="AJ1496"/>
          <cell r="AK1496"/>
          <cell r="AL1496"/>
          <cell r="AM1496"/>
          <cell r="AN1496"/>
          <cell r="AO1496"/>
          <cell r="AP1496"/>
          <cell r="AQ1496"/>
          <cell r="AR1496"/>
        </row>
        <row r="1497">
          <cell r="A1497"/>
          <cell r="B1497"/>
          <cell r="C1497"/>
          <cell r="D1497"/>
          <cell r="E1497"/>
          <cell r="F1497"/>
          <cell r="G1497"/>
          <cell r="H1497"/>
          <cell r="I1497"/>
          <cell r="J1497"/>
          <cell r="K1497"/>
          <cell r="L1497"/>
          <cell r="M1497"/>
          <cell r="N1497"/>
          <cell r="O1497"/>
          <cell r="P1497"/>
          <cell r="Q1497"/>
          <cell r="R1497"/>
          <cell r="S1497"/>
          <cell r="T1497"/>
          <cell r="U1497"/>
          <cell r="V1497"/>
          <cell r="W1497"/>
          <cell r="X1497"/>
          <cell r="Y1497"/>
          <cell r="Z1497"/>
          <cell r="AA1497"/>
          <cell r="AB1497"/>
          <cell r="AC1497"/>
          <cell r="AD1497"/>
          <cell r="AE1497"/>
          <cell r="AF1497"/>
          <cell r="AG1497"/>
          <cell r="AH1497"/>
          <cell r="AI1497"/>
          <cell r="AJ1497"/>
          <cell r="AK1497"/>
          <cell r="AL1497"/>
          <cell r="AM1497"/>
          <cell r="AN1497"/>
          <cell r="AO1497"/>
          <cell r="AP1497"/>
          <cell r="AQ1497"/>
          <cell r="AR1497"/>
        </row>
        <row r="1498">
          <cell r="A1498"/>
          <cell r="B1498"/>
          <cell r="C1498"/>
          <cell r="D1498"/>
          <cell r="E1498"/>
          <cell r="F1498"/>
          <cell r="G1498"/>
          <cell r="H1498"/>
          <cell r="I1498"/>
          <cell r="J1498"/>
          <cell r="K1498"/>
          <cell r="L1498"/>
          <cell r="M1498"/>
          <cell r="N1498"/>
          <cell r="O1498"/>
          <cell r="P1498"/>
          <cell r="Q1498"/>
          <cell r="R1498"/>
          <cell r="S1498"/>
          <cell r="T1498"/>
          <cell r="U1498"/>
          <cell r="V1498"/>
          <cell r="W1498"/>
          <cell r="X1498"/>
          <cell r="Y1498"/>
          <cell r="Z1498"/>
          <cell r="AA1498"/>
          <cell r="AB1498"/>
          <cell r="AC1498"/>
          <cell r="AD1498"/>
          <cell r="AE1498"/>
          <cell r="AF1498"/>
          <cell r="AG1498"/>
          <cell r="AH1498"/>
          <cell r="AI1498"/>
          <cell r="AJ1498"/>
          <cell r="AK1498"/>
          <cell r="AL1498"/>
          <cell r="AM1498"/>
          <cell r="AN1498"/>
          <cell r="AO1498"/>
          <cell r="AP1498"/>
          <cell r="AQ1498"/>
          <cell r="AR1498"/>
        </row>
        <row r="1499">
          <cell r="A1499"/>
          <cell r="B1499"/>
          <cell r="C1499"/>
          <cell r="D1499"/>
          <cell r="E1499"/>
          <cell r="F1499"/>
          <cell r="G1499"/>
          <cell r="H1499"/>
          <cell r="I1499"/>
          <cell r="J1499"/>
          <cell r="K1499"/>
          <cell r="L1499"/>
          <cell r="M1499"/>
          <cell r="N1499"/>
          <cell r="O1499"/>
          <cell r="P1499"/>
          <cell r="Q1499"/>
          <cell r="R1499"/>
          <cell r="S1499"/>
          <cell r="T1499"/>
          <cell r="U1499"/>
          <cell r="V1499"/>
          <cell r="W1499"/>
          <cell r="X1499"/>
          <cell r="Y1499"/>
          <cell r="Z1499"/>
          <cell r="AA1499"/>
          <cell r="AB1499"/>
          <cell r="AC1499"/>
          <cell r="AD1499"/>
          <cell r="AE1499"/>
          <cell r="AF1499"/>
          <cell r="AG1499"/>
          <cell r="AH1499"/>
          <cell r="AI1499"/>
          <cell r="AJ1499"/>
          <cell r="AK1499"/>
          <cell r="AL1499"/>
          <cell r="AM1499"/>
          <cell r="AN1499"/>
          <cell r="AO1499"/>
          <cell r="AP1499"/>
          <cell r="AQ1499"/>
          <cell r="AR1499"/>
        </row>
        <row r="1500">
          <cell r="A1500"/>
          <cell r="B1500"/>
          <cell r="C1500"/>
          <cell r="D1500"/>
          <cell r="E1500"/>
          <cell r="F1500"/>
          <cell r="G1500"/>
          <cell r="H1500"/>
          <cell r="I1500"/>
          <cell r="J1500"/>
          <cell r="K1500"/>
          <cell r="L1500"/>
          <cell r="M1500"/>
          <cell r="N1500"/>
          <cell r="O1500"/>
          <cell r="P1500"/>
          <cell r="Q1500"/>
          <cell r="R1500"/>
          <cell r="S1500"/>
          <cell r="T1500"/>
          <cell r="U1500"/>
          <cell r="V1500"/>
          <cell r="W1500"/>
          <cell r="X1500"/>
          <cell r="Y1500"/>
          <cell r="Z1500"/>
          <cell r="AA1500"/>
          <cell r="AB1500"/>
          <cell r="AC1500"/>
          <cell r="AD1500"/>
          <cell r="AE1500"/>
          <cell r="AF1500"/>
          <cell r="AG1500"/>
          <cell r="AH1500"/>
          <cell r="AI1500"/>
          <cell r="AJ1500"/>
          <cell r="AK1500"/>
          <cell r="AL1500"/>
          <cell r="AM1500"/>
          <cell r="AN1500"/>
          <cell r="AO1500"/>
          <cell r="AP1500"/>
          <cell r="AQ1500"/>
          <cell r="AR1500"/>
        </row>
        <row r="1501">
          <cell r="A1501"/>
          <cell r="B1501"/>
          <cell r="C1501"/>
          <cell r="D1501"/>
          <cell r="E1501"/>
          <cell r="F1501"/>
          <cell r="G1501"/>
          <cell r="H1501"/>
          <cell r="I1501"/>
          <cell r="J1501"/>
          <cell r="K1501"/>
          <cell r="L1501"/>
          <cell r="M1501"/>
          <cell r="N1501"/>
          <cell r="O1501"/>
          <cell r="P1501"/>
          <cell r="Q1501"/>
          <cell r="R1501"/>
          <cell r="S1501"/>
          <cell r="T1501"/>
          <cell r="U1501"/>
          <cell r="V1501"/>
          <cell r="W1501"/>
          <cell r="X1501"/>
          <cell r="Y1501"/>
          <cell r="Z1501"/>
          <cell r="AA1501"/>
          <cell r="AB1501"/>
          <cell r="AC1501"/>
          <cell r="AD1501"/>
          <cell r="AE1501"/>
          <cell r="AF1501"/>
          <cell r="AG1501"/>
          <cell r="AH1501"/>
          <cell r="AI1501"/>
          <cell r="AJ1501"/>
          <cell r="AK1501"/>
          <cell r="AL1501"/>
          <cell r="AM1501"/>
          <cell r="AN1501"/>
          <cell r="AO1501"/>
          <cell r="AP1501"/>
          <cell r="AQ1501"/>
          <cell r="AR1501"/>
        </row>
        <row r="1502">
          <cell r="A1502"/>
          <cell r="B1502"/>
          <cell r="C1502"/>
          <cell r="D1502"/>
          <cell r="E1502"/>
          <cell r="F1502"/>
          <cell r="G1502"/>
          <cell r="H1502"/>
          <cell r="I1502"/>
          <cell r="J1502"/>
          <cell r="K1502"/>
          <cell r="L1502"/>
          <cell r="M1502"/>
          <cell r="N1502"/>
          <cell r="O1502"/>
          <cell r="P1502"/>
          <cell r="Q1502"/>
          <cell r="R1502"/>
          <cell r="S1502"/>
          <cell r="T1502"/>
          <cell r="U1502"/>
          <cell r="V1502"/>
          <cell r="W1502"/>
          <cell r="X1502"/>
          <cell r="Y1502"/>
          <cell r="Z1502"/>
          <cell r="AA1502"/>
          <cell r="AB1502"/>
          <cell r="AC1502"/>
          <cell r="AD1502"/>
          <cell r="AE1502"/>
          <cell r="AF1502"/>
          <cell r="AG1502"/>
          <cell r="AH1502"/>
          <cell r="AI1502"/>
          <cell r="AJ1502"/>
          <cell r="AK1502"/>
          <cell r="AL1502"/>
          <cell r="AM1502"/>
          <cell r="AN1502"/>
          <cell r="AO1502"/>
          <cell r="AP1502"/>
          <cell r="AQ1502"/>
          <cell r="AR1502"/>
        </row>
        <row r="1503">
          <cell r="A1503"/>
          <cell r="B1503"/>
          <cell r="C1503"/>
          <cell r="D1503"/>
          <cell r="E1503"/>
          <cell r="F1503"/>
          <cell r="G1503"/>
          <cell r="H1503"/>
          <cell r="I1503"/>
          <cell r="J1503"/>
          <cell r="K1503"/>
          <cell r="L1503"/>
          <cell r="M1503"/>
          <cell r="N1503"/>
          <cell r="O1503"/>
          <cell r="P1503"/>
          <cell r="Q1503"/>
          <cell r="R1503"/>
          <cell r="S1503"/>
          <cell r="T1503"/>
          <cell r="U1503"/>
          <cell r="V1503"/>
          <cell r="W1503"/>
          <cell r="X1503"/>
          <cell r="Y1503"/>
          <cell r="Z1503"/>
          <cell r="AA1503"/>
          <cell r="AB1503"/>
          <cell r="AC1503"/>
          <cell r="AD1503"/>
          <cell r="AE1503"/>
          <cell r="AF1503"/>
          <cell r="AG1503"/>
          <cell r="AH1503"/>
          <cell r="AI1503"/>
          <cell r="AJ1503"/>
          <cell r="AK1503"/>
          <cell r="AL1503"/>
          <cell r="AM1503"/>
          <cell r="AN1503"/>
          <cell r="AO1503"/>
          <cell r="AP1503"/>
          <cell r="AQ1503"/>
          <cell r="AR1503"/>
        </row>
        <row r="1504">
          <cell r="A1504"/>
          <cell r="B1504"/>
          <cell r="C1504"/>
          <cell r="D1504"/>
          <cell r="E1504"/>
          <cell r="F1504"/>
          <cell r="G1504"/>
          <cell r="H1504"/>
          <cell r="I1504"/>
          <cell r="J1504"/>
          <cell r="K1504"/>
          <cell r="L1504"/>
          <cell r="M1504"/>
          <cell r="N1504"/>
          <cell r="O1504"/>
          <cell r="P1504"/>
          <cell r="Q1504"/>
          <cell r="R1504"/>
          <cell r="S1504"/>
          <cell r="T1504"/>
          <cell r="U1504"/>
          <cell r="V1504"/>
          <cell r="W1504"/>
          <cell r="X1504"/>
          <cell r="Y1504"/>
          <cell r="Z1504"/>
          <cell r="AA1504"/>
          <cell r="AB1504"/>
          <cell r="AC1504"/>
          <cell r="AD1504"/>
          <cell r="AE1504"/>
          <cell r="AF1504"/>
          <cell r="AG1504"/>
          <cell r="AH1504"/>
          <cell r="AI1504"/>
          <cell r="AJ1504"/>
          <cell r="AK1504"/>
          <cell r="AL1504"/>
          <cell r="AM1504"/>
          <cell r="AN1504"/>
          <cell r="AO1504"/>
          <cell r="AP1504"/>
          <cell r="AQ1504"/>
          <cell r="AR1504"/>
        </row>
        <row r="1505">
          <cell r="A1505"/>
          <cell r="B1505"/>
          <cell r="C1505"/>
          <cell r="D1505"/>
          <cell r="E1505"/>
          <cell r="F1505"/>
          <cell r="G1505"/>
          <cell r="H1505"/>
          <cell r="I1505"/>
          <cell r="J1505"/>
          <cell r="K1505"/>
          <cell r="L1505"/>
          <cell r="M1505"/>
          <cell r="N1505"/>
          <cell r="O1505"/>
          <cell r="P1505"/>
          <cell r="Q1505"/>
          <cell r="R1505"/>
          <cell r="S1505"/>
          <cell r="T1505"/>
          <cell r="U1505"/>
          <cell r="V1505"/>
          <cell r="W1505"/>
          <cell r="X1505"/>
          <cell r="Y1505"/>
          <cell r="Z1505"/>
          <cell r="AA1505"/>
          <cell r="AB1505"/>
          <cell r="AC1505"/>
          <cell r="AD1505"/>
          <cell r="AE1505"/>
          <cell r="AF1505"/>
          <cell r="AG1505"/>
          <cell r="AH1505"/>
          <cell r="AI1505"/>
          <cell r="AJ1505"/>
          <cell r="AK1505"/>
          <cell r="AL1505"/>
          <cell r="AM1505"/>
          <cell r="AN1505"/>
          <cell r="AO1505"/>
          <cell r="AP1505"/>
          <cell r="AQ1505"/>
          <cell r="AR1505"/>
        </row>
        <row r="1506">
          <cell r="A1506"/>
          <cell r="B1506"/>
          <cell r="C1506"/>
          <cell r="D1506"/>
          <cell r="E1506"/>
          <cell r="F1506"/>
          <cell r="G1506"/>
          <cell r="H1506"/>
          <cell r="I1506"/>
          <cell r="J1506"/>
          <cell r="K1506"/>
          <cell r="L1506"/>
          <cell r="M1506"/>
          <cell r="N1506"/>
          <cell r="O1506"/>
          <cell r="P1506"/>
          <cell r="Q1506"/>
          <cell r="R1506"/>
          <cell r="S1506"/>
          <cell r="T1506"/>
          <cell r="U1506"/>
          <cell r="V1506"/>
          <cell r="W1506"/>
          <cell r="X1506"/>
          <cell r="Y1506"/>
          <cell r="Z1506"/>
          <cell r="AA1506"/>
          <cell r="AB1506"/>
          <cell r="AC1506"/>
          <cell r="AD1506"/>
          <cell r="AE1506"/>
          <cell r="AF1506"/>
          <cell r="AG1506"/>
          <cell r="AH1506"/>
          <cell r="AI1506"/>
          <cell r="AJ1506"/>
          <cell r="AK1506"/>
          <cell r="AL1506"/>
          <cell r="AM1506"/>
          <cell r="AN1506"/>
          <cell r="AO1506"/>
          <cell r="AP1506"/>
          <cell r="AQ1506"/>
          <cell r="AR1506"/>
        </row>
        <row r="1507">
          <cell r="A1507"/>
          <cell r="B1507"/>
          <cell r="C1507"/>
          <cell r="D1507"/>
          <cell r="E1507"/>
          <cell r="F1507"/>
          <cell r="G1507"/>
          <cell r="H1507"/>
          <cell r="I1507"/>
          <cell r="J1507"/>
          <cell r="K1507"/>
          <cell r="L1507"/>
          <cell r="M1507"/>
          <cell r="N1507"/>
          <cell r="O1507"/>
          <cell r="P1507"/>
          <cell r="Q1507"/>
          <cell r="R1507"/>
          <cell r="S1507"/>
          <cell r="T1507"/>
          <cell r="U1507"/>
          <cell r="V1507"/>
          <cell r="W1507"/>
          <cell r="X1507"/>
          <cell r="Y1507"/>
          <cell r="Z1507"/>
          <cell r="AA1507"/>
          <cell r="AB1507"/>
          <cell r="AC1507"/>
          <cell r="AD1507"/>
          <cell r="AE1507"/>
          <cell r="AF1507"/>
          <cell r="AG1507"/>
          <cell r="AH1507"/>
          <cell r="AI1507"/>
          <cell r="AJ1507"/>
          <cell r="AK1507"/>
          <cell r="AL1507"/>
          <cell r="AM1507"/>
          <cell r="AN1507"/>
          <cell r="AO1507"/>
          <cell r="AP1507"/>
          <cell r="AQ1507"/>
          <cell r="AR1507"/>
        </row>
        <row r="1508">
          <cell r="A1508"/>
          <cell r="B1508"/>
          <cell r="C1508"/>
          <cell r="D1508"/>
          <cell r="E1508"/>
          <cell r="F1508"/>
          <cell r="G1508"/>
          <cell r="H1508"/>
          <cell r="I1508"/>
          <cell r="J1508"/>
          <cell r="K1508"/>
          <cell r="L1508"/>
          <cell r="M1508"/>
          <cell r="N1508"/>
          <cell r="O1508"/>
          <cell r="P1508"/>
          <cell r="Q1508"/>
          <cell r="R1508"/>
          <cell r="S1508"/>
          <cell r="T1508"/>
          <cell r="U1508"/>
          <cell r="V1508"/>
          <cell r="W1508"/>
          <cell r="X1508"/>
          <cell r="Y1508"/>
          <cell r="Z1508"/>
          <cell r="AA1508"/>
          <cell r="AB1508"/>
          <cell r="AC1508"/>
          <cell r="AD1508"/>
          <cell r="AE1508"/>
          <cell r="AF1508"/>
          <cell r="AG1508"/>
          <cell r="AH1508"/>
          <cell r="AI1508"/>
          <cell r="AJ1508"/>
          <cell r="AK1508"/>
          <cell r="AL1508"/>
          <cell r="AM1508"/>
          <cell r="AN1508"/>
          <cell r="AO1508"/>
          <cell r="AP1508"/>
          <cell r="AQ1508"/>
          <cell r="AR1508"/>
        </row>
        <row r="1509">
          <cell r="A1509"/>
          <cell r="B1509"/>
          <cell r="C1509"/>
          <cell r="D1509"/>
          <cell r="E1509"/>
          <cell r="F1509"/>
          <cell r="G1509"/>
          <cell r="H1509"/>
          <cell r="I1509"/>
          <cell r="J1509"/>
          <cell r="K1509"/>
          <cell r="L1509"/>
          <cell r="M1509"/>
          <cell r="N1509"/>
          <cell r="O1509"/>
          <cell r="P1509"/>
          <cell r="Q1509"/>
          <cell r="R1509"/>
          <cell r="S1509"/>
          <cell r="T1509"/>
          <cell r="U1509"/>
          <cell r="V1509"/>
          <cell r="W1509"/>
          <cell r="X1509"/>
          <cell r="Y1509"/>
          <cell r="Z1509"/>
          <cell r="AA1509"/>
          <cell r="AB1509"/>
          <cell r="AC1509"/>
          <cell r="AD1509"/>
          <cell r="AE1509"/>
          <cell r="AF1509"/>
          <cell r="AG1509"/>
          <cell r="AH1509"/>
          <cell r="AI1509"/>
          <cell r="AJ1509"/>
          <cell r="AK1509"/>
          <cell r="AL1509"/>
          <cell r="AM1509"/>
          <cell r="AN1509"/>
          <cell r="AO1509"/>
          <cell r="AP1509"/>
          <cell r="AQ1509"/>
          <cell r="AR1509"/>
        </row>
        <row r="1510">
          <cell r="A1510"/>
          <cell r="B1510"/>
          <cell r="C1510"/>
          <cell r="D1510"/>
          <cell r="E1510"/>
          <cell r="F1510"/>
          <cell r="G1510"/>
          <cell r="H1510"/>
          <cell r="I1510"/>
          <cell r="J1510"/>
          <cell r="K1510"/>
          <cell r="L1510"/>
          <cell r="M1510"/>
          <cell r="N1510"/>
          <cell r="O1510"/>
          <cell r="P1510"/>
          <cell r="Q1510"/>
          <cell r="R1510"/>
          <cell r="S1510"/>
          <cell r="T1510"/>
          <cell r="U1510"/>
          <cell r="V1510"/>
          <cell r="W1510"/>
          <cell r="X1510"/>
          <cell r="Y1510"/>
          <cell r="Z1510"/>
          <cell r="AA1510"/>
          <cell r="AB1510"/>
          <cell r="AC1510"/>
          <cell r="AD1510"/>
          <cell r="AE1510"/>
          <cell r="AF1510"/>
          <cell r="AG1510"/>
          <cell r="AH1510"/>
          <cell r="AI1510"/>
          <cell r="AJ1510"/>
          <cell r="AK1510"/>
          <cell r="AL1510"/>
          <cell r="AM1510"/>
          <cell r="AN1510"/>
          <cell r="AO1510"/>
          <cell r="AP1510"/>
          <cell r="AQ1510"/>
          <cell r="AR1510"/>
        </row>
        <row r="1511">
          <cell r="A1511"/>
          <cell r="B1511"/>
          <cell r="C1511"/>
          <cell r="D1511"/>
          <cell r="E1511"/>
          <cell r="F1511"/>
          <cell r="G1511"/>
          <cell r="H1511"/>
          <cell r="I1511"/>
          <cell r="J1511"/>
          <cell r="K1511"/>
          <cell r="L1511"/>
          <cell r="M1511"/>
          <cell r="N1511"/>
          <cell r="O1511"/>
          <cell r="P1511"/>
          <cell r="Q1511"/>
          <cell r="R1511"/>
          <cell r="S1511"/>
          <cell r="T1511"/>
          <cell r="U1511"/>
          <cell r="V1511"/>
          <cell r="W1511"/>
          <cell r="X1511"/>
          <cell r="Y1511"/>
          <cell r="Z1511"/>
          <cell r="AA1511"/>
          <cell r="AB1511"/>
          <cell r="AC1511"/>
          <cell r="AD1511"/>
          <cell r="AE1511"/>
          <cell r="AF1511"/>
          <cell r="AG1511"/>
          <cell r="AH1511"/>
          <cell r="AI1511"/>
          <cell r="AJ1511"/>
          <cell r="AK1511"/>
          <cell r="AL1511"/>
          <cell r="AM1511"/>
          <cell r="AN1511"/>
          <cell r="AO1511"/>
          <cell r="AP1511"/>
          <cell r="AQ1511"/>
          <cell r="AR1511"/>
        </row>
        <row r="1512">
          <cell r="A1512"/>
          <cell r="B1512"/>
          <cell r="C1512"/>
          <cell r="D1512"/>
          <cell r="E1512"/>
          <cell r="F1512"/>
          <cell r="G1512"/>
          <cell r="H1512"/>
          <cell r="I1512"/>
          <cell r="J1512"/>
          <cell r="K1512"/>
          <cell r="L1512"/>
          <cell r="M1512"/>
          <cell r="N1512"/>
          <cell r="O1512"/>
          <cell r="P1512"/>
          <cell r="Q1512"/>
          <cell r="R1512"/>
          <cell r="S1512"/>
          <cell r="T1512"/>
          <cell r="U1512"/>
          <cell r="V1512"/>
          <cell r="W1512"/>
          <cell r="X1512"/>
          <cell r="Y1512"/>
          <cell r="Z1512"/>
          <cell r="AA1512"/>
          <cell r="AB1512"/>
          <cell r="AC1512"/>
          <cell r="AD1512"/>
          <cell r="AE1512"/>
          <cell r="AF1512"/>
          <cell r="AG1512"/>
          <cell r="AH1512"/>
          <cell r="AI1512"/>
          <cell r="AJ1512"/>
          <cell r="AK1512"/>
          <cell r="AL1512"/>
          <cell r="AM1512"/>
          <cell r="AN1512"/>
          <cell r="AO1512"/>
          <cell r="AP1512"/>
          <cell r="AQ1512"/>
          <cell r="AR1512"/>
        </row>
        <row r="1513">
          <cell r="A1513"/>
          <cell r="B1513"/>
          <cell r="C1513"/>
          <cell r="D1513"/>
          <cell r="E1513"/>
          <cell r="F1513"/>
          <cell r="G1513"/>
          <cell r="H1513"/>
          <cell r="I1513"/>
          <cell r="J1513"/>
          <cell r="K1513"/>
          <cell r="L1513"/>
          <cell r="M1513"/>
          <cell r="N1513"/>
          <cell r="O1513"/>
          <cell r="P1513"/>
          <cell r="Q1513"/>
          <cell r="R1513"/>
          <cell r="S1513"/>
          <cell r="T1513"/>
          <cell r="U1513"/>
          <cell r="V1513"/>
          <cell r="W1513"/>
          <cell r="X1513"/>
          <cell r="Y1513"/>
          <cell r="Z1513"/>
          <cell r="AA1513"/>
          <cell r="AB1513"/>
          <cell r="AC1513"/>
          <cell r="AD1513"/>
          <cell r="AE1513"/>
          <cell r="AF1513"/>
          <cell r="AG1513"/>
          <cell r="AH1513"/>
          <cell r="AI1513"/>
          <cell r="AJ1513"/>
          <cell r="AK1513"/>
          <cell r="AL1513"/>
          <cell r="AM1513"/>
          <cell r="AN1513"/>
          <cell r="AO1513"/>
          <cell r="AP1513"/>
          <cell r="AQ1513"/>
          <cell r="AR1513"/>
        </row>
        <row r="1514">
          <cell r="A1514"/>
          <cell r="B1514"/>
          <cell r="C1514"/>
          <cell r="D1514"/>
          <cell r="E1514"/>
          <cell r="F1514"/>
          <cell r="G1514"/>
          <cell r="H1514"/>
          <cell r="I1514"/>
          <cell r="J1514"/>
          <cell r="K1514"/>
          <cell r="L1514"/>
          <cell r="M1514"/>
          <cell r="N1514"/>
          <cell r="O1514"/>
          <cell r="P1514"/>
          <cell r="Q1514"/>
          <cell r="R1514"/>
          <cell r="S1514"/>
          <cell r="T1514"/>
          <cell r="U1514"/>
          <cell r="V1514"/>
          <cell r="W1514"/>
          <cell r="X1514"/>
          <cell r="Y1514"/>
          <cell r="Z1514"/>
          <cell r="AA1514"/>
          <cell r="AB1514"/>
          <cell r="AC1514"/>
          <cell r="AD1514"/>
          <cell r="AE1514"/>
          <cell r="AF1514"/>
          <cell r="AG1514"/>
          <cell r="AH1514"/>
          <cell r="AI1514"/>
          <cell r="AJ1514"/>
          <cell r="AK1514"/>
          <cell r="AL1514"/>
          <cell r="AM1514"/>
          <cell r="AN1514"/>
          <cell r="AO1514"/>
          <cell r="AP1514"/>
          <cell r="AQ1514"/>
          <cell r="AR1514"/>
        </row>
        <row r="1515">
          <cell r="A1515"/>
          <cell r="B1515"/>
          <cell r="C1515"/>
          <cell r="D1515"/>
          <cell r="E1515"/>
          <cell r="F1515"/>
          <cell r="G1515"/>
          <cell r="H1515"/>
          <cell r="I1515"/>
          <cell r="J1515"/>
          <cell r="K1515"/>
          <cell r="L1515"/>
          <cell r="M1515"/>
          <cell r="N1515"/>
          <cell r="O1515"/>
          <cell r="P1515"/>
          <cell r="Q1515"/>
          <cell r="R1515"/>
          <cell r="S1515"/>
          <cell r="T1515"/>
          <cell r="U1515"/>
          <cell r="V1515"/>
          <cell r="W1515"/>
          <cell r="X1515"/>
          <cell r="Y1515"/>
          <cell r="Z1515"/>
          <cell r="AA1515"/>
          <cell r="AB1515"/>
          <cell r="AC1515"/>
          <cell r="AD1515"/>
          <cell r="AE1515"/>
          <cell r="AF1515"/>
          <cell r="AG1515"/>
          <cell r="AH1515"/>
          <cell r="AI1515"/>
          <cell r="AJ1515"/>
          <cell r="AK1515"/>
          <cell r="AL1515"/>
          <cell r="AM1515"/>
          <cell r="AN1515"/>
          <cell r="AO1515"/>
          <cell r="AP1515"/>
          <cell r="AQ1515"/>
          <cell r="AR1515"/>
        </row>
        <row r="1516">
          <cell r="A1516"/>
          <cell r="B1516"/>
          <cell r="C1516"/>
          <cell r="D1516"/>
          <cell r="E1516"/>
          <cell r="F1516"/>
          <cell r="G1516"/>
          <cell r="H1516"/>
          <cell r="I1516"/>
          <cell r="J1516"/>
          <cell r="K1516"/>
          <cell r="L1516"/>
          <cell r="M1516"/>
          <cell r="N1516"/>
          <cell r="O1516"/>
          <cell r="P1516"/>
          <cell r="Q1516"/>
          <cell r="R1516"/>
          <cell r="S1516"/>
          <cell r="T1516"/>
          <cell r="U1516"/>
          <cell r="V1516"/>
          <cell r="W1516"/>
          <cell r="X1516"/>
          <cell r="Y1516"/>
          <cell r="Z1516"/>
          <cell r="AA1516"/>
          <cell r="AB1516"/>
          <cell r="AC1516"/>
          <cell r="AD1516"/>
          <cell r="AE1516"/>
          <cell r="AF1516"/>
          <cell r="AG1516"/>
          <cell r="AH1516"/>
          <cell r="AI1516"/>
          <cell r="AJ1516"/>
          <cell r="AK1516"/>
          <cell r="AL1516"/>
          <cell r="AM1516"/>
          <cell r="AN1516"/>
          <cell r="AO1516"/>
          <cell r="AP1516"/>
          <cell r="AQ1516"/>
          <cell r="AR1516"/>
        </row>
        <row r="1517">
          <cell r="A1517"/>
          <cell r="B1517"/>
          <cell r="C1517"/>
          <cell r="D1517"/>
          <cell r="E1517"/>
          <cell r="F1517"/>
          <cell r="G1517"/>
          <cell r="H1517"/>
          <cell r="I1517"/>
          <cell r="J1517"/>
          <cell r="K1517"/>
          <cell r="L1517"/>
          <cell r="M1517"/>
          <cell r="N1517"/>
          <cell r="O1517"/>
          <cell r="P1517"/>
          <cell r="Q1517"/>
          <cell r="R1517"/>
          <cell r="S1517"/>
          <cell r="T1517"/>
          <cell r="U1517"/>
          <cell r="V1517"/>
          <cell r="W1517"/>
          <cell r="X1517"/>
          <cell r="Y1517"/>
          <cell r="Z1517"/>
          <cell r="AA1517"/>
          <cell r="AB1517"/>
          <cell r="AC1517"/>
          <cell r="AD1517"/>
          <cell r="AE1517"/>
          <cell r="AF1517"/>
          <cell r="AG1517"/>
          <cell r="AH1517"/>
          <cell r="AI1517"/>
          <cell r="AJ1517"/>
          <cell r="AK1517"/>
          <cell r="AL1517"/>
          <cell r="AM1517"/>
          <cell r="AN1517"/>
          <cell r="AO1517"/>
          <cell r="AP1517"/>
          <cell r="AQ1517"/>
          <cell r="AR1517"/>
        </row>
        <row r="1518">
          <cell r="A1518"/>
          <cell r="B1518"/>
          <cell r="C1518"/>
          <cell r="D1518"/>
          <cell r="E1518"/>
          <cell r="F1518"/>
          <cell r="G1518"/>
          <cell r="H1518"/>
          <cell r="I1518"/>
          <cell r="J1518"/>
          <cell r="K1518"/>
          <cell r="L1518"/>
          <cell r="M1518"/>
          <cell r="N1518"/>
          <cell r="O1518"/>
          <cell r="P1518"/>
          <cell r="Q1518"/>
          <cell r="R1518"/>
          <cell r="S1518"/>
          <cell r="T1518"/>
          <cell r="U1518"/>
          <cell r="V1518"/>
          <cell r="W1518"/>
          <cell r="X1518"/>
          <cell r="Y1518"/>
          <cell r="Z1518"/>
          <cell r="AA1518"/>
          <cell r="AB1518"/>
          <cell r="AC1518"/>
          <cell r="AD1518"/>
          <cell r="AE1518"/>
          <cell r="AF1518"/>
          <cell r="AG1518"/>
          <cell r="AH1518"/>
          <cell r="AI1518"/>
          <cell r="AJ1518"/>
          <cell r="AK1518"/>
          <cell r="AL1518"/>
          <cell r="AM1518"/>
          <cell r="AN1518"/>
          <cell r="AO1518"/>
          <cell r="AP1518"/>
          <cell r="AQ1518"/>
          <cell r="AR1518"/>
        </row>
        <row r="1519">
          <cell r="A1519"/>
          <cell r="B1519"/>
          <cell r="C1519"/>
          <cell r="D1519"/>
          <cell r="E1519"/>
          <cell r="F1519"/>
          <cell r="G1519"/>
          <cell r="H1519"/>
          <cell r="I1519"/>
          <cell r="J1519"/>
          <cell r="K1519"/>
          <cell r="L1519"/>
          <cell r="M1519"/>
          <cell r="N1519"/>
          <cell r="O1519"/>
          <cell r="P1519"/>
          <cell r="Q1519"/>
          <cell r="R1519"/>
          <cell r="S1519"/>
          <cell r="T1519"/>
          <cell r="U1519"/>
          <cell r="V1519"/>
          <cell r="W1519"/>
          <cell r="X1519"/>
          <cell r="Y1519"/>
          <cell r="Z1519"/>
          <cell r="AA1519"/>
          <cell r="AB1519"/>
          <cell r="AC1519"/>
          <cell r="AD1519"/>
          <cell r="AE1519"/>
          <cell r="AF1519"/>
          <cell r="AG1519"/>
          <cell r="AH1519"/>
          <cell r="AI1519"/>
          <cell r="AJ1519"/>
          <cell r="AK1519"/>
          <cell r="AL1519"/>
          <cell r="AM1519"/>
          <cell r="AN1519"/>
          <cell r="AO1519"/>
          <cell r="AP1519"/>
          <cell r="AQ1519"/>
          <cell r="AR1519"/>
        </row>
        <row r="1520">
          <cell r="A1520"/>
          <cell r="B1520"/>
          <cell r="C1520"/>
          <cell r="D1520"/>
          <cell r="E1520"/>
          <cell r="F1520"/>
          <cell r="G1520"/>
          <cell r="H1520"/>
          <cell r="I1520"/>
          <cell r="J1520"/>
          <cell r="K1520"/>
          <cell r="L1520"/>
          <cell r="M1520"/>
          <cell r="N1520"/>
          <cell r="O1520"/>
          <cell r="P1520"/>
          <cell r="Q1520"/>
          <cell r="R1520"/>
          <cell r="S1520"/>
          <cell r="T1520"/>
          <cell r="U1520"/>
          <cell r="V1520"/>
          <cell r="W1520"/>
          <cell r="X1520"/>
          <cell r="Y1520"/>
          <cell r="Z1520"/>
          <cell r="AA1520"/>
          <cell r="AB1520"/>
          <cell r="AC1520"/>
          <cell r="AD1520"/>
          <cell r="AE1520"/>
          <cell r="AF1520"/>
          <cell r="AG1520"/>
          <cell r="AH1520"/>
          <cell r="AI1520"/>
          <cell r="AJ1520"/>
          <cell r="AK1520"/>
          <cell r="AL1520"/>
          <cell r="AM1520"/>
          <cell r="AN1520"/>
          <cell r="AO1520"/>
          <cell r="AP1520"/>
          <cell r="AQ1520"/>
          <cell r="AR1520"/>
        </row>
        <row r="1521">
          <cell r="A1521"/>
          <cell r="B1521"/>
          <cell r="C1521"/>
          <cell r="D1521"/>
          <cell r="E1521"/>
          <cell r="F1521"/>
          <cell r="G1521"/>
          <cell r="H1521"/>
          <cell r="I1521"/>
          <cell r="J1521"/>
          <cell r="K1521"/>
          <cell r="L1521"/>
          <cell r="M1521"/>
          <cell r="N1521"/>
          <cell r="O1521"/>
          <cell r="P1521"/>
          <cell r="Q1521"/>
          <cell r="R1521"/>
          <cell r="S1521"/>
          <cell r="T1521"/>
          <cell r="U1521"/>
          <cell r="V1521"/>
          <cell r="W1521"/>
          <cell r="X1521"/>
          <cell r="Y1521"/>
          <cell r="Z1521"/>
          <cell r="AA1521"/>
          <cell r="AB1521"/>
          <cell r="AC1521"/>
          <cell r="AD1521"/>
          <cell r="AE1521"/>
          <cell r="AF1521"/>
          <cell r="AG1521"/>
          <cell r="AH1521"/>
          <cell r="AI1521"/>
          <cell r="AJ1521"/>
          <cell r="AK1521"/>
          <cell r="AL1521"/>
          <cell r="AM1521"/>
          <cell r="AN1521"/>
          <cell r="AO1521"/>
          <cell r="AP1521"/>
          <cell r="AQ1521"/>
          <cell r="AR1521"/>
        </row>
        <row r="1522">
          <cell r="A1522"/>
          <cell r="B1522"/>
          <cell r="C1522"/>
          <cell r="D1522"/>
          <cell r="E1522"/>
          <cell r="F1522"/>
          <cell r="G1522"/>
          <cell r="H1522"/>
          <cell r="I1522"/>
          <cell r="J1522"/>
          <cell r="K1522"/>
          <cell r="L1522"/>
          <cell r="M1522"/>
          <cell r="N1522"/>
          <cell r="O1522"/>
          <cell r="P1522"/>
          <cell r="Q1522"/>
          <cell r="R1522"/>
          <cell r="S1522"/>
          <cell r="T1522"/>
          <cell r="U1522"/>
          <cell r="V1522"/>
          <cell r="W1522"/>
          <cell r="X1522"/>
          <cell r="Y1522"/>
          <cell r="Z1522"/>
          <cell r="AA1522"/>
          <cell r="AB1522"/>
          <cell r="AC1522"/>
          <cell r="AD1522"/>
          <cell r="AE1522"/>
          <cell r="AF1522"/>
          <cell r="AG1522"/>
          <cell r="AH1522"/>
          <cell r="AI1522"/>
          <cell r="AJ1522"/>
          <cell r="AK1522"/>
          <cell r="AL1522"/>
          <cell r="AM1522"/>
          <cell r="AN1522"/>
          <cell r="AO1522"/>
          <cell r="AP1522"/>
          <cell r="AQ1522"/>
          <cell r="AR1522"/>
        </row>
        <row r="1523">
          <cell r="A1523"/>
          <cell r="B1523"/>
          <cell r="C1523"/>
          <cell r="D1523"/>
          <cell r="E1523"/>
          <cell r="F1523"/>
          <cell r="G1523"/>
          <cell r="H1523"/>
          <cell r="I1523"/>
          <cell r="J1523"/>
          <cell r="K1523"/>
          <cell r="L1523"/>
          <cell r="M1523"/>
          <cell r="N1523"/>
          <cell r="O1523"/>
          <cell r="P1523"/>
          <cell r="Q1523"/>
          <cell r="R1523"/>
          <cell r="S1523"/>
          <cell r="T1523"/>
          <cell r="U1523"/>
          <cell r="V1523"/>
          <cell r="W1523"/>
          <cell r="X1523"/>
          <cell r="Y1523"/>
          <cell r="Z1523"/>
          <cell r="AA1523"/>
          <cell r="AB1523"/>
          <cell r="AC1523"/>
          <cell r="AD1523"/>
          <cell r="AE1523"/>
          <cell r="AF1523"/>
          <cell r="AG1523"/>
          <cell r="AH1523"/>
          <cell r="AI1523"/>
          <cell r="AJ1523"/>
          <cell r="AK1523"/>
          <cell r="AL1523"/>
          <cell r="AM1523"/>
          <cell r="AN1523"/>
          <cell r="AO1523"/>
          <cell r="AP1523"/>
          <cell r="AQ1523"/>
          <cell r="AR1523"/>
        </row>
        <row r="1524">
          <cell r="A1524"/>
          <cell r="B1524"/>
          <cell r="C1524"/>
          <cell r="D1524"/>
          <cell r="E1524"/>
          <cell r="F1524"/>
          <cell r="G1524"/>
          <cell r="H1524"/>
          <cell r="I1524"/>
          <cell r="J1524"/>
          <cell r="K1524"/>
          <cell r="L1524"/>
          <cell r="M1524"/>
          <cell r="N1524"/>
          <cell r="O1524"/>
          <cell r="P1524"/>
          <cell r="Q1524"/>
          <cell r="R1524"/>
          <cell r="S1524"/>
          <cell r="T1524"/>
          <cell r="U1524"/>
          <cell r="V1524"/>
          <cell r="W1524"/>
          <cell r="X1524"/>
          <cell r="Y1524"/>
          <cell r="Z1524"/>
          <cell r="AA1524"/>
          <cell r="AB1524"/>
          <cell r="AC1524"/>
          <cell r="AD1524"/>
          <cell r="AE1524"/>
          <cell r="AF1524"/>
          <cell r="AG1524"/>
          <cell r="AH1524"/>
          <cell r="AI1524"/>
          <cell r="AJ1524"/>
          <cell r="AK1524"/>
          <cell r="AL1524"/>
          <cell r="AM1524"/>
          <cell r="AN1524"/>
          <cell r="AO1524"/>
          <cell r="AP1524"/>
          <cell r="AQ1524"/>
          <cell r="AR1524"/>
        </row>
        <row r="1525">
          <cell r="A1525"/>
          <cell r="B1525"/>
          <cell r="C1525"/>
          <cell r="D1525"/>
          <cell r="E1525"/>
          <cell r="F1525"/>
          <cell r="G1525"/>
          <cell r="H1525"/>
          <cell r="I1525"/>
          <cell r="J1525"/>
          <cell r="K1525"/>
          <cell r="L1525"/>
          <cell r="M1525"/>
          <cell r="N1525"/>
          <cell r="O1525"/>
          <cell r="P1525"/>
          <cell r="Q1525"/>
          <cell r="R1525"/>
          <cell r="S1525"/>
          <cell r="T1525"/>
          <cell r="U1525"/>
          <cell r="V1525"/>
          <cell r="W1525"/>
          <cell r="X1525"/>
          <cell r="Y1525"/>
          <cell r="Z1525"/>
          <cell r="AA1525"/>
          <cell r="AB1525"/>
          <cell r="AC1525"/>
          <cell r="AD1525"/>
          <cell r="AE1525"/>
          <cell r="AF1525"/>
          <cell r="AG1525"/>
          <cell r="AH1525"/>
          <cell r="AI1525"/>
          <cell r="AJ1525"/>
          <cell r="AK1525"/>
          <cell r="AL1525"/>
          <cell r="AM1525"/>
          <cell r="AN1525"/>
          <cell r="AO1525"/>
          <cell r="AP1525"/>
          <cell r="AQ1525"/>
          <cell r="AR1525"/>
        </row>
        <row r="1526">
          <cell r="A1526"/>
          <cell r="B1526"/>
          <cell r="C1526"/>
          <cell r="D1526"/>
          <cell r="E1526"/>
          <cell r="F1526"/>
          <cell r="G1526"/>
          <cell r="H1526"/>
          <cell r="I1526"/>
          <cell r="J1526"/>
          <cell r="K1526"/>
          <cell r="L1526"/>
          <cell r="M1526"/>
          <cell r="N1526"/>
          <cell r="O1526"/>
          <cell r="P1526"/>
          <cell r="Q1526"/>
          <cell r="R1526"/>
          <cell r="S1526"/>
          <cell r="T1526"/>
          <cell r="U1526"/>
          <cell r="V1526"/>
          <cell r="W1526"/>
          <cell r="X1526"/>
          <cell r="Y1526"/>
          <cell r="Z1526"/>
          <cell r="AA1526"/>
          <cell r="AB1526"/>
          <cell r="AC1526"/>
          <cell r="AD1526"/>
          <cell r="AE1526"/>
          <cell r="AF1526"/>
          <cell r="AG1526"/>
          <cell r="AH1526"/>
          <cell r="AI1526"/>
          <cell r="AJ1526"/>
          <cell r="AK1526"/>
          <cell r="AL1526"/>
          <cell r="AM1526"/>
          <cell r="AN1526"/>
          <cell r="AO1526"/>
          <cell r="AP1526"/>
          <cell r="AQ1526"/>
          <cell r="AR1526"/>
        </row>
        <row r="1527">
          <cell r="A1527"/>
          <cell r="B1527"/>
          <cell r="C1527"/>
          <cell r="D1527"/>
          <cell r="E1527"/>
          <cell r="F1527"/>
          <cell r="G1527"/>
          <cell r="H1527"/>
          <cell r="I1527"/>
          <cell r="J1527"/>
          <cell r="K1527"/>
          <cell r="L1527"/>
          <cell r="M1527"/>
          <cell r="N1527"/>
          <cell r="O1527"/>
          <cell r="P1527"/>
          <cell r="Q1527"/>
          <cell r="R1527"/>
          <cell r="S1527"/>
          <cell r="T1527"/>
          <cell r="U1527"/>
          <cell r="V1527"/>
          <cell r="W1527"/>
          <cell r="X1527"/>
          <cell r="Y1527"/>
          <cell r="Z1527"/>
          <cell r="AA1527"/>
          <cell r="AB1527"/>
          <cell r="AC1527"/>
          <cell r="AD1527"/>
          <cell r="AE1527"/>
          <cell r="AF1527"/>
          <cell r="AG1527"/>
          <cell r="AH1527"/>
          <cell r="AI1527"/>
          <cell r="AJ1527"/>
          <cell r="AK1527"/>
          <cell r="AL1527"/>
          <cell r="AM1527"/>
          <cell r="AN1527"/>
          <cell r="AO1527"/>
          <cell r="AP1527"/>
          <cell r="AQ1527"/>
          <cell r="AR1527"/>
        </row>
        <row r="1528">
          <cell r="A1528"/>
          <cell r="B1528"/>
          <cell r="C1528"/>
          <cell r="D1528"/>
          <cell r="E1528"/>
          <cell r="F1528"/>
          <cell r="G1528"/>
          <cell r="H1528"/>
          <cell r="I1528"/>
          <cell r="J1528"/>
          <cell r="K1528"/>
          <cell r="L1528"/>
          <cell r="M1528"/>
          <cell r="N1528"/>
          <cell r="O1528"/>
          <cell r="P1528"/>
          <cell r="Q1528"/>
          <cell r="R1528"/>
          <cell r="S1528"/>
          <cell r="T1528"/>
          <cell r="U1528"/>
          <cell r="V1528"/>
          <cell r="W1528"/>
          <cell r="X1528"/>
          <cell r="Y1528"/>
          <cell r="Z1528"/>
          <cell r="AA1528"/>
          <cell r="AB1528"/>
          <cell r="AC1528"/>
          <cell r="AD1528"/>
          <cell r="AE1528"/>
          <cell r="AF1528"/>
          <cell r="AG1528"/>
          <cell r="AH1528"/>
          <cell r="AI1528"/>
          <cell r="AJ1528"/>
          <cell r="AK1528"/>
          <cell r="AL1528"/>
          <cell r="AM1528"/>
          <cell r="AN1528"/>
          <cell r="AO1528"/>
          <cell r="AP1528"/>
          <cell r="AQ1528"/>
          <cell r="AR1528"/>
        </row>
        <row r="1529">
          <cell r="A1529"/>
          <cell r="B1529"/>
          <cell r="C1529"/>
          <cell r="D1529"/>
          <cell r="E1529"/>
          <cell r="F1529"/>
          <cell r="G1529"/>
          <cell r="H1529"/>
          <cell r="I1529"/>
          <cell r="J1529"/>
          <cell r="K1529"/>
          <cell r="L1529"/>
          <cell r="M1529"/>
          <cell r="N1529"/>
          <cell r="O1529"/>
          <cell r="P1529"/>
          <cell r="Q1529"/>
          <cell r="R1529"/>
          <cell r="S1529"/>
          <cell r="T1529"/>
          <cell r="U1529"/>
          <cell r="V1529"/>
          <cell r="W1529"/>
          <cell r="X1529"/>
          <cell r="Y1529"/>
          <cell r="Z1529"/>
          <cell r="AA1529"/>
          <cell r="AB1529"/>
          <cell r="AC1529"/>
          <cell r="AD1529"/>
          <cell r="AE1529"/>
          <cell r="AF1529"/>
          <cell r="AG1529"/>
          <cell r="AH1529"/>
          <cell r="AI1529"/>
          <cell r="AJ1529"/>
          <cell r="AK1529"/>
          <cell r="AL1529"/>
          <cell r="AM1529"/>
          <cell r="AN1529"/>
          <cell r="AO1529"/>
          <cell r="AP1529"/>
          <cell r="AQ1529"/>
          <cell r="AR1529"/>
        </row>
        <row r="1530">
          <cell r="A1530"/>
          <cell r="B1530"/>
          <cell r="C1530"/>
          <cell r="D1530"/>
          <cell r="E1530"/>
          <cell r="F1530"/>
          <cell r="G1530"/>
          <cell r="H1530"/>
          <cell r="I1530"/>
          <cell r="J1530"/>
          <cell r="K1530"/>
          <cell r="L1530"/>
          <cell r="M1530"/>
          <cell r="N1530"/>
          <cell r="O1530"/>
          <cell r="P1530"/>
          <cell r="Q1530"/>
          <cell r="R1530"/>
          <cell r="S1530"/>
          <cell r="T1530"/>
          <cell r="U1530"/>
          <cell r="V1530"/>
          <cell r="W1530"/>
          <cell r="X1530"/>
          <cell r="Y1530"/>
          <cell r="Z1530"/>
          <cell r="AA1530"/>
          <cell r="AB1530"/>
          <cell r="AC1530"/>
          <cell r="AD1530"/>
          <cell r="AE1530"/>
          <cell r="AF1530"/>
          <cell r="AG1530"/>
          <cell r="AH1530"/>
          <cell r="AI1530"/>
          <cell r="AJ1530"/>
          <cell r="AK1530"/>
          <cell r="AL1530"/>
          <cell r="AM1530"/>
          <cell r="AN1530"/>
          <cell r="AO1530"/>
          <cell r="AP1530"/>
          <cell r="AQ1530"/>
          <cell r="AR1530"/>
        </row>
        <row r="1531">
          <cell r="A1531"/>
          <cell r="B1531"/>
          <cell r="C1531"/>
          <cell r="D1531"/>
          <cell r="E1531"/>
          <cell r="F1531"/>
          <cell r="G1531"/>
          <cell r="H1531"/>
          <cell r="I1531"/>
          <cell r="J1531"/>
          <cell r="K1531"/>
          <cell r="L1531"/>
          <cell r="M1531"/>
          <cell r="N1531"/>
          <cell r="O1531"/>
          <cell r="P1531"/>
          <cell r="Q1531"/>
          <cell r="R1531"/>
          <cell r="S1531"/>
          <cell r="T1531"/>
          <cell r="U1531"/>
          <cell r="V1531"/>
          <cell r="W1531"/>
          <cell r="X1531"/>
          <cell r="Y1531"/>
          <cell r="Z1531"/>
          <cell r="AA1531"/>
          <cell r="AB1531"/>
          <cell r="AC1531"/>
          <cell r="AD1531"/>
          <cell r="AE1531"/>
          <cell r="AF1531"/>
          <cell r="AG1531"/>
          <cell r="AH1531"/>
          <cell r="AI1531"/>
          <cell r="AJ1531"/>
          <cell r="AK1531"/>
          <cell r="AL1531"/>
          <cell r="AM1531"/>
          <cell r="AN1531"/>
          <cell r="AO1531"/>
          <cell r="AP1531"/>
          <cell r="AQ1531"/>
          <cell r="AR1531"/>
        </row>
        <row r="1532">
          <cell r="A1532"/>
          <cell r="B1532"/>
          <cell r="C1532"/>
          <cell r="D1532"/>
          <cell r="E1532"/>
          <cell r="F1532"/>
          <cell r="G1532"/>
          <cell r="H1532"/>
          <cell r="I1532"/>
          <cell r="J1532"/>
          <cell r="K1532"/>
          <cell r="L1532"/>
          <cell r="M1532"/>
          <cell r="N1532"/>
          <cell r="O1532"/>
          <cell r="P1532"/>
          <cell r="Q1532"/>
          <cell r="R1532"/>
          <cell r="S1532"/>
          <cell r="T1532"/>
          <cell r="U1532"/>
          <cell r="V1532"/>
          <cell r="W1532"/>
          <cell r="X1532"/>
          <cell r="Y1532"/>
          <cell r="Z1532"/>
          <cell r="AA1532"/>
          <cell r="AB1532"/>
          <cell r="AC1532"/>
          <cell r="AD1532"/>
          <cell r="AE1532"/>
          <cell r="AF1532"/>
          <cell r="AG1532"/>
          <cell r="AH1532"/>
          <cell r="AI1532"/>
          <cell r="AJ1532"/>
          <cell r="AK1532"/>
          <cell r="AL1532"/>
          <cell r="AM1532"/>
          <cell r="AN1532"/>
          <cell r="AO1532"/>
          <cell r="AP1532"/>
          <cell r="AQ1532"/>
          <cell r="AR1532"/>
        </row>
        <row r="1533">
          <cell r="A1533"/>
          <cell r="B1533"/>
          <cell r="C1533"/>
          <cell r="D1533"/>
          <cell r="E1533"/>
          <cell r="F1533"/>
          <cell r="G1533"/>
          <cell r="H1533"/>
          <cell r="I1533"/>
          <cell r="J1533"/>
          <cell r="K1533"/>
          <cell r="L1533"/>
          <cell r="M1533"/>
          <cell r="N1533"/>
          <cell r="O1533"/>
          <cell r="P1533"/>
          <cell r="Q1533"/>
          <cell r="R1533"/>
          <cell r="S1533"/>
          <cell r="T1533"/>
          <cell r="U1533"/>
          <cell r="V1533"/>
          <cell r="W1533"/>
          <cell r="X1533"/>
          <cell r="Y1533"/>
          <cell r="Z1533"/>
          <cell r="AA1533"/>
          <cell r="AB1533"/>
          <cell r="AC1533"/>
          <cell r="AD1533"/>
          <cell r="AE1533"/>
          <cell r="AF1533"/>
          <cell r="AG1533"/>
          <cell r="AH1533"/>
          <cell r="AI1533"/>
          <cell r="AJ1533"/>
          <cell r="AK1533"/>
          <cell r="AL1533"/>
          <cell r="AM1533"/>
          <cell r="AN1533"/>
          <cell r="AO1533"/>
          <cell r="AP1533"/>
          <cell r="AQ1533"/>
          <cell r="AR1533"/>
        </row>
        <row r="1534">
          <cell r="A1534"/>
          <cell r="B1534"/>
          <cell r="C1534"/>
          <cell r="D1534"/>
          <cell r="E1534"/>
          <cell r="F1534"/>
          <cell r="G1534"/>
          <cell r="H1534"/>
          <cell r="I1534"/>
          <cell r="J1534"/>
          <cell r="K1534"/>
          <cell r="L1534"/>
          <cell r="M1534"/>
          <cell r="N1534"/>
          <cell r="O1534"/>
          <cell r="P1534"/>
          <cell r="Q1534"/>
          <cell r="R1534"/>
          <cell r="S1534"/>
          <cell r="T1534"/>
          <cell r="U1534"/>
          <cell r="V1534"/>
          <cell r="W1534"/>
          <cell r="X1534"/>
          <cell r="Y1534"/>
          <cell r="Z1534"/>
          <cell r="AA1534"/>
          <cell r="AB1534"/>
          <cell r="AC1534"/>
          <cell r="AD1534"/>
          <cell r="AE1534"/>
          <cell r="AF1534"/>
          <cell r="AG1534"/>
          <cell r="AH1534"/>
          <cell r="AI1534"/>
          <cell r="AJ1534"/>
          <cell r="AK1534"/>
          <cell r="AL1534"/>
          <cell r="AM1534"/>
          <cell r="AN1534"/>
          <cell r="AO1534"/>
          <cell r="AP1534"/>
          <cell r="AQ1534"/>
          <cell r="AR1534"/>
        </row>
        <row r="1535">
          <cell r="A1535"/>
          <cell r="B1535"/>
          <cell r="C1535"/>
          <cell r="D1535"/>
          <cell r="E1535"/>
          <cell r="F1535"/>
          <cell r="G1535"/>
          <cell r="H1535"/>
          <cell r="I1535"/>
          <cell r="J1535"/>
          <cell r="K1535"/>
          <cell r="L1535"/>
          <cell r="M1535"/>
          <cell r="N1535"/>
          <cell r="O1535"/>
          <cell r="P1535"/>
          <cell r="Q1535"/>
          <cell r="R1535"/>
          <cell r="S1535"/>
          <cell r="T1535"/>
          <cell r="U1535"/>
          <cell r="V1535"/>
          <cell r="W1535"/>
          <cell r="X1535"/>
          <cell r="Y1535"/>
          <cell r="Z1535"/>
          <cell r="AA1535"/>
          <cell r="AB1535"/>
          <cell r="AC1535"/>
          <cell r="AD1535"/>
          <cell r="AE1535"/>
          <cell r="AF1535"/>
          <cell r="AG1535"/>
          <cell r="AH1535"/>
          <cell r="AI1535"/>
          <cell r="AJ1535"/>
          <cell r="AK1535"/>
          <cell r="AL1535"/>
          <cell r="AM1535"/>
          <cell r="AN1535"/>
          <cell r="AO1535"/>
          <cell r="AP1535"/>
          <cell r="AQ1535"/>
          <cell r="AR1535"/>
        </row>
        <row r="1536">
          <cell r="A1536"/>
          <cell r="B1536"/>
          <cell r="C1536"/>
          <cell r="D1536"/>
          <cell r="E1536"/>
          <cell r="F1536"/>
          <cell r="G1536"/>
          <cell r="H1536"/>
          <cell r="I1536"/>
          <cell r="J1536"/>
          <cell r="K1536"/>
          <cell r="L1536"/>
          <cell r="M1536"/>
          <cell r="N1536"/>
          <cell r="O1536"/>
          <cell r="P1536"/>
          <cell r="Q1536"/>
          <cell r="R1536"/>
          <cell r="S1536"/>
          <cell r="T1536"/>
          <cell r="U1536"/>
          <cell r="V1536"/>
          <cell r="W1536"/>
          <cell r="X1536"/>
          <cell r="Y1536"/>
          <cell r="Z1536"/>
          <cell r="AA1536"/>
          <cell r="AB1536"/>
          <cell r="AC1536"/>
          <cell r="AD1536"/>
          <cell r="AE1536"/>
          <cell r="AF1536"/>
          <cell r="AG1536"/>
          <cell r="AH1536"/>
          <cell r="AI1536"/>
          <cell r="AJ1536"/>
          <cell r="AK1536"/>
          <cell r="AL1536"/>
          <cell r="AM1536"/>
          <cell r="AN1536"/>
          <cell r="AO1536"/>
          <cell r="AP1536"/>
          <cell r="AQ1536"/>
          <cell r="AR1536"/>
        </row>
        <row r="1537">
          <cell r="A1537"/>
          <cell r="B1537"/>
          <cell r="C1537"/>
          <cell r="D1537"/>
          <cell r="E1537"/>
          <cell r="F1537"/>
          <cell r="G1537"/>
          <cell r="H1537"/>
          <cell r="I1537"/>
          <cell r="J1537"/>
          <cell r="K1537"/>
          <cell r="L1537"/>
          <cell r="M1537"/>
          <cell r="N1537"/>
          <cell r="O1537"/>
          <cell r="P1537"/>
          <cell r="Q1537"/>
          <cell r="R1537"/>
          <cell r="S1537"/>
          <cell r="T1537"/>
          <cell r="U1537"/>
          <cell r="V1537"/>
          <cell r="W1537"/>
          <cell r="X1537"/>
          <cell r="Y1537"/>
          <cell r="Z1537"/>
          <cell r="AA1537"/>
          <cell r="AB1537"/>
          <cell r="AC1537"/>
          <cell r="AD1537"/>
          <cell r="AE1537"/>
          <cell r="AF1537"/>
          <cell r="AG1537"/>
          <cell r="AH1537"/>
          <cell r="AI1537"/>
          <cell r="AJ1537"/>
          <cell r="AK1537"/>
          <cell r="AL1537"/>
          <cell r="AM1537"/>
          <cell r="AN1537"/>
          <cell r="AO1537"/>
          <cell r="AP1537"/>
          <cell r="AQ1537"/>
          <cell r="AR1537"/>
        </row>
        <row r="1538">
          <cell r="A1538"/>
          <cell r="B1538"/>
          <cell r="C1538"/>
          <cell r="D1538"/>
          <cell r="E1538"/>
          <cell r="F1538"/>
          <cell r="G1538"/>
          <cell r="H1538"/>
          <cell r="I1538"/>
          <cell r="J1538"/>
          <cell r="K1538"/>
          <cell r="L1538"/>
          <cell r="M1538"/>
          <cell r="N1538"/>
          <cell r="O1538"/>
          <cell r="P1538"/>
          <cell r="Q1538"/>
          <cell r="R1538"/>
          <cell r="S1538"/>
          <cell r="T1538"/>
          <cell r="U1538"/>
          <cell r="V1538"/>
          <cell r="W1538"/>
          <cell r="X1538"/>
          <cell r="Y1538"/>
          <cell r="Z1538"/>
          <cell r="AA1538"/>
          <cell r="AB1538"/>
          <cell r="AC1538"/>
          <cell r="AD1538"/>
          <cell r="AE1538"/>
          <cell r="AF1538"/>
          <cell r="AG1538"/>
          <cell r="AH1538"/>
          <cell r="AI1538"/>
          <cell r="AJ1538"/>
          <cell r="AK1538"/>
          <cell r="AL1538"/>
          <cell r="AM1538"/>
          <cell r="AN1538"/>
          <cell r="AO1538"/>
          <cell r="AP1538"/>
          <cell r="AQ1538"/>
          <cell r="AR1538"/>
        </row>
        <row r="1539">
          <cell r="A1539"/>
          <cell r="B1539"/>
          <cell r="C1539"/>
          <cell r="D1539"/>
          <cell r="E1539"/>
          <cell r="F1539"/>
          <cell r="G1539"/>
          <cell r="H1539"/>
          <cell r="I1539"/>
          <cell r="J1539"/>
          <cell r="K1539"/>
          <cell r="L1539"/>
          <cell r="M1539"/>
          <cell r="N1539"/>
          <cell r="O1539"/>
          <cell r="P1539"/>
          <cell r="Q1539"/>
          <cell r="R1539"/>
          <cell r="S1539"/>
          <cell r="T1539"/>
          <cell r="U1539"/>
          <cell r="V1539"/>
          <cell r="W1539"/>
          <cell r="X1539"/>
          <cell r="Y1539"/>
          <cell r="Z1539"/>
          <cell r="AA1539"/>
          <cell r="AB1539"/>
          <cell r="AC1539"/>
          <cell r="AD1539"/>
          <cell r="AE1539"/>
          <cell r="AF1539"/>
          <cell r="AG1539"/>
          <cell r="AH1539"/>
          <cell r="AI1539"/>
          <cell r="AJ1539"/>
          <cell r="AK1539"/>
          <cell r="AL1539"/>
          <cell r="AM1539"/>
          <cell r="AN1539"/>
          <cell r="AO1539"/>
          <cell r="AP1539"/>
          <cell r="AQ1539"/>
          <cell r="AR1539"/>
        </row>
        <row r="1540">
          <cell r="A1540"/>
          <cell r="B1540"/>
          <cell r="C1540"/>
          <cell r="D1540"/>
          <cell r="E1540"/>
          <cell r="F1540"/>
          <cell r="G1540"/>
          <cell r="H1540"/>
          <cell r="I1540"/>
          <cell r="J1540"/>
          <cell r="K1540"/>
          <cell r="L1540"/>
          <cell r="M1540"/>
          <cell r="N1540"/>
          <cell r="O1540"/>
          <cell r="P1540"/>
          <cell r="Q1540"/>
          <cell r="R1540"/>
          <cell r="S1540"/>
          <cell r="T1540"/>
          <cell r="U1540"/>
          <cell r="V1540"/>
          <cell r="W1540"/>
          <cell r="X1540"/>
          <cell r="Y1540"/>
          <cell r="Z1540"/>
          <cell r="AA1540"/>
          <cell r="AB1540"/>
          <cell r="AC1540"/>
          <cell r="AD1540"/>
          <cell r="AE1540"/>
          <cell r="AF1540"/>
          <cell r="AG1540"/>
          <cell r="AH1540"/>
          <cell r="AI1540"/>
          <cell r="AJ1540"/>
          <cell r="AK1540"/>
          <cell r="AL1540"/>
          <cell r="AM1540"/>
          <cell r="AN1540"/>
          <cell r="AO1540"/>
          <cell r="AP1540"/>
          <cell r="AQ1540"/>
          <cell r="AR1540"/>
        </row>
        <row r="1541">
          <cell r="A1541"/>
          <cell r="B1541"/>
          <cell r="C1541"/>
          <cell r="D1541"/>
          <cell r="E1541"/>
          <cell r="F1541"/>
          <cell r="G1541"/>
          <cell r="H1541"/>
          <cell r="I1541"/>
          <cell r="J1541"/>
          <cell r="K1541"/>
          <cell r="L1541"/>
          <cell r="M1541"/>
          <cell r="N1541"/>
          <cell r="O1541"/>
          <cell r="P1541"/>
          <cell r="Q1541"/>
          <cell r="R1541"/>
          <cell r="S1541"/>
          <cell r="T1541"/>
          <cell r="U1541"/>
          <cell r="V1541"/>
          <cell r="W1541"/>
          <cell r="X1541"/>
          <cell r="Y1541"/>
          <cell r="Z1541"/>
          <cell r="AA1541"/>
          <cell r="AB1541"/>
          <cell r="AC1541"/>
          <cell r="AD1541"/>
          <cell r="AE1541"/>
          <cell r="AF1541"/>
          <cell r="AG1541"/>
          <cell r="AH1541"/>
          <cell r="AI1541"/>
          <cell r="AJ1541"/>
          <cell r="AK1541"/>
          <cell r="AL1541"/>
          <cell r="AM1541"/>
          <cell r="AN1541"/>
          <cell r="AO1541"/>
          <cell r="AP1541"/>
          <cell r="AQ1541"/>
          <cell r="AR1541"/>
        </row>
        <row r="1542">
          <cell r="A1542"/>
          <cell r="B1542"/>
          <cell r="C1542"/>
          <cell r="D1542"/>
          <cell r="E1542"/>
          <cell r="F1542"/>
          <cell r="G1542"/>
          <cell r="H1542"/>
          <cell r="I1542"/>
          <cell r="J1542"/>
          <cell r="K1542"/>
          <cell r="L1542"/>
          <cell r="M1542"/>
          <cell r="N1542"/>
          <cell r="O1542"/>
          <cell r="P1542"/>
          <cell r="Q1542"/>
          <cell r="R1542"/>
          <cell r="S1542"/>
          <cell r="T1542"/>
          <cell r="U1542"/>
          <cell r="V1542"/>
          <cell r="W1542"/>
          <cell r="X1542"/>
          <cell r="Y1542"/>
          <cell r="Z1542"/>
          <cell r="AA1542"/>
          <cell r="AB1542"/>
          <cell r="AC1542"/>
          <cell r="AD1542"/>
          <cell r="AE1542"/>
          <cell r="AF1542"/>
          <cell r="AG1542"/>
          <cell r="AH1542"/>
          <cell r="AI1542"/>
          <cell r="AJ1542"/>
          <cell r="AK1542"/>
          <cell r="AL1542"/>
          <cell r="AM1542"/>
          <cell r="AN1542"/>
          <cell r="AO1542"/>
          <cell r="AP1542"/>
          <cell r="AQ1542"/>
          <cell r="AR1542"/>
        </row>
        <row r="1543">
          <cell r="A1543"/>
          <cell r="B1543"/>
          <cell r="C1543"/>
          <cell r="D1543"/>
          <cell r="E1543"/>
          <cell r="F1543"/>
          <cell r="G1543"/>
          <cell r="H1543"/>
          <cell r="I1543"/>
          <cell r="J1543"/>
          <cell r="K1543"/>
          <cell r="L1543"/>
          <cell r="M1543"/>
          <cell r="N1543"/>
          <cell r="O1543"/>
          <cell r="P1543"/>
          <cell r="Q1543"/>
          <cell r="R1543"/>
          <cell r="S1543"/>
          <cell r="T1543"/>
          <cell r="U1543"/>
          <cell r="V1543"/>
          <cell r="W1543"/>
          <cell r="X1543"/>
          <cell r="Y1543"/>
          <cell r="Z1543"/>
          <cell r="AA1543"/>
          <cell r="AB1543"/>
          <cell r="AC1543"/>
          <cell r="AD1543"/>
          <cell r="AE1543"/>
          <cell r="AF1543"/>
          <cell r="AG1543"/>
          <cell r="AH1543"/>
          <cell r="AI1543"/>
          <cell r="AJ1543"/>
          <cell r="AK1543"/>
          <cell r="AL1543"/>
          <cell r="AM1543"/>
          <cell r="AN1543"/>
          <cell r="AO1543"/>
          <cell r="AP1543"/>
          <cell r="AQ1543"/>
          <cell r="AR1543"/>
        </row>
        <row r="1544">
          <cell r="A1544"/>
          <cell r="B1544"/>
          <cell r="C1544"/>
          <cell r="D1544"/>
          <cell r="E1544"/>
          <cell r="F1544"/>
          <cell r="G1544"/>
          <cell r="H1544"/>
          <cell r="I1544"/>
          <cell r="J1544"/>
          <cell r="K1544"/>
          <cell r="L1544"/>
          <cell r="M1544"/>
          <cell r="N1544"/>
          <cell r="O1544"/>
          <cell r="P1544"/>
          <cell r="Q1544"/>
          <cell r="R1544"/>
          <cell r="S1544"/>
          <cell r="T1544"/>
          <cell r="U1544"/>
          <cell r="V1544"/>
          <cell r="W1544"/>
          <cell r="X1544"/>
          <cell r="Y1544"/>
          <cell r="Z1544"/>
          <cell r="AA1544"/>
          <cell r="AB1544"/>
          <cell r="AC1544"/>
          <cell r="AD1544"/>
          <cell r="AE1544"/>
          <cell r="AF1544"/>
          <cell r="AG1544"/>
          <cell r="AH1544"/>
          <cell r="AI1544"/>
          <cell r="AJ1544"/>
          <cell r="AK1544"/>
          <cell r="AL1544"/>
          <cell r="AM1544"/>
          <cell r="AN1544"/>
          <cell r="AO1544"/>
          <cell r="AP1544"/>
          <cell r="AQ1544"/>
          <cell r="AR1544"/>
        </row>
        <row r="1545">
          <cell r="A1545"/>
          <cell r="B1545"/>
          <cell r="C1545"/>
          <cell r="D1545"/>
          <cell r="E1545"/>
          <cell r="F1545"/>
          <cell r="G1545"/>
          <cell r="H1545"/>
          <cell r="I1545"/>
          <cell r="J1545"/>
          <cell r="K1545"/>
          <cell r="L1545"/>
          <cell r="M1545"/>
          <cell r="N1545"/>
          <cell r="O1545"/>
          <cell r="P1545"/>
          <cell r="Q1545"/>
          <cell r="R1545"/>
          <cell r="S1545"/>
          <cell r="T1545"/>
          <cell r="U1545"/>
          <cell r="V1545"/>
          <cell r="W1545"/>
          <cell r="X1545"/>
          <cell r="Y1545"/>
          <cell r="Z1545"/>
          <cell r="AA1545"/>
          <cell r="AB1545"/>
          <cell r="AC1545"/>
          <cell r="AD1545"/>
          <cell r="AE1545"/>
          <cell r="AF1545"/>
          <cell r="AG1545"/>
          <cell r="AH1545"/>
          <cell r="AI1545"/>
          <cell r="AJ1545"/>
          <cell r="AK1545"/>
          <cell r="AL1545"/>
          <cell r="AM1545"/>
          <cell r="AN1545"/>
          <cell r="AO1545"/>
          <cell r="AP1545"/>
          <cell r="AQ1545"/>
          <cell r="AR1545"/>
        </row>
        <row r="1546">
          <cell r="A1546"/>
          <cell r="B1546"/>
          <cell r="C1546"/>
          <cell r="D1546"/>
          <cell r="E1546"/>
          <cell r="F1546"/>
          <cell r="G1546"/>
          <cell r="H1546"/>
          <cell r="I1546"/>
          <cell r="J1546"/>
          <cell r="K1546"/>
          <cell r="L1546"/>
          <cell r="M1546"/>
          <cell r="N1546"/>
          <cell r="O1546"/>
          <cell r="P1546"/>
          <cell r="Q1546"/>
          <cell r="R1546"/>
          <cell r="S1546"/>
          <cell r="T1546"/>
          <cell r="U1546"/>
          <cell r="V1546"/>
          <cell r="W1546"/>
          <cell r="X1546"/>
          <cell r="Y1546"/>
          <cell r="Z1546"/>
          <cell r="AA1546"/>
          <cell r="AB1546"/>
          <cell r="AC1546"/>
          <cell r="AD1546"/>
          <cell r="AE1546"/>
          <cell r="AF1546"/>
          <cell r="AG1546"/>
          <cell r="AH1546"/>
          <cell r="AI1546"/>
          <cell r="AJ1546"/>
          <cell r="AK1546"/>
          <cell r="AL1546"/>
          <cell r="AM1546"/>
          <cell r="AN1546"/>
          <cell r="AO1546"/>
          <cell r="AP1546"/>
          <cell r="AQ1546"/>
          <cell r="AR1546"/>
        </row>
        <row r="1547">
          <cell r="A1547"/>
          <cell r="B1547"/>
          <cell r="C1547"/>
          <cell r="D1547"/>
          <cell r="E1547"/>
          <cell r="F1547"/>
          <cell r="G1547"/>
          <cell r="H1547"/>
          <cell r="I1547"/>
          <cell r="J1547"/>
          <cell r="K1547"/>
          <cell r="L1547"/>
          <cell r="M1547"/>
          <cell r="N1547"/>
          <cell r="O1547"/>
          <cell r="P1547"/>
          <cell r="Q1547"/>
          <cell r="R1547"/>
          <cell r="S1547"/>
          <cell r="T1547"/>
          <cell r="U1547"/>
          <cell r="V1547"/>
          <cell r="W1547"/>
          <cell r="X1547"/>
          <cell r="Y1547"/>
          <cell r="Z1547"/>
          <cell r="AA1547"/>
          <cell r="AB1547"/>
          <cell r="AC1547"/>
          <cell r="AD1547"/>
          <cell r="AE1547"/>
          <cell r="AF1547"/>
          <cell r="AG1547"/>
          <cell r="AH1547"/>
          <cell r="AI1547"/>
          <cell r="AJ1547"/>
          <cell r="AK1547"/>
          <cell r="AL1547"/>
          <cell r="AM1547"/>
          <cell r="AN1547"/>
          <cell r="AO1547"/>
          <cell r="AP1547"/>
          <cell r="AQ1547"/>
          <cell r="AR1547"/>
        </row>
        <row r="1548">
          <cell r="A1548"/>
          <cell r="B1548"/>
          <cell r="C1548"/>
          <cell r="D1548"/>
          <cell r="E1548"/>
          <cell r="F1548"/>
          <cell r="G1548"/>
          <cell r="H1548"/>
          <cell r="I1548"/>
          <cell r="J1548"/>
          <cell r="K1548"/>
          <cell r="L1548"/>
          <cell r="M1548"/>
          <cell r="N1548"/>
          <cell r="O1548"/>
          <cell r="P1548"/>
          <cell r="Q1548"/>
          <cell r="R1548"/>
          <cell r="S1548"/>
          <cell r="T1548"/>
          <cell r="U1548"/>
          <cell r="V1548"/>
          <cell r="W1548"/>
          <cell r="X1548"/>
          <cell r="Y1548"/>
          <cell r="Z1548"/>
          <cell r="AA1548"/>
          <cell r="AB1548"/>
          <cell r="AC1548"/>
          <cell r="AD1548"/>
          <cell r="AE1548"/>
          <cell r="AF1548"/>
          <cell r="AG1548"/>
          <cell r="AH1548"/>
          <cell r="AI1548"/>
          <cell r="AJ1548"/>
          <cell r="AK1548"/>
          <cell r="AL1548"/>
          <cell r="AM1548"/>
          <cell r="AN1548"/>
          <cell r="AO1548"/>
          <cell r="AP1548"/>
          <cell r="AQ1548"/>
          <cell r="AR1548"/>
        </row>
        <row r="1549">
          <cell r="A1549"/>
          <cell r="B1549"/>
          <cell r="C1549"/>
          <cell r="D1549"/>
          <cell r="E1549"/>
          <cell r="F1549"/>
          <cell r="G1549"/>
          <cell r="H1549"/>
          <cell r="I1549"/>
          <cell r="J1549"/>
          <cell r="K1549"/>
          <cell r="L1549"/>
          <cell r="M1549"/>
          <cell r="N1549"/>
          <cell r="O1549"/>
          <cell r="P1549"/>
          <cell r="Q1549"/>
          <cell r="R1549"/>
          <cell r="S1549"/>
          <cell r="T1549"/>
          <cell r="U1549"/>
          <cell r="V1549"/>
          <cell r="W1549"/>
          <cell r="X1549"/>
          <cell r="Y1549"/>
          <cell r="Z1549"/>
          <cell r="AA1549"/>
          <cell r="AB1549"/>
          <cell r="AC1549"/>
          <cell r="AD1549"/>
          <cell r="AE1549"/>
          <cell r="AF1549"/>
          <cell r="AG1549"/>
          <cell r="AH1549"/>
          <cell r="AI1549"/>
          <cell r="AJ1549"/>
          <cell r="AK1549"/>
          <cell r="AL1549"/>
          <cell r="AM1549"/>
          <cell r="AN1549"/>
          <cell r="AO1549"/>
          <cell r="AP1549"/>
          <cell r="AQ1549"/>
          <cell r="AR1549"/>
        </row>
        <row r="1550">
          <cell r="A1550"/>
          <cell r="B1550"/>
          <cell r="C1550"/>
          <cell r="D1550"/>
          <cell r="E1550"/>
          <cell r="F1550"/>
          <cell r="G1550"/>
          <cell r="H1550"/>
          <cell r="I1550"/>
          <cell r="J1550"/>
          <cell r="K1550"/>
          <cell r="L1550"/>
          <cell r="M1550"/>
          <cell r="N1550"/>
          <cell r="O1550"/>
          <cell r="P1550"/>
          <cell r="Q1550"/>
          <cell r="R1550"/>
          <cell r="S1550"/>
          <cell r="T1550"/>
          <cell r="U1550"/>
          <cell r="V1550"/>
          <cell r="W1550"/>
          <cell r="X1550"/>
          <cell r="Y1550"/>
          <cell r="Z1550"/>
          <cell r="AA1550"/>
          <cell r="AB1550"/>
          <cell r="AC1550"/>
          <cell r="AD1550"/>
          <cell r="AE1550"/>
          <cell r="AF1550"/>
          <cell r="AG1550"/>
          <cell r="AH1550"/>
          <cell r="AI1550"/>
          <cell r="AJ1550"/>
          <cell r="AK1550"/>
          <cell r="AL1550"/>
          <cell r="AM1550"/>
          <cell r="AN1550"/>
          <cell r="AO1550"/>
          <cell r="AP1550"/>
          <cell r="AQ1550"/>
          <cell r="AR1550"/>
        </row>
        <row r="1551">
          <cell r="A1551"/>
          <cell r="B1551"/>
          <cell r="C1551"/>
          <cell r="D1551"/>
          <cell r="E1551"/>
          <cell r="F1551"/>
          <cell r="G1551"/>
          <cell r="H1551"/>
          <cell r="I1551"/>
          <cell r="J1551"/>
          <cell r="K1551"/>
          <cell r="L1551"/>
          <cell r="M1551"/>
          <cell r="N1551"/>
          <cell r="O1551"/>
          <cell r="P1551"/>
          <cell r="Q1551"/>
          <cell r="R1551"/>
          <cell r="S1551"/>
          <cell r="T1551"/>
          <cell r="U1551"/>
          <cell r="V1551"/>
          <cell r="W1551"/>
          <cell r="X1551"/>
          <cell r="Y1551"/>
          <cell r="Z1551"/>
          <cell r="AA1551"/>
          <cell r="AB1551"/>
          <cell r="AC1551"/>
          <cell r="AD1551"/>
          <cell r="AE1551"/>
          <cell r="AF1551"/>
          <cell r="AG1551"/>
          <cell r="AH1551"/>
          <cell r="AI1551"/>
          <cell r="AJ1551"/>
          <cell r="AK1551"/>
          <cell r="AL1551"/>
          <cell r="AM1551"/>
          <cell r="AN1551"/>
          <cell r="AO1551"/>
          <cell r="AP1551"/>
          <cell r="AQ1551"/>
          <cell r="AR1551"/>
        </row>
        <row r="1552">
          <cell r="A1552"/>
          <cell r="B1552"/>
          <cell r="C1552"/>
          <cell r="D1552"/>
          <cell r="E1552"/>
          <cell r="F1552"/>
          <cell r="G1552"/>
          <cell r="H1552"/>
          <cell r="I1552"/>
          <cell r="J1552"/>
          <cell r="K1552"/>
          <cell r="L1552"/>
          <cell r="M1552"/>
          <cell r="N1552"/>
          <cell r="O1552"/>
          <cell r="P1552"/>
          <cell r="Q1552"/>
          <cell r="R1552"/>
          <cell r="S1552"/>
          <cell r="T1552"/>
          <cell r="U1552"/>
          <cell r="V1552"/>
          <cell r="W1552"/>
          <cell r="X1552"/>
          <cell r="Y1552"/>
          <cell r="Z1552"/>
          <cell r="AA1552"/>
          <cell r="AB1552"/>
          <cell r="AC1552"/>
          <cell r="AD1552"/>
          <cell r="AE1552"/>
          <cell r="AF1552"/>
          <cell r="AG1552"/>
          <cell r="AH1552"/>
          <cell r="AI1552"/>
          <cell r="AJ1552"/>
          <cell r="AK1552"/>
          <cell r="AL1552"/>
          <cell r="AM1552"/>
          <cell r="AN1552"/>
          <cell r="AO1552"/>
          <cell r="AP1552"/>
          <cell r="AQ1552"/>
          <cell r="AR1552"/>
        </row>
        <row r="1553">
          <cell r="A1553"/>
          <cell r="B1553"/>
          <cell r="C1553"/>
          <cell r="D1553"/>
          <cell r="E1553"/>
          <cell r="F1553"/>
          <cell r="G1553"/>
          <cell r="H1553"/>
          <cell r="I1553"/>
          <cell r="J1553"/>
          <cell r="K1553"/>
          <cell r="L1553"/>
          <cell r="M1553"/>
          <cell r="N1553"/>
          <cell r="O1553"/>
          <cell r="P1553"/>
          <cell r="Q1553"/>
          <cell r="R1553"/>
          <cell r="S1553"/>
          <cell r="T1553"/>
          <cell r="U1553"/>
          <cell r="V1553"/>
          <cell r="W1553"/>
          <cell r="X1553"/>
          <cell r="Y1553"/>
          <cell r="Z1553"/>
          <cell r="AA1553"/>
          <cell r="AB1553"/>
          <cell r="AC1553"/>
          <cell r="AD1553"/>
          <cell r="AE1553"/>
          <cell r="AF1553"/>
          <cell r="AG1553"/>
          <cell r="AH1553"/>
          <cell r="AI1553"/>
          <cell r="AJ1553"/>
          <cell r="AK1553"/>
          <cell r="AL1553"/>
          <cell r="AM1553"/>
          <cell r="AN1553"/>
          <cell r="AO1553"/>
          <cell r="AP1553"/>
          <cell r="AQ1553"/>
          <cell r="AR1553"/>
        </row>
        <row r="1554">
          <cell r="A1554"/>
          <cell r="B1554"/>
          <cell r="C1554"/>
          <cell r="D1554"/>
          <cell r="E1554"/>
          <cell r="F1554"/>
          <cell r="G1554"/>
          <cell r="H1554"/>
          <cell r="I1554"/>
          <cell r="J1554"/>
          <cell r="K1554"/>
          <cell r="L1554"/>
          <cell r="M1554"/>
          <cell r="N1554"/>
          <cell r="O1554"/>
          <cell r="P1554"/>
          <cell r="Q1554"/>
          <cell r="R1554"/>
          <cell r="S1554"/>
          <cell r="T1554"/>
          <cell r="U1554"/>
          <cell r="V1554"/>
          <cell r="W1554"/>
          <cell r="X1554"/>
          <cell r="Y1554"/>
          <cell r="Z1554"/>
          <cell r="AA1554"/>
          <cell r="AB1554"/>
          <cell r="AC1554"/>
          <cell r="AD1554"/>
          <cell r="AE1554"/>
          <cell r="AF1554"/>
          <cell r="AG1554"/>
          <cell r="AH1554"/>
          <cell r="AI1554"/>
          <cell r="AJ1554"/>
          <cell r="AK1554"/>
          <cell r="AL1554"/>
          <cell r="AM1554"/>
          <cell r="AN1554"/>
          <cell r="AO1554"/>
          <cell r="AP1554"/>
          <cell r="AQ1554"/>
          <cell r="AR1554"/>
        </row>
        <row r="1555">
          <cell r="A1555"/>
          <cell r="B1555"/>
          <cell r="C1555"/>
          <cell r="D1555"/>
          <cell r="E1555"/>
          <cell r="F1555"/>
          <cell r="G1555"/>
          <cell r="H1555"/>
          <cell r="I1555"/>
          <cell r="J1555"/>
          <cell r="K1555"/>
          <cell r="L1555"/>
          <cell r="M1555"/>
          <cell r="N1555"/>
          <cell r="O1555"/>
          <cell r="P1555"/>
          <cell r="Q1555"/>
          <cell r="R1555"/>
          <cell r="S1555"/>
          <cell r="T1555"/>
          <cell r="U1555"/>
          <cell r="V1555"/>
          <cell r="W1555"/>
          <cell r="X1555"/>
          <cell r="Y1555"/>
          <cell r="Z1555"/>
          <cell r="AA1555"/>
          <cell r="AB1555"/>
          <cell r="AC1555"/>
          <cell r="AD1555"/>
          <cell r="AE1555"/>
          <cell r="AF1555"/>
          <cell r="AG1555"/>
          <cell r="AH1555"/>
          <cell r="AI1555"/>
          <cell r="AJ1555"/>
          <cell r="AK1555"/>
          <cell r="AL1555"/>
          <cell r="AM1555"/>
          <cell r="AN1555"/>
          <cell r="AO1555"/>
          <cell r="AP1555"/>
          <cell r="AQ1555"/>
          <cell r="AR1555"/>
        </row>
        <row r="1556">
          <cell r="A1556"/>
          <cell r="B1556"/>
          <cell r="C1556"/>
          <cell r="D1556"/>
          <cell r="E1556"/>
          <cell r="F1556"/>
          <cell r="G1556"/>
          <cell r="H1556"/>
          <cell r="I1556"/>
          <cell r="J1556"/>
          <cell r="K1556"/>
          <cell r="L1556"/>
          <cell r="M1556"/>
          <cell r="N1556"/>
          <cell r="O1556"/>
          <cell r="P1556"/>
          <cell r="Q1556"/>
          <cell r="R1556"/>
          <cell r="S1556"/>
          <cell r="T1556"/>
          <cell r="U1556"/>
          <cell r="V1556"/>
          <cell r="W1556"/>
          <cell r="X1556"/>
          <cell r="Y1556"/>
          <cell r="Z1556"/>
          <cell r="AA1556"/>
          <cell r="AB1556"/>
          <cell r="AC1556"/>
          <cell r="AD1556"/>
          <cell r="AE1556"/>
          <cell r="AF1556"/>
          <cell r="AG1556"/>
          <cell r="AH1556"/>
          <cell r="AI1556"/>
          <cell r="AJ1556"/>
          <cell r="AK1556"/>
          <cell r="AL1556"/>
          <cell r="AM1556"/>
          <cell r="AN1556"/>
          <cell r="AO1556"/>
          <cell r="AP1556"/>
          <cell r="AQ1556"/>
          <cell r="AR1556"/>
        </row>
        <row r="1557">
          <cell r="A1557"/>
          <cell r="B1557"/>
          <cell r="C1557"/>
          <cell r="D1557"/>
          <cell r="E1557"/>
          <cell r="F1557"/>
          <cell r="G1557"/>
          <cell r="H1557"/>
          <cell r="I1557"/>
          <cell r="J1557"/>
          <cell r="K1557"/>
          <cell r="L1557"/>
          <cell r="M1557"/>
          <cell r="N1557"/>
          <cell r="O1557"/>
          <cell r="P1557"/>
          <cell r="Q1557"/>
          <cell r="R1557"/>
          <cell r="S1557"/>
          <cell r="T1557"/>
          <cell r="U1557"/>
          <cell r="V1557"/>
          <cell r="W1557"/>
          <cell r="X1557"/>
          <cell r="Y1557"/>
          <cell r="Z1557"/>
          <cell r="AA1557"/>
          <cell r="AB1557"/>
          <cell r="AC1557"/>
          <cell r="AD1557"/>
          <cell r="AE1557"/>
          <cell r="AF1557"/>
          <cell r="AG1557"/>
          <cell r="AH1557"/>
          <cell r="AI1557"/>
          <cell r="AJ1557"/>
          <cell r="AK1557"/>
          <cell r="AL1557"/>
          <cell r="AM1557"/>
          <cell r="AN1557"/>
          <cell r="AO1557"/>
          <cell r="AP1557"/>
          <cell r="AQ1557"/>
          <cell r="AR1557"/>
        </row>
        <row r="1558">
          <cell r="A1558"/>
          <cell r="B1558"/>
          <cell r="C1558"/>
          <cell r="D1558"/>
          <cell r="E1558"/>
          <cell r="F1558"/>
          <cell r="G1558"/>
          <cell r="H1558"/>
          <cell r="I1558"/>
          <cell r="J1558"/>
          <cell r="K1558"/>
          <cell r="L1558"/>
          <cell r="M1558"/>
          <cell r="N1558"/>
          <cell r="O1558"/>
          <cell r="P1558"/>
          <cell r="Q1558"/>
          <cell r="R1558"/>
          <cell r="S1558"/>
          <cell r="T1558"/>
          <cell r="U1558"/>
          <cell r="V1558"/>
          <cell r="W1558"/>
          <cell r="X1558"/>
          <cell r="Y1558"/>
          <cell r="Z1558"/>
          <cell r="AA1558"/>
          <cell r="AB1558"/>
          <cell r="AC1558"/>
          <cell r="AD1558"/>
          <cell r="AE1558"/>
          <cell r="AF1558"/>
          <cell r="AG1558"/>
          <cell r="AH1558"/>
          <cell r="AI1558"/>
          <cell r="AJ1558"/>
          <cell r="AK1558"/>
          <cell r="AL1558"/>
          <cell r="AM1558"/>
          <cell r="AN1558"/>
          <cell r="AO1558"/>
          <cell r="AP1558"/>
          <cell r="AQ1558"/>
          <cell r="AR1558"/>
        </row>
        <row r="1559">
          <cell r="A1559"/>
          <cell r="B1559"/>
          <cell r="C1559"/>
          <cell r="D1559"/>
          <cell r="E1559"/>
          <cell r="F1559"/>
          <cell r="G1559"/>
          <cell r="H1559"/>
          <cell r="I1559"/>
          <cell r="J1559"/>
          <cell r="K1559"/>
          <cell r="L1559"/>
          <cell r="M1559"/>
          <cell r="N1559"/>
          <cell r="O1559"/>
          <cell r="P1559"/>
          <cell r="Q1559"/>
          <cell r="R1559"/>
          <cell r="S1559"/>
          <cell r="T1559"/>
          <cell r="U1559"/>
          <cell r="V1559"/>
          <cell r="W1559"/>
          <cell r="X1559"/>
          <cell r="Y1559"/>
          <cell r="Z1559"/>
          <cell r="AA1559"/>
          <cell r="AB1559"/>
          <cell r="AC1559"/>
          <cell r="AD1559"/>
          <cell r="AE1559"/>
          <cell r="AF1559"/>
          <cell r="AG1559"/>
          <cell r="AH1559"/>
          <cell r="AI1559"/>
          <cell r="AJ1559"/>
          <cell r="AK1559"/>
          <cell r="AL1559"/>
          <cell r="AM1559"/>
          <cell r="AN1559"/>
          <cell r="AO1559"/>
          <cell r="AP1559"/>
          <cell r="AQ1559"/>
          <cell r="AR1559"/>
        </row>
        <row r="1560">
          <cell r="A1560"/>
          <cell r="B1560"/>
          <cell r="C1560"/>
          <cell r="D1560"/>
          <cell r="E1560"/>
          <cell r="F1560"/>
          <cell r="G1560"/>
          <cell r="H1560"/>
          <cell r="I1560"/>
          <cell r="J1560"/>
          <cell r="K1560"/>
          <cell r="L1560"/>
          <cell r="M1560"/>
          <cell r="N1560"/>
          <cell r="O1560"/>
          <cell r="P1560"/>
          <cell r="Q1560"/>
          <cell r="R1560"/>
          <cell r="S1560"/>
          <cell r="T1560"/>
          <cell r="U1560"/>
          <cell r="V1560"/>
          <cell r="W1560"/>
          <cell r="X1560"/>
          <cell r="Y1560"/>
          <cell r="Z1560"/>
          <cell r="AA1560"/>
          <cell r="AB1560"/>
          <cell r="AC1560"/>
          <cell r="AD1560"/>
          <cell r="AE1560"/>
          <cell r="AF1560"/>
          <cell r="AG1560"/>
          <cell r="AH1560"/>
          <cell r="AI1560"/>
          <cell r="AJ1560"/>
          <cell r="AK1560"/>
          <cell r="AL1560"/>
          <cell r="AM1560"/>
          <cell r="AN1560"/>
          <cell r="AO1560"/>
          <cell r="AP1560"/>
          <cell r="AQ1560"/>
          <cell r="AR1560"/>
        </row>
        <row r="1561">
          <cell r="A1561"/>
          <cell r="B1561"/>
          <cell r="C1561"/>
          <cell r="D1561"/>
          <cell r="E1561"/>
          <cell r="F1561"/>
          <cell r="G1561"/>
          <cell r="H1561"/>
          <cell r="I1561"/>
          <cell r="J1561"/>
          <cell r="K1561"/>
          <cell r="L1561"/>
          <cell r="M1561"/>
          <cell r="N1561"/>
          <cell r="O1561"/>
          <cell r="P1561"/>
          <cell r="Q1561"/>
          <cell r="R1561"/>
          <cell r="S1561"/>
          <cell r="T1561"/>
          <cell r="U1561"/>
          <cell r="V1561"/>
          <cell r="W1561"/>
          <cell r="X1561"/>
          <cell r="Y1561"/>
          <cell r="Z1561"/>
          <cell r="AA1561"/>
          <cell r="AB1561"/>
          <cell r="AC1561"/>
          <cell r="AD1561"/>
          <cell r="AE1561"/>
          <cell r="AF1561"/>
          <cell r="AG1561"/>
          <cell r="AH1561"/>
          <cell r="AI1561"/>
          <cell r="AJ1561"/>
          <cell r="AK1561"/>
          <cell r="AL1561"/>
          <cell r="AM1561"/>
          <cell r="AN1561"/>
          <cell r="AO1561"/>
          <cell r="AP1561"/>
          <cell r="AQ1561"/>
          <cell r="AR1561"/>
        </row>
        <row r="1562">
          <cell r="A1562"/>
          <cell r="B1562"/>
          <cell r="C1562"/>
          <cell r="D1562"/>
          <cell r="E1562"/>
          <cell r="F1562"/>
          <cell r="G1562"/>
          <cell r="H1562"/>
          <cell r="I1562"/>
          <cell r="J1562"/>
          <cell r="K1562"/>
          <cell r="L1562"/>
          <cell r="M1562"/>
          <cell r="N1562"/>
          <cell r="O1562"/>
          <cell r="P1562"/>
          <cell r="Q1562"/>
          <cell r="R1562"/>
          <cell r="S1562"/>
          <cell r="T1562"/>
          <cell r="U1562"/>
          <cell r="V1562"/>
          <cell r="W1562"/>
          <cell r="X1562"/>
          <cell r="Y1562"/>
          <cell r="Z1562"/>
          <cell r="AA1562"/>
          <cell r="AB1562"/>
          <cell r="AC1562"/>
          <cell r="AD1562"/>
          <cell r="AE1562"/>
          <cell r="AF1562"/>
          <cell r="AG1562"/>
          <cell r="AH1562"/>
          <cell r="AI1562"/>
          <cell r="AJ1562"/>
          <cell r="AK1562"/>
          <cell r="AL1562"/>
          <cell r="AM1562"/>
          <cell r="AN1562"/>
          <cell r="AO1562"/>
          <cell r="AP1562"/>
          <cell r="AQ1562"/>
          <cell r="AR1562"/>
        </row>
        <row r="1563">
          <cell r="A1563"/>
          <cell r="B1563"/>
          <cell r="C1563"/>
          <cell r="D1563"/>
          <cell r="E1563"/>
          <cell r="F1563"/>
          <cell r="G1563"/>
          <cell r="H1563"/>
          <cell r="I1563"/>
          <cell r="J1563"/>
          <cell r="K1563"/>
          <cell r="L1563"/>
          <cell r="M1563"/>
          <cell r="N1563"/>
          <cell r="O1563"/>
          <cell r="P1563"/>
          <cell r="Q1563"/>
          <cell r="R1563"/>
          <cell r="S1563"/>
          <cell r="T1563"/>
          <cell r="U1563"/>
          <cell r="V1563"/>
          <cell r="W1563"/>
          <cell r="X1563"/>
          <cell r="Y1563"/>
          <cell r="Z1563"/>
          <cell r="AA1563"/>
          <cell r="AB1563"/>
          <cell r="AC1563"/>
          <cell r="AD1563"/>
          <cell r="AE1563"/>
          <cell r="AF1563"/>
          <cell r="AG1563"/>
          <cell r="AH1563"/>
          <cell r="AI1563"/>
          <cell r="AJ1563"/>
          <cell r="AK1563"/>
          <cell r="AL1563"/>
          <cell r="AM1563"/>
          <cell r="AN1563"/>
          <cell r="AO1563"/>
          <cell r="AP1563"/>
          <cell r="AQ1563"/>
          <cell r="AR1563"/>
        </row>
        <row r="1564">
          <cell r="A1564"/>
          <cell r="B1564"/>
          <cell r="C1564"/>
          <cell r="D1564"/>
          <cell r="E1564"/>
          <cell r="F1564"/>
          <cell r="G1564"/>
          <cell r="H1564"/>
          <cell r="I1564"/>
          <cell r="J1564"/>
          <cell r="K1564"/>
          <cell r="L1564"/>
          <cell r="M1564"/>
          <cell r="N1564"/>
          <cell r="O1564"/>
          <cell r="P1564"/>
          <cell r="Q1564"/>
          <cell r="R1564"/>
          <cell r="S1564"/>
          <cell r="T1564"/>
          <cell r="U1564"/>
          <cell r="V1564"/>
          <cell r="W1564"/>
          <cell r="X1564"/>
          <cell r="Y1564"/>
          <cell r="Z1564"/>
          <cell r="AA1564"/>
          <cell r="AB1564"/>
          <cell r="AC1564"/>
          <cell r="AD1564"/>
          <cell r="AE1564"/>
          <cell r="AF1564"/>
          <cell r="AG1564"/>
          <cell r="AH1564"/>
          <cell r="AI1564"/>
          <cell r="AJ1564"/>
          <cell r="AK1564"/>
          <cell r="AL1564"/>
          <cell r="AM1564"/>
          <cell r="AN1564"/>
          <cell r="AO1564"/>
          <cell r="AP1564"/>
          <cell r="AQ1564"/>
          <cell r="AR1564"/>
        </row>
        <row r="1565">
          <cell r="A1565"/>
          <cell r="B1565"/>
          <cell r="C1565"/>
          <cell r="D1565"/>
          <cell r="E1565"/>
          <cell r="F1565"/>
          <cell r="G1565"/>
          <cell r="H1565"/>
          <cell r="I1565"/>
          <cell r="J1565"/>
          <cell r="K1565"/>
          <cell r="L1565"/>
          <cell r="M1565"/>
          <cell r="N1565"/>
          <cell r="O1565"/>
          <cell r="P1565"/>
          <cell r="Q1565"/>
          <cell r="R1565"/>
          <cell r="S1565"/>
          <cell r="T1565"/>
          <cell r="U1565"/>
          <cell r="V1565"/>
          <cell r="W1565"/>
          <cell r="X1565"/>
          <cell r="Y1565"/>
          <cell r="Z1565"/>
          <cell r="AA1565"/>
          <cell r="AB1565"/>
          <cell r="AC1565"/>
          <cell r="AD1565"/>
          <cell r="AE1565"/>
          <cell r="AF1565"/>
          <cell r="AG1565"/>
          <cell r="AH1565"/>
          <cell r="AI1565"/>
          <cell r="AJ1565"/>
          <cell r="AK1565"/>
          <cell r="AL1565"/>
          <cell r="AM1565"/>
          <cell r="AN1565"/>
          <cell r="AO1565"/>
          <cell r="AP1565"/>
          <cell r="AQ1565"/>
          <cell r="AR1565"/>
        </row>
        <row r="1566">
          <cell r="A1566"/>
          <cell r="B1566"/>
          <cell r="C1566"/>
          <cell r="D1566"/>
          <cell r="E1566"/>
          <cell r="F1566"/>
          <cell r="G1566"/>
          <cell r="H1566"/>
          <cell r="I1566"/>
          <cell r="J1566"/>
          <cell r="K1566"/>
          <cell r="L1566"/>
          <cell r="M1566"/>
          <cell r="N1566"/>
          <cell r="O1566"/>
          <cell r="P1566"/>
          <cell r="Q1566"/>
          <cell r="R1566"/>
          <cell r="S1566"/>
          <cell r="T1566"/>
          <cell r="U1566"/>
          <cell r="V1566"/>
          <cell r="W1566"/>
          <cell r="X1566"/>
          <cell r="Y1566"/>
          <cell r="Z1566"/>
          <cell r="AA1566"/>
          <cell r="AB1566"/>
          <cell r="AC1566"/>
          <cell r="AD1566"/>
          <cell r="AE1566"/>
          <cell r="AF1566"/>
          <cell r="AG1566"/>
          <cell r="AH1566"/>
          <cell r="AI1566"/>
          <cell r="AJ1566"/>
          <cell r="AK1566"/>
          <cell r="AL1566"/>
          <cell r="AM1566"/>
          <cell r="AN1566"/>
          <cell r="AO1566"/>
          <cell r="AP1566"/>
          <cell r="AQ1566"/>
          <cell r="AR1566"/>
        </row>
        <row r="1567">
          <cell r="A1567"/>
          <cell r="B1567"/>
          <cell r="C1567"/>
          <cell r="D1567"/>
          <cell r="E1567"/>
          <cell r="F1567"/>
          <cell r="G1567"/>
          <cell r="H1567"/>
          <cell r="I1567"/>
          <cell r="J1567"/>
          <cell r="K1567"/>
          <cell r="L1567"/>
          <cell r="M1567"/>
          <cell r="N1567"/>
          <cell r="O1567"/>
          <cell r="P1567"/>
          <cell r="Q1567"/>
          <cell r="R1567"/>
          <cell r="S1567"/>
          <cell r="T1567"/>
          <cell r="U1567"/>
          <cell r="V1567"/>
          <cell r="W1567"/>
          <cell r="X1567"/>
          <cell r="Y1567"/>
          <cell r="Z1567"/>
          <cell r="AA1567"/>
          <cell r="AB1567"/>
          <cell r="AC1567"/>
          <cell r="AD1567"/>
          <cell r="AE1567"/>
          <cell r="AF1567"/>
          <cell r="AG1567"/>
          <cell r="AH1567"/>
          <cell r="AI1567"/>
          <cell r="AJ1567"/>
          <cell r="AK1567"/>
          <cell r="AL1567"/>
          <cell r="AM1567"/>
          <cell r="AN1567"/>
          <cell r="AO1567"/>
          <cell r="AP1567"/>
          <cell r="AQ1567"/>
          <cell r="AR1567"/>
        </row>
        <row r="1568">
          <cell r="A1568"/>
          <cell r="B1568"/>
          <cell r="C1568"/>
          <cell r="D1568"/>
          <cell r="E1568"/>
          <cell r="F1568"/>
          <cell r="G1568"/>
          <cell r="H1568"/>
          <cell r="I1568"/>
          <cell r="J1568"/>
          <cell r="K1568"/>
          <cell r="L1568"/>
          <cell r="M1568"/>
          <cell r="N1568"/>
          <cell r="O1568"/>
          <cell r="P1568"/>
          <cell r="Q1568"/>
          <cell r="R1568"/>
          <cell r="S1568"/>
          <cell r="T1568"/>
          <cell r="U1568"/>
          <cell r="V1568"/>
          <cell r="W1568"/>
          <cell r="X1568"/>
          <cell r="Y1568"/>
          <cell r="Z1568"/>
          <cell r="AA1568"/>
          <cell r="AB1568"/>
          <cell r="AC1568"/>
          <cell r="AD1568"/>
          <cell r="AE1568"/>
          <cell r="AF1568"/>
          <cell r="AG1568"/>
          <cell r="AH1568"/>
          <cell r="AI1568"/>
          <cell r="AJ1568"/>
          <cell r="AK1568"/>
          <cell r="AL1568"/>
          <cell r="AM1568"/>
          <cell r="AN1568"/>
          <cell r="AO1568"/>
          <cell r="AP1568"/>
          <cell r="AQ1568"/>
          <cell r="AR1568"/>
        </row>
        <row r="1569">
          <cell r="A1569"/>
          <cell r="B1569"/>
          <cell r="C1569"/>
          <cell r="D1569"/>
          <cell r="E1569"/>
          <cell r="F1569"/>
          <cell r="G1569"/>
          <cell r="H1569"/>
          <cell r="I1569"/>
          <cell r="J1569"/>
          <cell r="K1569"/>
          <cell r="L1569"/>
          <cell r="M1569"/>
          <cell r="N1569"/>
          <cell r="O1569"/>
          <cell r="P1569"/>
          <cell r="Q1569"/>
          <cell r="R1569"/>
          <cell r="S1569"/>
          <cell r="T1569"/>
          <cell r="U1569"/>
          <cell r="V1569"/>
          <cell r="W1569"/>
          <cell r="X1569"/>
          <cell r="Y1569"/>
          <cell r="Z1569"/>
          <cell r="AA1569"/>
          <cell r="AB1569"/>
          <cell r="AC1569"/>
          <cell r="AD1569"/>
          <cell r="AE1569"/>
          <cell r="AF1569"/>
          <cell r="AG1569"/>
          <cell r="AH1569"/>
          <cell r="AI1569"/>
          <cell r="AJ1569"/>
          <cell r="AK1569"/>
          <cell r="AL1569"/>
          <cell r="AM1569"/>
          <cell r="AN1569"/>
          <cell r="AO1569"/>
          <cell r="AP1569"/>
          <cell r="AQ1569"/>
          <cell r="AR1569"/>
        </row>
        <row r="1570">
          <cell r="A1570"/>
          <cell r="B1570"/>
          <cell r="C1570"/>
          <cell r="D1570"/>
          <cell r="E1570"/>
          <cell r="F1570"/>
          <cell r="G1570"/>
          <cell r="H1570"/>
          <cell r="I1570"/>
          <cell r="J1570"/>
          <cell r="K1570"/>
          <cell r="L1570"/>
          <cell r="M1570"/>
          <cell r="N1570"/>
          <cell r="O1570"/>
          <cell r="P1570"/>
          <cell r="Q1570"/>
          <cell r="R1570"/>
          <cell r="S1570"/>
          <cell r="T1570"/>
          <cell r="U1570"/>
          <cell r="V1570"/>
          <cell r="W1570"/>
          <cell r="X1570"/>
          <cell r="Y1570"/>
          <cell r="Z1570"/>
          <cell r="AA1570"/>
          <cell r="AB1570"/>
          <cell r="AC1570"/>
          <cell r="AD1570"/>
          <cell r="AE1570"/>
          <cell r="AF1570"/>
          <cell r="AG1570"/>
          <cell r="AH1570"/>
          <cell r="AI1570"/>
          <cell r="AJ1570"/>
          <cell r="AK1570"/>
          <cell r="AL1570"/>
          <cell r="AM1570"/>
          <cell r="AN1570"/>
          <cell r="AO1570"/>
          <cell r="AP1570"/>
          <cell r="AQ1570"/>
          <cell r="AR1570"/>
        </row>
        <row r="1571">
          <cell r="A1571"/>
          <cell r="B1571"/>
          <cell r="C1571"/>
          <cell r="D1571"/>
          <cell r="E1571"/>
          <cell r="F1571"/>
          <cell r="G1571"/>
          <cell r="H1571"/>
          <cell r="I1571"/>
          <cell r="J1571"/>
          <cell r="K1571"/>
          <cell r="L1571"/>
          <cell r="M1571"/>
          <cell r="N1571"/>
          <cell r="O1571"/>
          <cell r="P1571"/>
          <cell r="Q1571"/>
          <cell r="R1571"/>
          <cell r="S1571"/>
          <cell r="T1571"/>
          <cell r="U1571"/>
          <cell r="V1571"/>
          <cell r="W1571"/>
          <cell r="X1571"/>
          <cell r="Y1571"/>
          <cell r="Z1571"/>
          <cell r="AA1571"/>
          <cell r="AB1571"/>
          <cell r="AC1571"/>
          <cell r="AD1571"/>
          <cell r="AE1571"/>
          <cell r="AF1571"/>
          <cell r="AG1571"/>
          <cell r="AH1571"/>
          <cell r="AI1571"/>
          <cell r="AJ1571"/>
          <cell r="AK1571"/>
          <cell r="AL1571"/>
          <cell r="AM1571"/>
          <cell r="AN1571"/>
          <cell r="AO1571"/>
          <cell r="AP1571"/>
          <cell r="AQ1571"/>
          <cell r="AR1571"/>
        </row>
        <row r="1572">
          <cell r="A1572"/>
          <cell r="B1572"/>
          <cell r="C1572"/>
          <cell r="D1572"/>
          <cell r="E1572"/>
          <cell r="F1572"/>
          <cell r="G1572"/>
          <cell r="H1572"/>
          <cell r="I1572"/>
          <cell r="J1572"/>
          <cell r="K1572"/>
          <cell r="L1572"/>
          <cell r="M1572"/>
          <cell r="N1572"/>
          <cell r="O1572"/>
          <cell r="P1572"/>
          <cell r="Q1572"/>
          <cell r="R1572"/>
          <cell r="S1572"/>
          <cell r="T1572"/>
          <cell r="U1572"/>
          <cell r="V1572"/>
          <cell r="W1572"/>
          <cell r="X1572"/>
          <cell r="Y1572"/>
          <cell r="Z1572"/>
          <cell r="AA1572"/>
          <cell r="AB1572"/>
          <cell r="AC1572"/>
          <cell r="AD1572"/>
          <cell r="AE1572"/>
          <cell r="AF1572"/>
          <cell r="AG1572"/>
          <cell r="AH1572"/>
          <cell r="AI1572"/>
          <cell r="AJ1572"/>
          <cell r="AK1572"/>
          <cell r="AL1572"/>
          <cell r="AM1572"/>
          <cell r="AN1572"/>
          <cell r="AO1572"/>
          <cell r="AP1572"/>
          <cell r="AQ1572"/>
          <cell r="AR1572"/>
        </row>
        <row r="1573">
          <cell r="A1573"/>
          <cell r="B1573"/>
          <cell r="C1573"/>
          <cell r="D1573"/>
          <cell r="E1573"/>
          <cell r="F1573"/>
          <cell r="G1573"/>
          <cell r="H1573"/>
          <cell r="I1573"/>
          <cell r="J1573"/>
          <cell r="K1573"/>
          <cell r="L1573"/>
          <cell r="M1573"/>
          <cell r="N1573"/>
          <cell r="O1573"/>
          <cell r="P1573"/>
          <cell r="Q1573"/>
          <cell r="R1573"/>
          <cell r="S1573"/>
          <cell r="T1573"/>
          <cell r="U1573"/>
          <cell r="V1573"/>
          <cell r="W1573"/>
          <cell r="X1573"/>
          <cell r="Y1573"/>
          <cell r="Z1573"/>
          <cell r="AA1573"/>
          <cell r="AB1573"/>
          <cell r="AC1573"/>
          <cell r="AD1573"/>
          <cell r="AE1573"/>
          <cell r="AF1573"/>
          <cell r="AG1573"/>
          <cell r="AH1573"/>
          <cell r="AI1573"/>
          <cell r="AJ1573"/>
          <cell r="AK1573"/>
          <cell r="AL1573"/>
          <cell r="AM1573"/>
          <cell r="AN1573"/>
          <cell r="AO1573"/>
          <cell r="AP1573"/>
          <cell r="AQ1573"/>
          <cell r="AR1573"/>
        </row>
        <row r="1574">
          <cell r="A1574"/>
          <cell r="B1574"/>
          <cell r="C1574"/>
          <cell r="D1574"/>
          <cell r="E1574"/>
          <cell r="F1574"/>
          <cell r="G1574"/>
          <cell r="H1574"/>
          <cell r="I1574"/>
          <cell r="J1574"/>
          <cell r="K1574"/>
          <cell r="L1574"/>
          <cell r="M1574"/>
          <cell r="N1574"/>
          <cell r="O1574"/>
          <cell r="P1574"/>
          <cell r="Q1574"/>
          <cell r="R1574"/>
          <cell r="S1574"/>
          <cell r="T1574"/>
          <cell r="U1574"/>
          <cell r="V1574"/>
          <cell r="W1574"/>
          <cell r="X1574"/>
          <cell r="Y1574"/>
          <cell r="Z1574"/>
          <cell r="AA1574"/>
          <cell r="AB1574"/>
          <cell r="AC1574"/>
          <cell r="AD1574"/>
          <cell r="AE1574"/>
          <cell r="AF1574"/>
          <cell r="AG1574"/>
          <cell r="AH1574"/>
          <cell r="AI1574"/>
          <cell r="AJ1574"/>
          <cell r="AK1574"/>
          <cell r="AL1574"/>
          <cell r="AM1574"/>
          <cell r="AN1574"/>
          <cell r="AO1574"/>
          <cell r="AP1574"/>
          <cell r="AQ1574"/>
          <cell r="AR1574"/>
        </row>
        <row r="1575">
          <cell r="A1575"/>
          <cell r="B1575"/>
          <cell r="C1575"/>
          <cell r="D1575"/>
          <cell r="E1575"/>
          <cell r="F1575"/>
          <cell r="G1575"/>
          <cell r="H1575"/>
          <cell r="I1575"/>
          <cell r="J1575"/>
          <cell r="K1575"/>
          <cell r="L1575"/>
          <cell r="M1575"/>
          <cell r="N1575"/>
          <cell r="O1575"/>
          <cell r="P1575"/>
          <cell r="Q1575"/>
          <cell r="R1575"/>
          <cell r="S1575"/>
          <cell r="T1575"/>
          <cell r="U1575"/>
          <cell r="V1575"/>
          <cell r="W1575"/>
          <cell r="X1575"/>
          <cell r="Y1575"/>
          <cell r="Z1575"/>
          <cell r="AA1575"/>
          <cell r="AB1575"/>
          <cell r="AC1575"/>
          <cell r="AD1575"/>
          <cell r="AE1575"/>
          <cell r="AF1575"/>
          <cell r="AG1575"/>
          <cell r="AH1575"/>
          <cell r="AI1575"/>
          <cell r="AJ1575"/>
          <cell r="AK1575"/>
          <cell r="AL1575"/>
          <cell r="AM1575"/>
          <cell r="AN1575"/>
          <cell r="AO1575"/>
          <cell r="AP1575"/>
          <cell r="AQ1575"/>
          <cell r="AR1575"/>
        </row>
        <row r="1576">
          <cell r="A1576"/>
          <cell r="B1576"/>
          <cell r="C1576"/>
          <cell r="D1576"/>
          <cell r="E1576"/>
          <cell r="F1576"/>
          <cell r="G1576"/>
          <cell r="H1576"/>
          <cell r="I1576"/>
          <cell r="J1576"/>
          <cell r="K1576"/>
          <cell r="L1576"/>
          <cell r="M1576"/>
          <cell r="N1576"/>
          <cell r="O1576"/>
          <cell r="P1576"/>
          <cell r="Q1576"/>
          <cell r="R1576"/>
          <cell r="S1576"/>
          <cell r="T1576"/>
          <cell r="U1576"/>
          <cell r="V1576"/>
          <cell r="W1576"/>
          <cell r="X1576"/>
          <cell r="Y1576"/>
          <cell r="Z1576"/>
          <cell r="AA1576"/>
          <cell r="AB1576"/>
          <cell r="AC1576"/>
          <cell r="AD1576"/>
          <cell r="AE1576"/>
          <cell r="AF1576"/>
          <cell r="AG1576"/>
          <cell r="AH1576"/>
          <cell r="AI1576"/>
          <cell r="AJ1576"/>
          <cell r="AK1576"/>
          <cell r="AL1576"/>
          <cell r="AM1576"/>
          <cell r="AN1576"/>
          <cell r="AO1576"/>
          <cell r="AP1576"/>
          <cell r="AQ1576"/>
          <cell r="AR1576"/>
        </row>
        <row r="1577">
          <cell r="A1577"/>
          <cell r="B1577"/>
          <cell r="C1577"/>
          <cell r="D1577"/>
          <cell r="E1577"/>
          <cell r="F1577"/>
          <cell r="G1577"/>
          <cell r="H1577"/>
          <cell r="I1577"/>
          <cell r="J1577"/>
          <cell r="K1577"/>
          <cell r="L1577"/>
          <cell r="M1577"/>
          <cell r="N1577"/>
          <cell r="O1577"/>
          <cell r="P1577"/>
          <cell r="Q1577"/>
          <cell r="R1577"/>
          <cell r="S1577"/>
          <cell r="T1577"/>
          <cell r="U1577"/>
          <cell r="V1577"/>
          <cell r="W1577"/>
          <cell r="X1577"/>
          <cell r="Y1577"/>
          <cell r="Z1577"/>
          <cell r="AA1577"/>
          <cell r="AB1577"/>
          <cell r="AC1577"/>
          <cell r="AD1577"/>
          <cell r="AE1577"/>
          <cell r="AF1577"/>
          <cell r="AG1577"/>
          <cell r="AH1577"/>
          <cell r="AI1577"/>
          <cell r="AJ1577"/>
          <cell r="AK1577"/>
          <cell r="AL1577"/>
          <cell r="AM1577"/>
          <cell r="AN1577"/>
          <cell r="AO1577"/>
          <cell r="AP1577"/>
          <cell r="AQ1577"/>
          <cell r="AR1577"/>
        </row>
        <row r="1578">
          <cell r="A1578"/>
          <cell r="B1578"/>
          <cell r="C1578"/>
          <cell r="D1578"/>
          <cell r="E1578"/>
          <cell r="F1578"/>
          <cell r="G1578"/>
          <cell r="H1578"/>
          <cell r="I1578"/>
          <cell r="J1578"/>
          <cell r="K1578"/>
          <cell r="L1578"/>
          <cell r="M1578"/>
          <cell r="N1578"/>
          <cell r="O1578"/>
          <cell r="P1578"/>
          <cell r="Q1578"/>
          <cell r="R1578"/>
          <cell r="S1578"/>
          <cell r="T1578"/>
          <cell r="U1578"/>
          <cell r="V1578"/>
          <cell r="W1578"/>
          <cell r="X1578"/>
          <cell r="Y1578"/>
          <cell r="Z1578"/>
          <cell r="AA1578"/>
          <cell r="AB1578"/>
          <cell r="AC1578"/>
          <cell r="AD1578"/>
          <cell r="AE1578"/>
          <cell r="AF1578"/>
          <cell r="AG1578"/>
          <cell r="AH1578"/>
          <cell r="AI1578"/>
          <cell r="AJ1578"/>
          <cell r="AK1578"/>
          <cell r="AL1578"/>
          <cell r="AM1578"/>
          <cell r="AN1578"/>
          <cell r="AO1578"/>
          <cell r="AP1578"/>
          <cell r="AQ1578"/>
          <cell r="AR1578"/>
        </row>
        <row r="1579">
          <cell r="A1579"/>
          <cell r="B1579"/>
          <cell r="C1579"/>
          <cell r="D1579"/>
          <cell r="E1579"/>
          <cell r="F1579"/>
          <cell r="G1579"/>
          <cell r="H1579"/>
          <cell r="I1579"/>
          <cell r="J1579"/>
          <cell r="K1579"/>
          <cell r="L1579"/>
          <cell r="M1579"/>
          <cell r="N1579"/>
          <cell r="O1579"/>
          <cell r="P1579"/>
          <cell r="Q1579"/>
          <cell r="R1579"/>
          <cell r="S1579"/>
          <cell r="T1579"/>
          <cell r="U1579"/>
          <cell r="V1579"/>
          <cell r="W1579"/>
          <cell r="X1579"/>
          <cell r="Y1579"/>
          <cell r="Z1579"/>
          <cell r="AA1579"/>
          <cell r="AB1579"/>
          <cell r="AC1579"/>
          <cell r="AD1579"/>
          <cell r="AE1579"/>
          <cell r="AF1579"/>
          <cell r="AG1579"/>
          <cell r="AH1579"/>
          <cell r="AI1579"/>
          <cell r="AJ1579"/>
          <cell r="AK1579"/>
          <cell r="AL1579"/>
          <cell r="AM1579"/>
          <cell r="AN1579"/>
          <cell r="AO1579"/>
          <cell r="AP1579"/>
          <cell r="AQ1579"/>
          <cell r="AR1579"/>
        </row>
        <row r="1580">
          <cell r="A1580"/>
          <cell r="B1580"/>
          <cell r="C1580"/>
          <cell r="D1580"/>
          <cell r="E1580"/>
          <cell r="F1580"/>
          <cell r="G1580"/>
          <cell r="H1580"/>
          <cell r="I1580"/>
          <cell r="J1580"/>
          <cell r="K1580"/>
          <cell r="L1580"/>
          <cell r="M1580"/>
          <cell r="N1580"/>
          <cell r="O1580"/>
          <cell r="P1580"/>
          <cell r="Q1580"/>
          <cell r="R1580"/>
          <cell r="S1580"/>
          <cell r="T1580"/>
          <cell r="U1580"/>
          <cell r="V1580"/>
          <cell r="W1580"/>
          <cell r="X1580"/>
          <cell r="Y1580"/>
          <cell r="Z1580"/>
          <cell r="AA1580"/>
          <cell r="AB1580"/>
          <cell r="AC1580"/>
          <cell r="AD1580"/>
          <cell r="AE1580"/>
          <cell r="AF1580"/>
          <cell r="AG1580"/>
          <cell r="AH1580"/>
          <cell r="AI1580"/>
          <cell r="AJ1580"/>
          <cell r="AK1580"/>
          <cell r="AL1580"/>
          <cell r="AM1580"/>
          <cell r="AN1580"/>
          <cell r="AO1580"/>
          <cell r="AP1580"/>
          <cell r="AQ1580"/>
          <cell r="AR1580"/>
        </row>
        <row r="1581">
          <cell r="A1581"/>
          <cell r="B1581"/>
          <cell r="C1581"/>
          <cell r="D1581"/>
          <cell r="E1581"/>
          <cell r="F1581"/>
          <cell r="G1581"/>
          <cell r="H1581"/>
          <cell r="I1581"/>
          <cell r="J1581"/>
          <cell r="K1581"/>
          <cell r="L1581"/>
          <cell r="M1581"/>
          <cell r="N1581"/>
          <cell r="O1581"/>
          <cell r="P1581"/>
          <cell r="Q1581"/>
          <cell r="R1581"/>
          <cell r="S1581"/>
          <cell r="T1581"/>
          <cell r="U1581"/>
          <cell r="V1581"/>
          <cell r="W1581"/>
          <cell r="X1581"/>
          <cell r="Y1581"/>
          <cell r="Z1581"/>
          <cell r="AA1581"/>
          <cell r="AB1581"/>
          <cell r="AC1581"/>
          <cell r="AD1581"/>
          <cell r="AE1581"/>
          <cell r="AF1581"/>
          <cell r="AG1581"/>
          <cell r="AH1581"/>
          <cell r="AI1581"/>
          <cell r="AJ1581"/>
          <cell r="AK1581"/>
          <cell r="AL1581"/>
          <cell r="AM1581"/>
          <cell r="AN1581"/>
          <cell r="AO1581"/>
          <cell r="AP1581"/>
          <cell r="AQ1581"/>
          <cell r="AR1581"/>
        </row>
        <row r="1582">
          <cell r="A1582"/>
          <cell r="B1582"/>
          <cell r="C1582"/>
          <cell r="D1582"/>
          <cell r="E1582"/>
          <cell r="F1582"/>
          <cell r="G1582"/>
          <cell r="H1582"/>
          <cell r="I1582"/>
          <cell r="J1582"/>
          <cell r="K1582"/>
          <cell r="L1582"/>
          <cell r="M1582"/>
          <cell r="N1582"/>
          <cell r="O1582"/>
          <cell r="P1582"/>
          <cell r="Q1582"/>
          <cell r="R1582"/>
          <cell r="S1582"/>
          <cell r="T1582"/>
          <cell r="U1582"/>
          <cell r="V1582"/>
          <cell r="W1582"/>
          <cell r="X1582"/>
          <cell r="Y1582"/>
          <cell r="Z1582"/>
          <cell r="AA1582"/>
          <cell r="AB1582"/>
          <cell r="AC1582"/>
          <cell r="AD1582"/>
          <cell r="AE1582"/>
          <cell r="AF1582"/>
          <cell r="AG1582"/>
          <cell r="AH1582"/>
          <cell r="AI1582"/>
          <cell r="AJ1582"/>
          <cell r="AK1582"/>
          <cell r="AL1582"/>
          <cell r="AM1582"/>
          <cell r="AN1582"/>
          <cell r="AO1582"/>
          <cell r="AP1582"/>
          <cell r="AQ1582"/>
          <cell r="AR1582"/>
        </row>
        <row r="1583">
          <cell r="A1583"/>
          <cell r="B1583"/>
          <cell r="C1583"/>
          <cell r="D1583"/>
          <cell r="E1583"/>
          <cell r="F1583"/>
          <cell r="G1583"/>
          <cell r="H1583"/>
          <cell r="I1583"/>
          <cell r="J1583"/>
          <cell r="K1583"/>
          <cell r="L1583"/>
          <cell r="M1583"/>
          <cell r="N1583"/>
          <cell r="O1583"/>
          <cell r="P1583"/>
          <cell r="Q1583"/>
          <cell r="R1583"/>
          <cell r="S1583"/>
          <cell r="T1583"/>
          <cell r="U1583"/>
          <cell r="V1583"/>
          <cell r="W1583"/>
          <cell r="X1583"/>
          <cell r="Y1583"/>
          <cell r="Z1583"/>
          <cell r="AA1583"/>
          <cell r="AB1583"/>
          <cell r="AC1583"/>
          <cell r="AD1583"/>
          <cell r="AE1583"/>
          <cell r="AF1583"/>
          <cell r="AG1583"/>
          <cell r="AH1583"/>
          <cell r="AI1583"/>
          <cell r="AJ1583"/>
          <cell r="AK1583"/>
          <cell r="AL1583"/>
          <cell r="AM1583"/>
          <cell r="AN1583"/>
          <cell r="AO1583"/>
          <cell r="AP1583"/>
          <cell r="AQ1583"/>
          <cell r="AR1583"/>
        </row>
        <row r="1584">
          <cell r="A1584"/>
          <cell r="B1584"/>
          <cell r="C1584"/>
          <cell r="D1584"/>
          <cell r="E1584"/>
          <cell r="F1584"/>
          <cell r="G1584"/>
          <cell r="H1584"/>
          <cell r="I1584"/>
          <cell r="J1584"/>
          <cell r="K1584"/>
          <cell r="L1584"/>
          <cell r="M1584"/>
          <cell r="N1584"/>
          <cell r="O1584"/>
          <cell r="P1584"/>
          <cell r="Q1584"/>
          <cell r="R1584"/>
          <cell r="S1584"/>
          <cell r="T1584"/>
          <cell r="U1584"/>
          <cell r="V1584"/>
          <cell r="W1584"/>
          <cell r="X1584"/>
          <cell r="Y1584"/>
          <cell r="Z1584"/>
          <cell r="AA1584"/>
          <cell r="AB1584"/>
          <cell r="AC1584"/>
          <cell r="AD1584"/>
          <cell r="AE1584"/>
          <cell r="AF1584"/>
          <cell r="AG1584"/>
          <cell r="AH1584"/>
          <cell r="AI1584"/>
          <cell r="AJ1584"/>
          <cell r="AK1584"/>
          <cell r="AL1584"/>
          <cell r="AM1584"/>
          <cell r="AN1584"/>
          <cell r="AO1584"/>
          <cell r="AP1584"/>
          <cell r="AQ1584"/>
          <cell r="AR1584"/>
        </row>
        <row r="1585">
          <cell r="A1585"/>
          <cell r="B1585"/>
          <cell r="C1585"/>
          <cell r="D1585"/>
          <cell r="E1585"/>
          <cell r="F1585"/>
          <cell r="G1585"/>
          <cell r="H1585"/>
          <cell r="I1585"/>
          <cell r="J1585"/>
          <cell r="K1585"/>
          <cell r="L1585"/>
          <cell r="M1585"/>
          <cell r="N1585"/>
          <cell r="O1585"/>
          <cell r="P1585"/>
          <cell r="Q1585"/>
          <cell r="R1585"/>
          <cell r="S1585"/>
          <cell r="T1585"/>
          <cell r="U1585"/>
          <cell r="V1585"/>
          <cell r="W1585"/>
          <cell r="X1585"/>
          <cell r="Y1585"/>
          <cell r="Z1585"/>
          <cell r="AA1585"/>
          <cell r="AB1585"/>
          <cell r="AC1585"/>
          <cell r="AD1585"/>
          <cell r="AE1585"/>
          <cell r="AF1585"/>
          <cell r="AG1585"/>
          <cell r="AH1585"/>
          <cell r="AI1585"/>
          <cell r="AJ1585"/>
          <cell r="AK1585"/>
          <cell r="AL1585"/>
          <cell r="AM1585"/>
          <cell r="AN1585"/>
          <cell r="AO1585"/>
          <cell r="AP1585"/>
          <cell r="AQ1585"/>
          <cell r="AR1585"/>
        </row>
        <row r="1586">
          <cell r="A1586"/>
          <cell r="B1586"/>
          <cell r="C1586"/>
          <cell r="D1586"/>
          <cell r="E1586"/>
          <cell r="F1586"/>
          <cell r="G1586"/>
          <cell r="H1586"/>
          <cell r="I1586"/>
          <cell r="J1586"/>
          <cell r="K1586"/>
          <cell r="L1586"/>
          <cell r="M1586"/>
          <cell r="N1586"/>
          <cell r="O1586"/>
          <cell r="P1586"/>
          <cell r="Q1586"/>
          <cell r="R1586"/>
          <cell r="S1586"/>
          <cell r="T1586"/>
          <cell r="U1586"/>
          <cell r="V1586"/>
          <cell r="W1586"/>
          <cell r="X1586"/>
          <cell r="Y1586"/>
          <cell r="Z1586"/>
          <cell r="AA1586"/>
          <cell r="AB1586"/>
          <cell r="AC1586"/>
          <cell r="AD1586"/>
          <cell r="AE1586"/>
          <cell r="AF1586"/>
          <cell r="AG1586"/>
          <cell r="AH1586"/>
          <cell r="AI1586"/>
          <cell r="AJ1586"/>
          <cell r="AK1586"/>
          <cell r="AL1586"/>
          <cell r="AM1586"/>
          <cell r="AN1586"/>
          <cell r="AO1586"/>
          <cell r="AP1586"/>
          <cell r="AQ1586"/>
          <cell r="AR1586"/>
        </row>
        <row r="1587">
          <cell r="A1587"/>
          <cell r="B1587"/>
          <cell r="C1587"/>
          <cell r="D1587"/>
          <cell r="E1587"/>
          <cell r="F1587"/>
          <cell r="G1587"/>
          <cell r="H1587"/>
          <cell r="I1587"/>
          <cell r="J1587"/>
          <cell r="K1587"/>
          <cell r="L1587"/>
          <cell r="M1587"/>
          <cell r="N1587"/>
          <cell r="O1587"/>
          <cell r="P1587"/>
          <cell r="Q1587"/>
          <cell r="R1587"/>
          <cell r="S1587"/>
          <cell r="T1587"/>
          <cell r="U1587"/>
          <cell r="V1587"/>
          <cell r="W1587"/>
          <cell r="X1587"/>
          <cell r="Y1587"/>
          <cell r="Z1587"/>
          <cell r="AA1587"/>
          <cell r="AB1587"/>
          <cell r="AC1587"/>
          <cell r="AD1587"/>
          <cell r="AE1587"/>
          <cell r="AF1587"/>
          <cell r="AG1587"/>
          <cell r="AH1587"/>
          <cell r="AI1587"/>
          <cell r="AJ1587"/>
          <cell r="AK1587"/>
          <cell r="AL1587"/>
          <cell r="AM1587"/>
          <cell r="AN1587"/>
          <cell r="AO1587"/>
          <cell r="AP1587"/>
          <cell r="AQ1587"/>
          <cell r="AR1587"/>
        </row>
        <row r="1588">
          <cell r="A1588"/>
          <cell r="B1588"/>
          <cell r="C1588"/>
          <cell r="D1588"/>
          <cell r="E1588"/>
          <cell r="F1588"/>
          <cell r="G1588"/>
          <cell r="H1588"/>
          <cell r="I1588"/>
          <cell r="J1588"/>
          <cell r="K1588"/>
          <cell r="L1588"/>
          <cell r="M1588"/>
          <cell r="N1588"/>
          <cell r="O1588"/>
          <cell r="P1588"/>
          <cell r="Q1588"/>
          <cell r="R1588"/>
          <cell r="S1588"/>
          <cell r="T1588"/>
          <cell r="U1588"/>
          <cell r="V1588"/>
          <cell r="W1588"/>
          <cell r="X1588"/>
          <cell r="Y1588"/>
          <cell r="Z1588"/>
          <cell r="AA1588"/>
          <cell r="AB1588"/>
          <cell r="AC1588"/>
          <cell r="AD1588"/>
          <cell r="AE1588"/>
          <cell r="AF1588"/>
          <cell r="AG1588"/>
          <cell r="AH1588"/>
          <cell r="AI1588"/>
          <cell r="AJ1588"/>
          <cell r="AK1588"/>
          <cell r="AL1588"/>
          <cell r="AM1588"/>
          <cell r="AN1588"/>
          <cell r="AO1588"/>
          <cell r="AP1588"/>
          <cell r="AQ1588"/>
          <cell r="AR1588"/>
        </row>
        <row r="1589">
          <cell r="A1589"/>
          <cell r="B1589"/>
          <cell r="C1589"/>
          <cell r="D1589"/>
          <cell r="E1589"/>
          <cell r="F1589"/>
          <cell r="G1589"/>
          <cell r="H1589"/>
          <cell r="I1589"/>
          <cell r="J1589"/>
          <cell r="K1589"/>
          <cell r="L1589"/>
          <cell r="M1589"/>
          <cell r="N1589"/>
          <cell r="O1589"/>
          <cell r="P1589"/>
          <cell r="Q1589"/>
          <cell r="R1589"/>
          <cell r="S1589"/>
          <cell r="T1589"/>
          <cell r="U1589"/>
          <cell r="V1589"/>
          <cell r="W1589"/>
          <cell r="X1589"/>
          <cell r="Y1589"/>
          <cell r="Z1589"/>
          <cell r="AA1589"/>
          <cell r="AB1589"/>
          <cell r="AC1589"/>
          <cell r="AD1589"/>
          <cell r="AE1589"/>
          <cell r="AF1589"/>
          <cell r="AG1589"/>
          <cell r="AH1589"/>
          <cell r="AI1589"/>
          <cell r="AJ1589"/>
          <cell r="AK1589"/>
          <cell r="AL1589"/>
          <cell r="AM1589"/>
          <cell r="AN1589"/>
          <cell r="AO1589"/>
          <cell r="AP1589"/>
          <cell r="AQ1589"/>
          <cell r="AR1589"/>
        </row>
        <row r="1590">
          <cell r="A1590"/>
          <cell r="B1590"/>
          <cell r="C1590"/>
          <cell r="D1590"/>
          <cell r="E1590"/>
          <cell r="F1590"/>
          <cell r="G1590"/>
          <cell r="H1590"/>
          <cell r="I1590"/>
          <cell r="J1590"/>
          <cell r="K1590"/>
          <cell r="L1590"/>
          <cell r="M1590"/>
          <cell r="N1590"/>
          <cell r="O1590"/>
          <cell r="P1590"/>
          <cell r="Q1590"/>
          <cell r="R1590"/>
          <cell r="S1590"/>
          <cell r="T1590"/>
          <cell r="U1590"/>
          <cell r="V1590"/>
          <cell r="W1590"/>
          <cell r="X1590"/>
          <cell r="Y1590"/>
          <cell r="Z1590"/>
          <cell r="AA1590"/>
          <cell r="AB1590"/>
          <cell r="AC1590"/>
          <cell r="AD1590"/>
          <cell r="AE1590"/>
          <cell r="AF1590"/>
          <cell r="AG1590"/>
          <cell r="AH1590"/>
          <cell r="AI1590"/>
          <cell r="AJ1590"/>
          <cell r="AK1590"/>
          <cell r="AL1590"/>
          <cell r="AM1590"/>
          <cell r="AN1590"/>
          <cell r="AO1590"/>
          <cell r="AP1590"/>
          <cell r="AQ1590"/>
          <cell r="AR1590"/>
        </row>
        <row r="1591">
          <cell r="A1591"/>
          <cell r="B1591"/>
          <cell r="C1591"/>
          <cell r="D1591"/>
          <cell r="E1591"/>
          <cell r="F1591"/>
          <cell r="G1591"/>
          <cell r="H1591"/>
          <cell r="I1591"/>
          <cell r="J1591"/>
          <cell r="K1591"/>
          <cell r="L1591"/>
          <cell r="M1591"/>
          <cell r="N1591"/>
          <cell r="O1591"/>
          <cell r="P1591"/>
          <cell r="Q1591"/>
          <cell r="R1591"/>
          <cell r="S1591"/>
          <cell r="T1591"/>
          <cell r="U1591"/>
          <cell r="V1591"/>
          <cell r="W1591"/>
          <cell r="X1591"/>
          <cell r="Y1591"/>
          <cell r="Z1591"/>
          <cell r="AA1591"/>
          <cell r="AB1591"/>
          <cell r="AC1591"/>
          <cell r="AD1591"/>
          <cell r="AE1591"/>
          <cell r="AF1591"/>
          <cell r="AG1591"/>
          <cell r="AH1591"/>
          <cell r="AI1591"/>
          <cell r="AJ1591"/>
          <cell r="AK1591"/>
          <cell r="AL1591"/>
          <cell r="AM1591"/>
          <cell r="AN1591"/>
          <cell r="AO1591"/>
          <cell r="AP1591"/>
          <cell r="AQ1591"/>
          <cell r="AR1591"/>
        </row>
        <row r="1592">
          <cell r="A1592"/>
          <cell r="B1592"/>
          <cell r="C1592"/>
          <cell r="D1592"/>
          <cell r="E1592"/>
          <cell r="F1592"/>
          <cell r="G1592"/>
          <cell r="H1592"/>
          <cell r="I1592"/>
          <cell r="J1592"/>
          <cell r="K1592"/>
          <cell r="L1592"/>
          <cell r="M1592"/>
          <cell r="N1592"/>
          <cell r="O1592"/>
          <cell r="P1592"/>
          <cell r="Q1592"/>
          <cell r="R1592"/>
          <cell r="S1592"/>
          <cell r="T1592"/>
          <cell r="U1592"/>
          <cell r="V1592"/>
          <cell r="W1592"/>
          <cell r="X1592"/>
          <cell r="Y1592"/>
          <cell r="Z1592"/>
          <cell r="AA1592"/>
          <cell r="AB1592"/>
          <cell r="AC1592"/>
          <cell r="AD1592"/>
          <cell r="AE1592"/>
          <cell r="AF1592"/>
          <cell r="AG1592"/>
          <cell r="AH1592"/>
          <cell r="AI1592"/>
          <cell r="AJ1592"/>
          <cell r="AK1592"/>
          <cell r="AL1592"/>
          <cell r="AM1592"/>
          <cell r="AN1592"/>
          <cell r="AO1592"/>
          <cell r="AP1592"/>
          <cell r="AQ1592"/>
          <cell r="AR1592"/>
        </row>
        <row r="1593">
          <cell r="A1593"/>
          <cell r="B1593"/>
          <cell r="C1593"/>
          <cell r="D1593"/>
          <cell r="E1593"/>
          <cell r="F1593"/>
          <cell r="G1593"/>
          <cell r="H1593"/>
          <cell r="I1593"/>
          <cell r="J1593"/>
          <cell r="K1593"/>
          <cell r="L1593"/>
          <cell r="M1593"/>
          <cell r="N1593"/>
          <cell r="O1593"/>
          <cell r="P1593"/>
          <cell r="Q1593"/>
          <cell r="R1593"/>
          <cell r="S1593"/>
          <cell r="T1593"/>
          <cell r="U1593"/>
          <cell r="V1593"/>
          <cell r="W1593"/>
          <cell r="X1593"/>
          <cell r="Y1593"/>
          <cell r="Z1593"/>
          <cell r="AA1593"/>
          <cell r="AB1593"/>
          <cell r="AC1593"/>
          <cell r="AD1593"/>
          <cell r="AE1593"/>
          <cell r="AF1593"/>
          <cell r="AG1593"/>
          <cell r="AH1593"/>
          <cell r="AI1593"/>
          <cell r="AJ1593"/>
          <cell r="AK1593"/>
          <cell r="AL1593"/>
          <cell r="AM1593"/>
          <cell r="AN1593"/>
          <cell r="AO1593"/>
          <cell r="AP1593"/>
          <cell r="AQ1593"/>
          <cell r="AR1593"/>
        </row>
        <row r="1594">
          <cell r="A1594"/>
          <cell r="B1594"/>
          <cell r="C1594"/>
          <cell r="D1594"/>
          <cell r="E1594"/>
          <cell r="F1594"/>
          <cell r="G1594"/>
          <cell r="H1594"/>
          <cell r="I1594"/>
          <cell r="J1594"/>
          <cell r="K1594"/>
          <cell r="L1594"/>
          <cell r="M1594"/>
          <cell r="N1594"/>
          <cell r="O1594"/>
          <cell r="P1594"/>
          <cell r="Q1594"/>
          <cell r="R1594"/>
          <cell r="S1594"/>
          <cell r="T1594"/>
          <cell r="U1594"/>
          <cell r="V1594"/>
          <cell r="W1594"/>
          <cell r="X1594"/>
          <cell r="Y1594"/>
          <cell r="Z1594"/>
          <cell r="AA1594"/>
          <cell r="AB1594"/>
          <cell r="AC1594"/>
          <cell r="AD1594"/>
          <cell r="AE1594"/>
          <cell r="AF1594"/>
          <cell r="AG1594"/>
          <cell r="AH1594"/>
          <cell r="AI1594"/>
          <cell r="AJ1594"/>
          <cell r="AK1594"/>
          <cell r="AL1594"/>
          <cell r="AM1594"/>
          <cell r="AN1594"/>
          <cell r="AO1594"/>
          <cell r="AP1594"/>
          <cell r="AQ1594"/>
          <cell r="AR1594"/>
        </row>
        <row r="1595">
          <cell r="A1595"/>
          <cell r="B1595"/>
          <cell r="C1595"/>
          <cell r="D1595"/>
          <cell r="E1595"/>
          <cell r="F1595"/>
          <cell r="G1595"/>
          <cell r="H1595"/>
          <cell r="I1595"/>
          <cell r="J1595"/>
          <cell r="K1595"/>
          <cell r="L1595"/>
          <cell r="M1595"/>
          <cell r="N1595"/>
          <cell r="O1595"/>
          <cell r="P1595"/>
          <cell r="Q1595"/>
          <cell r="R1595"/>
          <cell r="S1595"/>
          <cell r="T1595"/>
          <cell r="U1595"/>
          <cell r="V1595"/>
          <cell r="W1595"/>
          <cell r="X1595"/>
          <cell r="Y1595"/>
          <cell r="Z1595"/>
          <cell r="AA1595"/>
          <cell r="AB1595"/>
          <cell r="AC1595"/>
          <cell r="AD1595"/>
          <cell r="AE1595"/>
          <cell r="AF1595"/>
          <cell r="AG1595"/>
          <cell r="AH1595"/>
          <cell r="AI1595"/>
          <cell r="AJ1595"/>
          <cell r="AK1595"/>
          <cell r="AL1595"/>
          <cell r="AM1595"/>
          <cell r="AN1595"/>
          <cell r="AO1595"/>
          <cell r="AP1595"/>
          <cell r="AQ1595"/>
          <cell r="AR1595"/>
        </row>
        <row r="1596">
          <cell r="A1596"/>
          <cell r="B1596"/>
          <cell r="C1596"/>
          <cell r="D1596"/>
          <cell r="E1596"/>
          <cell r="F1596"/>
          <cell r="G1596"/>
          <cell r="H1596"/>
          <cell r="I1596"/>
          <cell r="J1596"/>
          <cell r="K1596"/>
          <cell r="L1596"/>
          <cell r="M1596"/>
          <cell r="N1596"/>
          <cell r="O1596"/>
          <cell r="P1596"/>
          <cell r="Q1596"/>
          <cell r="R1596"/>
          <cell r="S1596"/>
          <cell r="T1596"/>
          <cell r="U1596"/>
          <cell r="V1596"/>
          <cell r="W1596"/>
          <cell r="X1596"/>
          <cell r="Y1596"/>
          <cell r="Z1596"/>
          <cell r="AA1596"/>
          <cell r="AB1596"/>
          <cell r="AC1596"/>
          <cell r="AD1596"/>
          <cell r="AE1596"/>
          <cell r="AF1596"/>
          <cell r="AG1596"/>
          <cell r="AH1596"/>
          <cell r="AI1596"/>
          <cell r="AJ1596"/>
          <cell r="AK1596"/>
          <cell r="AL1596"/>
          <cell r="AM1596"/>
          <cell r="AN1596"/>
          <cell r="AO1596"/>
          <cell r="AP1596"/>
          <cell r="AQ1596"/>
          <cell r="AR1596"/>
        </row>
        <row r="1597">
          <cell r="A1597"/>
          <cell r="B1597"/>
          <cell r="C1597"/>
          <cell r="D1597"/>
          <cell r="E1597"/>
          <cell r="F1597"/>
          <cell r="G1597"/>
          <cell r="H1597"/>
          <cell r="I1597"/>
          <cell r="J1597"/>
          <cell r="K1597"/>
          <cell r="L1597"/>
          <cell r="M1597"/>
          <cell r="N1597"/>
          <cell r="O1597"/>
          <cell r="P1597"/>
          <cell r="Q1597"/>
          <cell r="R1597"/>
          <cell r="S1597"/>
          <cell r="T1597"/>
          <cell r="U1597"/>
          <cell r="V1597"/>
          <cell r="W1597"/>
          <cell r="X1597"/>
          <cell r="Y1597"/>
          <cell r="Z1597"/>
          <cell r="AA1597"/>
          <cell r="AB1597"/>
          <cell r="AC1597"/>
          <cell r="AD1597"/>
          <cell r="AE1597"/>
          <cell r="AF1597"/>
          <cell r="AG1597"/>
          <cell r="AH1597"/>
          <cell r="AI1597"/>
          <cell r="AJ1597"/>
          <cell r="AK1597"/>
          <cell r="AL1597"/>
          <cell r="AM1597"/>
          <cell r="AN1597"/>
          <cell r="AO1597"/>
          <cell r="AP1597"/>
          <cell r="AQ1597"/>
          <cell r="AR1597"/>
        </row>
        <row r="1598">
          <cell r="A1598"/>
          <cell r="B1598"/>
          <cell r="C1598"/>
          <cell r="D1598"/>
          <cell r="E1598"/>
          <cell r="F1598"/>
          <cell r="G1598"/>
          <cell r="H1598"/>
          <cell r="I1598"/>
          <cell r="J1598"/>
          <cell r="K1598"/>
          <cell r="L1598"/>
          <cell r="M1598"/>
          <cell r="N1598"/>
          <cell r="O1598"/>
          <cell r="P1598"/>
          <cell r="Q1598"/>
          <cell r="R1598"/>
          <cell r="S1598"/>
          <cell r="T1598"/>
          <cell r="U1598"/>
          <cell r="V1598"/>
          <cell r="W1598"/>
          <cell r="X1598"/>
          <cell r="Y1598"/>
          <cell r="Z1598"/>
          <cell r="AA1598"/>
          <cell r="AB1598"/>
          <cell r="AC1598"/>
          <cell r="AD1598"/>
          <cell r="AE1598"/>
          <cell r="AF1598"/>
          <cell r="AG1598"/>
          <cell r="AH1598"/>
          <cell r="AI1598"/>
          <cell r="AJ1598"/>
          <cell r="AK1598"/>
          <cell r="AL1598"/>
          <cell r="AM1598"/>
          <cell r="AN1598"/>
          <cell r="AO1598"/>
          <cell r="AP1598"/>
          <cell r="AQ1598"/>
          <cell r="AR1598"/>
        </row>
        <row r="1599">
          <cell r="A1599"/>
          <cell r="B1599"/>
          <cell r="C1599"/>
          <cell r="D1599"/>
          <cell r="E1599"/>
          <cell r="F1599"/>
          <cell r="G1599"/>
          <cell r="H1599"/>
          <cell r="I1599"/>
          <cell r="J1599"/>
          <cell r="K1599"/>
          <cell r="L1599"/>
          <cell r="M1599"/>
          <cell r="N1599"/>
          <cell r="O1599"/>
          <cell r="P1599"/>
          <cell r="Q1599"/>
          <cell r="R1599"/>
          <cell r="S1599"/>
          <cell r="T1599"/>
          <cell r="U1599"/>
          <cell r="V1599"/>
          <cell r="W1599"/>
          <cell r="X1599"/>
          <cell r="Y1599"/>
          <cell r="Z1599"/>
          <cell r="AA1599"/>
          <cell r="AB1599"/>
          <cell r="AC1599"/>
          <cell r="AD1599"/>
          <cell r="AE1599"/>
          <cell r="AF1599"/>
          <cell r="AG1599"/>
          <cell r="AH1599"/>
          <cell r="AI1599"/>
          <cell r="AJ1599"/>
          <cell r="AK1599"/>
          <cell r="AL1599"/>
          <cell r="AM1599"/>
          <cell r="AN1599"/>
          <cell r="AO1599"/>
          <cell r="AP1599"/>
          <cell r="AQ1599"/>
          <cell r="AR1599"/>
        </row>
        <row r="1600">
          <cell r="A1600"/>
          <cell r="B1600"/>
          <cell r="C1600"/>
          <cell r="D1600"/>
          <cell r="E1600"/>
          <cell r="F1600"/>
          <cell r="G1600"/>
          <cell r="H1600"/>
          <cell r="I1600"/>
          <cell r="J1600"/>
          <cell r="K1600"/>
          <cell r="L1600"/>
          <cell r="M1600"/>
          <cell r="N1600"/>
          <cell r="O1600"/>
          <cell r="P1600"/>
          <cell r="Q1600"/>
          <cell r="R1600"/>
          <cell r="S1600"/>
          <cell r="T1600"/>
          <cell r="U1600"/>
          <cell r="V1600"/>
          <cell r="W1600"/>
          <cell r="X1600"/>
          <cell r="Y1600"/>
          <cell r="Z1600"/>
          <cell r="AA1600"/>
          <cell r="AB1600"/>
          <cell r="AC1600"/>
          <cell r="AD1600"/>
          <cell r="AE1600"/>
          <cell r="AF1600"/>
          <cell r="AG1600"/>
          <cell r="AH1600"/>
          <cell r="AI1600"/>
          <cell r="AJ1600"/>
          <cell r="AK1600"/>
          <cell r="AL1600"/>
          <cell r="AM1600"/>
          <cell r="AN1600"/>
          <cell r="AO1600"/>
          <cell r="AP1600"/>
          <cell r="AQ1600"/>
          <cell r="AR1600"/>
        </row>
        <row r="1601">
          <cell r="A1601"/>
          <cell r="B1601"/>
          <cell r="C1601"/>
          <cell r="D1601"/>
          <cell r="E1601"/>
          <cell r="F1601"/>
          <cell r="G1601"/>
          <cell r="H1601"/>
          <cell r="I1601"/>
          <cell r="J1601"/>
          <cell r="K1601"/>
          <cell r="L1601"/>
          <cell r="M1601"/>
          <cell r="N1601"/>
          <cell r="O1601"/>
          <cell r="P1601"/>
          <cell r="Q1601"/>
          <cell r="R1601"/>
          <cell r="S1601"/>
          <cell r="T1601"/>
          <cell r="U1601"/>
          <cell r="V1601"/>
          <cell r="W1601"/>
          <cell r="X1601"/>
          <cell r="Y1601"/>
          <cell r="Z1601"/>
          <cell r="AA1601"/>
          <cell r="AB1601"/>
          <cell r="AC1601"/>
          <cell r="AD1601"/>
          <cell r="AE1601"/>
          <cell r="AF1601"/>
          <cell r="AG1601"/>
          <cell r="AH1601"/>
          <cell r="AI1601"/>
          <cell r="AJ1601"/>
          <cell r="AK1601"/>
          <cell r="AL1601"/>
          <cell r="AM1601"/>
          <cell r="AN1601"/>
          <cell r="AO1601"/>
          <cell r="AP1601"/>
          <cell r="AQ1601"/>
          <cell r="AR1601"/>
        </row>
        <row r="1602">
          <cell r="A1602"/>
          <cell r="B1602"/>
          <cell r="C1602"/>
          <cell r="D1602"/>
          <cell r="E1602"/>
          <cell r="F1602"/>
          <cell r="G1602"/>
          <cell r="H1602"/>
          <cell r="I1602"/>
          <cell r="J1602"/>
          <cell r="K1602"/>
          <cell r="L1602"/>
          <cell r="M1602"/>
          <cell r="N1602"/>
          <cell r="O1602"/>
          <cell r="P1602"/>
          <cell r="Q1602"/>
          <cell r="R1602"/>
          <cell r="S1602"/>
          <cell r="T1602"/>
          <cell r="U1602"/>
          <cell r="V1602"/>
          <cell r="W1602"/>
          <cell r="X1602"/>
          <cell r="Y1602"/>
          <cell r="Z1602"/>
          <cell r="AA1602"/>
          <cell r="AB1602"/>
          <cell r="AC1602"/>
          <cell r="AD1602"/>
          <cell r="AE1602"/>
          <cell r="AF1602"/>
          <cell r="AG1602"/>
          <cell r="AH1602"/>
          <cell r="AI1602"/>
          <cell r="AJ1602"/>
          <cell r="AK1602"/>
          <cell r="AL1602"/>
          <cell r="AM1602"/>
          <cell r="AN1602"/>
          <cell r="AO1602"/>
          <cell r="AP1602"/>
          <cell r="AQ1602"/>
          <cell r="AR1602"/>
        </row>
        <row r="1603">
          <cell r="A1603"/>
          <cell r="B1603"/>
          <cell r="C1603"/>
          <cell r="D1603"/>
          <cell r="E1603"/>
          <cell r="F1603"/>
          <cell r="G1603"/>
          <cell r="H1603"/>
          <cell r="I1603"/>
          <cell r="J1603"/>
          <cell r="K1603"/>
          <cell r="L1603"/>
          <cell r="M1603"/>
          <cell r="N1603"/>
          <cell r="O1603"/>
          <cell r="P1603"/>
          <cell r="Q1603"/>
          <cell r="R1603"/>
          <cell r="S1603"/>
          <cell r="T1603"/>
          <cell r="U1603"/>
          <cell r="V1603"/>
          <cell r="W1603"/>
          <cell r="X1603"/>
          <cell r="Y1603"/>
          <cell r="Z1603"/>
          <cell r="AA1603"/>
          <cell r="AB1603"/>
          <cell r="AC1603"/>
          <cell r="AD1603"/>
          <cell r="AE1603"/>
          <cell r="AF1603"/>
          <cell r="AG1603"/>
          <cell r="AH1603"/>
          <cell r="AI1603"/>
          <cell r="AJ1603"/>
          <cell r="AK1603"/>
          <cell r="AL1603"/>
          <cell r="AM1603"/>
          <cell r="AN1603"/>
          <cell r="AO1603"/>
          <cell r="AP1603"/>
          <cell r="AQ1603"/>
          <cell r="AR1603"/>
        </row>
        <row r="1604">
          <cell r="A1604"/>
          <cell r="B1604"/>
          <cell r="C1604"/>
          <cell r="D1604"/>
          <cell r="E1604"/>
          <cell r="F1604"/>
          <cell r="G1604"/>
          <cell r="H1604"/>
          <cell r="I1604"/>
          <cell r="J1604"/>
          <cell r="K1604"/>
          <cell r="L1604"/>
          <cell r="M1604"/>
          <cell r="N1604"/>
          <cell r="O1604"/>
          <cell r="P1604"/>
          <cell r="Q1604"/>
          <cell r="R1604"/>
          <cell r="S1604"/>
          <cell r="T1604"/>
          <cell r="U1604"/>
          <cell r="V1604"/>
          <cell r="W1604"/>
          <cell r="X1604"/>
          <cell r="Y1604"/>
          <cell r="Z1604"/>
          <cell r="AA1604"/>
          <cell r="AB1604"/>
          <cell r="AC1604"/>
          <cell r="AD1604"/>
          <cell r="AE1604"/>
          <cell r="AF1604"/>
          <cell r="AG1604"/>
          <cell r="AH1604"/>
          <cell r="AI1604"/>
          <cell r="AJ1604"/>
          <cell r="AK1604"/>
          <cell r="AL1604"/>
          <cell r="AM1604"/>
          <cell r="AN1604"/>
          <cell r="AO1604"/>
          <cell r="AP1604"/>
          <cell r="AQ1604"/>
          <cell r="AR1604"/>
        </row>
        <row r="1605">
          <cell r="A1605"/>
          <cell r="B1605"/>
          <cell r="C1605"/>
          <cell r="D1605"/>
          <cell r="E1605"/>
          <cell r="F1605"/>
          <cell r="G1605"/>
          <cell r="H1605"/>
          <cell r="I1605"/>
          <cell r="J1605"/>
          <cell r="K1605"/>
          <cell r="L1605"/>
          <cell r="M1605"/>
          <cell r="N1605"/>
          <cell r="O1605"/>
          <cell r="P1605"/>
          <cell r="Q1605"/>
          <cell r="R1605"/>
          <cell r="S1605"/>
          <cell r="T1605"/>
          <cell r="U1605"/>
          <cell r="V1605"/>
          <cell r="W1605"/>
          <cell r="X1605"/>
          <cell r="Y1605"/>
          <cell r="Z1605"/>
          <cell r="AA1605"/>
          <cell r="AB1605"/>
          <cell r="AC1605"/>
          <cell r="AD1605"/>
          <cell r="AE1605"/>
          <cell r="AF1605"/>
          <cell r="AG1605"/>
          <cell r="AH1605"/>
          <cell r="AI1605"/>
          <cell r="AJ1605"/>
          <cell r="AK1605"/>
          <cell r="AL1605"/>
          <cell r="AM1605"/>
          <cell r="AN1605"/>
          <cell r="AO1605"/>
          <cell r="AP1605"/>
          <cell r="AQ1605"/>
          <cell r="AR1605"/>
        </row>
        <row r="1606">
          <cell r="A1606"/>
          <cell r="B1606"/>
          <cell r="C1606"/>
          <cell r="D1606"/>
          <cell r="E1606"/>
          <cell r="F1606"/>
          <cell r="G1606"/>
          <cell r="H1606"/>
          <cell r="I1606"/>
          <cell r="J1606"/>
          <cell r="K1606"/>
          <cell r="L1606"/>
          <cell r="M1606"/>
          <cell r="N1606"/>
          <cell r="O1606"/>
          <cell r="P1606"/>
          <cell r="Q1606"/>
          <cell r="R1606"/>
          <cell r="S1606"/>
          <cell r="T1606"/>
          <cell r="U1606"/>
          <cell r="V1606"/>
          <cell r="W1606"/>
          <cell r="X1606"/>
          <cell r="Y1606"/>
          <cell r="Z1606"/>
          <cell r="AA1606"/>
          <cell r="AB1606"/>
          <cell r="AC1606"/>
          <cell r="AD1606"/>
          <cell r="AE1606"/>
          <cell r="AF1606"/>
          <cell r="AG1606"/>
          <cell r="AH1606"/>
          <cell r="AI1606"/>
          <cell r="AJ1606"/>
          <cell r="AK1606"/>
          <cell r="AL1606"/>
          <cell r="AM1606"/>
          <cell r="AN1606"/>
          <cell r="AO1606"/>
          <cell r="AP1606"/>
          <cell r="AQ1606"/>
          <cell r="AR1606"/>
        </row>
        <row r="1607">
          <cell r="A1607"/>
          <cell r="B1607"/>
          <cell r="C1607"/>
          <cell r="D1607"/>
          <cell r="E1607"/>
          <cell r="F1607"/>
          <cell r="G1607"/>
          <cell r="H1607"/>
          <cell r="I1607"/>
          <cell r="J1607"/>
          <cell r="K1607"/>
          <cell r="L1607"/>
          <cell r="M1607"/>
          <cell r="N1607"/>
          <cell r="O1607"/>
          <cell r="P1607"/>
          <cell r="Q1607"/>
          <cell r="R1607"/>
          <cell r="S1607"/>
          <cell r="T1607"/>
          <cell r="U1607"/>
          <cell r="V1607"/>
          <cell r="W1607"/>
          <cell r="X1607"/>
          <cell r="Y1607"/>
          <cell r="Z1607"/>
          <cell r="AA1607"/>
          <cell r="AB1607"/>
          <cell r="AC1607"/>
          <cell r="AD1607"/>
          <cell r="AE1607"/>
          <cell r="AF1607"/>
          <cell r="AG1607"/>
          <cell r="AH1607"/>
          <cell r="AI1607"/>
          <cell r="AJ1607"/>
          <cell r="AK1607"/>
          <cell r="AL1607"/>
          <cell r="AM1607"/>
          <cell r="AN1607"/>
          <cell r="AO1607"/>
          <cell r="AP1607"/>
          <cell r="AQ1607"/>
          <cell r="AR1607"/>
        </row>
        <row r="1608">
          <cell r="A1608"/>
          <cell r="B1608"/>
          <cell r="C1608"/>
          <cell r="D1608"/>
          <cell r="E1608"/>
          <cell r="F1608"/>
          <cell r="G1608"/>
          <cell r="H1608"/>
          <cell r="I1608"/>
          <cell r="J1608"/>
          <cell r="K1608"/>
          <cell r="L1608"/>
          <cell r="M1608"/>
          <cell r="N1608"/>
          <cell r="O1608"/>
          <cell r="P1608"/>
          <cell r="Q1608"/>
          <cell r="R1608"/>
          <cell r="S1608"/>
          <cell r="T1608"/>
          <cell r="U1608"/>
          <cell r="V1608"/>
          <cell r="W1608"/>
          <cell r="X1608"/>
          <cell r="Y1608"/>
          <cell r="Z1608"/>
          <cell r="AA1608"/>
          <cell r="AB1608"/>
          <cell r="AC1608"/>
          <cell r="AD1608"/>
          <cell r="AE1608"/>
          <cell r="AF1608"/>
          <cell r="AG1608"/>
          <cell r="AH1608"/>
          <cell r="AI1608"/>
          <cell r="AJ1608"/>
          <cell r="AK1608"/>
          <cell r="AL1608"/>
          <cell r="AM1608"/>
          <cell r="AN1608"/>
          <cell r="AO1608"/>
          <cell r="AP1608"/>
          <cell r="AQ1608"/>
          <cell r="AR1608"/>
        </row>
        <row r="1609">
          <cell r="A1609"/>
          <cell r="B1609"/>
          <cell r="C1609"/>
          <cell r="D1609"/>
          <cell r="E1609"/>
          <cell r="F1609"/>
          <cell r="G1609"/>
          <cell r="H1609"/>
          <cell r="I1609"/>
          <cell r="J1609"/>
          <cell r="K1609"/>
          <cell r="L1609"/>
          <cell r="M1609"/>
          <cell r="N1609"/>
          <cell r="O1609"/>
          <cell r="P1609"/>
          <cell r="Q1609"/>
          <cell r="R1609"/>
          <cell r="S1609"/>
          <cell r="T1609"/>
          <cell r="U1609"/>
          <cell r="V1609"/>
          <cell r="W1609"/>
          <cell r="X1609"/>
          <cell r="Y1609"/>
          <cell r="Z1609"/>
          <cell r="AA1609"/>
          <cell r="AB1609"/>
          <cell r="AC1609"/>
          <cell r="AD1609"/>
          <cell r="AE1609"/>
          <cell r="AF1609"/>
          <cell r="AG1609"/>
          <cell r="AH1609"/>
          <cell r="AI1609"/>
          <cell r="AJ1609"/>
          <cell r="AK1609"/>
          <cell r="AL1609"/>
          <cell r="AM1609"/>
          <cell r="AN1609"/>
          <cell r="AO1609"/>
          <cell r="AP1609"/>
          <cell r="AQ1609"/>
          <cell r="AR1609"/>
        </row>
        <row r="1610">
          <cell r="A1610"/>
          <cell r="B1610"/>
          <cell r="C1610"/>
          <cell r="D1610"/>
          <cell r="E1610"/>
          <cell r="F1610"/>
          <cell r="G1610"/>
          <cell r="H1610"/>
          <cell r="I1610"/>
          <cell r="J1610"/>
          <cell r="K1610"/>
          <cell r="L1610"/>
          <cell r="M1610"/>
          <cell r="N1610"/>
          <cell r="O1610"/>
          <cell r="P1610"/>
          <cell r="Q1610"/>
          <cell r="R1610"/>
          <cell r="S1610"/>
          <cell r="T1610"/>
          <cell r="U1610"/>
          <cell r="V1610"/>
          <cell r="W1610"/>
          <cell r="X1610"/>
          <cell r="Y1610"/>
          <cell r="Z1610"/>
          <cell r="AA1610"/>
          <cell r="AB1610"/>
          <cell r="AC1610"/>
          <cell r="AD1610"/>
          <cell r="AE1610"/>
          <cell r="AF1610"/>
          <cell r="AG1610"/>
          <cell r="AH1610"/>
          <cell r="AI1610"/>
          <cell r="AJ1610"/>
          <cell r="AK1610"/>
          <cell r="AL1610"/>
          <cell r="AM1610"/>
          <cell r="AN1610"/>
          <cell r="AO1610"/>
          <cell r="AP1610"/>
          <cell r="AQ1610"/>
          <cell r="AR1610"/>
        </row>
        <row r="1611">
          <cell r="A1611"/>
          <cell r="B1611"/>
          <cell r="C1611"/>
          <cell r="D1611"/>
          <cell r="E1611"/>
          <cell r="F1611"/>
          <cell r="G1611"/>
          <cell r="H1611"/>
          <cell r="I1611"/>
          <cell r="J1611"/>
          <cell r="K1611"/>
          <cell r="L1611"/>
          <cell r="M1611"/>
          <cell r="N1611"/>
          <cell r="O1611"/>
          <cell r="P1611"/>
          <cell r="Q1611"/>
          <cell r="R1611"/>
          <cell r="S1611"/>
          <cell r="T1611"/>
          <cell r="U1611"/>
          <cell r="V1611"/>
          <cell r="W1611"/>
          <cell r="X1611"/>
          <cell r="Y1611"/>
          <cell r="Z1611"/>
          <cell r="AA1611"/>
          <cell r="AB1611"/>
          <cell r="AC1611"/>
          <cell r="AD1611"/>
          <cell r="AE1611"/>
          <cell r="AF1611"/>
          <cell r="AG1611"/>
          <cell r="AH1611"/>
          <cell r="AI1611"/>
          <cell r="AJ1611"/>
          <cell r="AK1611"/>
          <cell r="AL1611"/>
          <cell r="AM1611"/>
          <cell r="AN1611"/>
          <cell r="AO1611"/>
          <cell r="AP1611"/>
          <cell r="AQ1611"/>
          <cell r="AR1611"/>
        </row>
        <row r="1612">
          <cell r="A1612"/>
          <cell r="B1612"/>
          <cell r="C1612"/>
          <cell r="D1612"/>
          <cell r="E1612"/>
          <cell r="F1612"/>
          <cell r="G1612"/>
          <cell r="H1612"/>
          <cell r="I1612"/>
          <cell r="J1612"/>
          <cell r="K1612"/>
          <cell r="L1612"/>
          <cell r="M1612"/>
          <cell r="N1612"/>
          <cell r="O1612"/>
          <cell r="P1612"/>
          <cell r="Q1612"/>
          <cell r="R1612"/>
          <cell r="S1612"/>
          <cell r="T1612"/>
          <cell r="U1612"/>
          <cell r="V1612"/>
          <cell r="W1612"/>
          <cell r="X1612"/>
          <cell r="Y1612"/>
          <cell r="Z1612"/>
          <cell r="AA1612"/>
          <cell r="AB1612"/>
          <cell r="AC1612"/>
          <cell r="AD1612"/>
          <cell r="AE1612"/>
          <cell r="AF1612"/>
          <cell r="AG1612"/>
          <cell r="AH1612"/>
          <cell r="AI1612"/>
          <cell r="AJ1612"/>
          <cell r="AK1612"/>
          <cell r="AL1612"/>
          <cell r="AM1612"/>
          <cell r="AN1612"/>
          <cell r="AO1612"/>
          <cell r="AP1612"/>
          <cell r="AQ1612"/>
          <cell r="AR1612"/>
        </row>
        <row r="1613">
          <cell r="A1613"/>
          <cell r="B1613"/>
          <cell r="C1613"/>
          <cell r="D1613"/>
          <cell r="E1613"/>
          <cell r="F1613"/>
          <cell r="G1613"/>
          <cell r="H1613"/>
          <cell r="I1613"/>
          <cell r="J1613"/>
          <cell r="K1613"/>
          <cell r="L1613"/>
          <cell r="M1613"/>
          <cell r="N1613"/>
          <cell r="O1613"/>
          <cell r="P1613"/>
          <cell r="Q1613"/>
          <cell r="R1613"/>
          <cell r="S1613"/>
          <cell r="T1613"/>
          <cell r="U1613"/>
          <cell r="V1613"/>
          <cell r="W1613"/>
          <cell r="X1613"/>
          <cell r="Y1613"/>
          <cell r="Z1613"/>
          <cell r="AA1613"/>
          <cell r="AB1613"/>
          <cell r="AC1613"/>
          <cell r="AD1613"/>
          <cell r="AE1613"/>
          <cell r="AF1613"/>
          <cell r="AG1613"/>
          <cell r="AH1613"/>
          <cell r="AI1613"/>
          <cell r="AJ1613"/>
          <cell r="AK1613"/>
          <cell r="AL1613"/>
          <cell r="AM1613"/>
          <cell r="AN1613"/>
          <cell r="AO1613"/>
          <cell r="AP1613"/>
          <cell r="AQ1613"/>
          <cell r="AR1613"/>
        </row>
        <row r="1614">
          <cell r="A1614"/>
          <cell r="B1614"/>
          <cell r="C1614"/>
          <cell r="D1614"/>
          <cell r="E1614"/>
          <cell r="F1614"/>
          <cell r="G1614"/>
          <cell r="H1614"/>
          <cell r="I1614"/>
          <cell r="J1614"/>
          <cell r="K1614"/>
          <cell r="L1614"/>
          <cell r="M1614"/>
          <cell r="N1614"/>
          <cell r="O1614"/>
          <cell r="P1614"/>
          <cell r="Q1614"/>
          <cell r="R1614"/>
          <cell r="S1614"/>
          <cell r="T1614"/>
          <cell r="U1614"/>
          <cell r="V1614"/>
          <cell r="W1614"/>
          <cell r="X1614"/>
          <cell r="Y1614"/>
          <cell r="Z1614"/>
          <cell r="AA1614"/>
          <cell r="AB1614"/>
          <cell r="AC1614"/>
          <cell r="AD1614"/>
          <cell r="AE1614"/>
          <cell r="AF1614"/>
          <cell r="AG1614"/>
          <cell r="AH1614"/>
          <cell r="AI1614"/>
          <cell r="AJ1614"/>
          <cell r="AK1614"/>
          <cell r="AL1614"/>
          <cell r="AM1614"/>
          <cell r="AN1614"/>
          <cell r="AO1614"/>
          <cell r="AP1614"/>
          <cell r="AQ1614"/>
          <cell r="AR1614"/>
        </row>
        <row r="1615">
          <cell r="A1615"/>
          <cell r="B1615"/>
          <cell r="C1615"/>
          <cell r="D1615"/>
          <cell r="E1615"/>
          <cell r="F1615"/>
          <cell r="G1615"/>
          <cell r="H1615"/>
          <cell r="I1615"/>
          <cell r="J1615"/>
          <cell r="K1615"/>
          <cell r="L1615"/>
          <cell r="M1615"/>
          <cell r="N1615"/>
          <cell r="O1615"/>
          <cell r="P1615"/>
          <cell r="Q1615"/>
          <cell r="R1615"/>
          <cell r="S1615"/>
          <cell r="T1615"/>
          <cell r="U1615"/>
          <cell r="V1615"/>
          <cell r="W1615"/>
          <cell r="X1615"/>
          <cell r="Y1615"/>
          <cell r="Z1615"/>
          <cell r="AA1615"/>
          <cell r="AB1615"/>
          <cell r="AC1615"/>
          <cell r="AD1615"/>
          <cell r="AE1615"/>
          <cell r="AF1615"/>
          <cell r="AG1615"/>
          <cell r="AH1615"/>
          <cell r="AI1615"/>
          <cell r="AJ1615"/>
          <cell r="AK1615"/>
          <cell r="AL1615"/>
          <cell r="AM1615"/>
          <cell r="AN1615"/>
          <cell r="AO1615"/>
          <cell r="AP1615"/>
          <cell r="AQ1615"/>
          <cell r="AR1615"/>
        </row>
        <row r="1616">
          <cell r="A1616"/>
          <cell r="B1616"/>
          <cell r="C1616"/>
          <cell r="D1616"/>
          <cell r="E1616"/>
          <cell r="F1616"/>
          <cell r="G1616"/>
          <cell r="H1616"/>
          <cell r="I1616"/>
          <cell r="J1616"/>
          <cell r="K1616"/>
          <cell r="L1616"/>
          <cell r="M1616"/>
          <cell r="N1616"/>
          <cell r="O1616"/>
          <cell r="P1616"/>
          <cell r="Q1616"/>
          <cell r="R1616"/>
          <cell r="S1616"/>
          <cell r="T1616"/>
          <cell r="U1616"/>
          <cell r="V1616"/>
          <cell r="W1616"/>
          <cell r="X1616"/>
          <cell r="Y1616"/>
          <cell r="Z1616"/>
          <cell r="AA1616"/>
          <cell r="AB1616"/>
          <cell r="AC1616"/>
          <cell r="AD1616"/>
          <cell r="AE1616"/>
          <cell r="AF1616"/>
          <cell r="AG1616"/>
          <cell r="AH1616"/>
          <cell r="AI1616"/>
          <cell r="AJ1616"/>
          <cell r="AK1616"/>
          <cell r="AL1616"/>
          <cell r="AM1616"/>
          <cell r="AN1616"/>
          <cell r="AO1616"/>
          <cell r="AP1616"/>
          <cell r="AQ1616"/>
          <cell r="AR1616"/>
        </row>
        <row r="1617">
          <cell r="A1617"/>
          <cell r="B1617"/>
          <cell r="C1617"/>
          <cell r="D1617"/>
          <cell r="E1617"/>
          <cell r="F1617"/>
          <cell r="G1617"/>
          <cell r="H1617"/>
          <cell r="I1617"/>
          <cell r="J1617"/>
          <cell r="K1617"/>
          <cell r="L1617"/>
          <cell r="M1617"/>
          <cell r="N1617"/>
          <cell r="O1617"/>
          <cell r="P1617"/>
          <cell r="Q1617"/>
          <cell r="R1617"/>
          <cell r="S1617"/>
          <cell r="T1617"/>
          <cell r="U1617"/>
          <cell r="V1617"/>
          <cell r="W1617"/>
          <cell r="X1617"/>
          <cell r="Y1617"/>
          <cell r="Z1617"/>
          <cell r="AA1617"/>
          <cell r="AB1617"/>
          <cell r="AC1617"/>
          <cell r="AD1617"/>
          <cell r="AE1617"/>
          <cell r="AF1617"/>
          <cell r="AG1617"/>
          <cell r="AH1617"/>
          <cell r="AI1617"/>
          <cell r="AJ1617"/>
          <cell r="AK1617"/>
          <cell r="AL1617"/>
          <cell r="AM1617"/>
          <cell r="AN1617"/>
          <cell r="AO1617"/>
          <cell r="AP1617"/>
          <cell r="AQ1617"/>
          <cell r="AR1617"/>
        </row>
        <row r="1618">
          <cell r="A1618"/>
          <cell r="B1618"/>
          <cell r="C1618"/>
          <cell r="D1618"/>
          <cell r="E1618"/>
          <cell r="F1618"/>
          <cell r="G1618"/>
          <cell r="H1618"/>
          <cell r="I1618"/>
          <cell r="J1618"/>
          <cell r="K1618"/>
          <cell r="L1618"/>
          <cell r="M1618"/>
          <cell r="N1618"/>
          <cell r="O1618"/>
          <cell r="P1618"/>
          <cell r="Q1618"/>
          <cell r="R1618"/>
          <cell r="S1618"/>
          <cell r="T1618"/>
          <cell r="U1618"/>
          <cell r="V1618"/>
          <cell r="W1618"/>
          <cell r="X1618"/>
          <cell r="Y1618"/>
          <cell r="Z1618"/>
          <cell r="AA1618"/>
          <cell r="AB1618"/>
          <cell r="AC1618"/>
          <cell r="AD1618"/>
          <cell r="AE1618"/>
          <cell r="AF1618"/>
          <cell r="AG1618"/>
          <cell r="AH1618"/>
          <cell r="AI1618"/>
          <cell r="AJ1618"/>
          <cell r="AK1618"/>
          <cell r="AL1618"/>
          <cell r="AM1618"/>
          <cell r="AN1618"/>
          <cell r="AO1618"/>
          <cell r="AP1618"/>
          <cell r="AQ1618"/>
          <cell r="AR1618"/>
        </row>
        <row r="1619">
          <cell r="A1619"/>
          <cell r="B1619"/>
          <cell r="C1619"/>
          <cell r="D1619"/>
          <cell r="E1619"/>
          <cell r="F1619"/>
          <cell r="G1619"/>
          <cell r="H1619"/>
          <cell r="I1619"/>
          <cell r="J1619"/>
          <cell r="K1619"/>
          <cell r="L1619"/>
          <cell r="M1619"/>
          <cell r="N1619"/>
          <cell r="O1619"/>
          <cell r="P1619"/>
          <cell r="Q1619"/>
          <cell r="R1619"/>
          <cell r="S1619"/>
          <cell r="T1619"/>
          <cell r="U1619"/>
          <cell r="V1619"/>
          <cell r="W1619"/>
          <cell r="X1619"/>
          <cell r="Y1619"/>
          <cell r="Z1619"/>
          <cell r="AA1619"/>
          <cell r="AB1619"/>
          <cell r="AC1619"/>
          <cell r="AD1619"/>
          <cell r="AE1619"/>
          <cell r="AF1619"/>
          <cell r="AG1619"/>
          <cell r="AH1619"/>
          <cell r="AI1619"/>
          <cell r="AJ1619"/>
          <cell r="AK1619"/>
          <cell r="AL1619"/>
          <cell r="AM1619"/>
          <cell r="AN1619"/>
          <cell r="AO1619"/>
          <cell r="AP1619"/>
          <cell r="AQ1619"/>
          <cell r="AR1619"/>
        </row>
        <row r="1620">
          <cell r="A1620"/>
          <cell r="B1620"/>
          <cell r="C1620"/>
          <cell r="D1620"/>
          <cell r="E1620"/>
          <cell r="F1620"/>
          <cell r="G1620"/>
          <cell r="H1620"/>
          <cell r="I1620"/>
          <cell r="J1620"/>
          <cell r="K1620"/>
          <cell r="L1620"/>
          <cell r="M1620"/>
          <cell r="N1620"/>
          <cell r="O1620"/>
          <cell r="P1620"/>
          <cell r="Q1620"/>
          <cell r="R1620"/>
          <cell r="S1620"/>
          <cell r="T1620"/>
          <cell r="U1620"/>
          <cell r="V1620"/>
          <cell r="W1620"/>
          <cell r="X1620"/>
          <cell r="Y1620"/>
          <cell r="Z1620"/>
          <cell r="AA1620"/>
          <cell r="AB1620"/>
          <cell r="AC1620"/>
          <cell r="AD1620"/>
          <cell r="AE1620"/>
          <cell r="AF1620"/>
          <cell r="AG1620"/>
          <cell r="AH1620"/>
          <cell r="AI1620"/>
          <cell r="AJ1620"/>
          <cell r="AK1620"/>
          <cell r="AL1620"/>
          <cell r="AM1620"/>
          <cell r="AN1620"/>
          <cell r="AO1620"/>
          <cell r="AP1620"/>
          <cell r="AQ1620"/>
          <cell r="AR1620"/>
        </row>
        <row r="1621">
          <cell r="A1621"/>
          <cell r="B1621"/>
          <cell r="C1621"/>
          <cell r="D1621"/>
          <cell r="E1621"/>
          <cell r="F1621"/>
          <cell r="G1621"/>
          <cell r="H1621"/>
          <cell r="I1621"/>
          <cell r="J1621"/>
          <cell r="K1621"/>
          <cell r="L1621"/>
          <cell r="M1621"/>
          <cell r="N1621"/>
          <cell r="O1621"/>
          <cell r="P1621"/>
          <cell r="Q1621"/>
          <cell r="R1621"/>
          <cell r="S1621"/>
          <cell r="T1621"/>
          <cell r="U1621"/>
          <cell r="V1621"/>
          <cell r="W1621"/>
          <cell r="X1621"/>
          <cell r="Y1621"/>
          <cell r="Z1621"/>
          <cell r="AA1621"/>
          <cell r="AB1621"/>
          <cell r="AC1621"/>
          <cell r="AD1621"/>
          <cell r="AE1621"/>
          <cell r="AF1621"/>
          <cell r="AG1621"/>
          <cell r="AH1621"/>
          <cell r="AI1621"/>
          <cell r="AJ1621"/>
          <cell r="AK1621"/>
          <cell r="AL1621"/>
          <cell r="AM1621"/>
          <cell r="AN1621"/>
          <cell r="AO1621"/>
          <cell r="AP1621"/>
          <cell r="AQ1621"/>
          <cell r="AR1621"/>
        </row>
        <row r="1622">
          <cell r="A1622"/>
          <cell r="B1622"/>
          <cell r="C1622"/>
          <cell r="D1622"/>
          <cell r="E1622"/>
          <cell r="F1622"/>
          <cell r="G1622"/>
          <cell r="H1622"/>
          <cell r="I1622"/>
          <cell r="J1622"/>
          <cell r="K1622"/>
          <cell r="L1622"/>
          <cell r="M1622"/>
          <cell r="N1622"/>
          <cell r="O1622"/>
          <cell r="P1622"/>
          <cell r="Q1622"/>
          <cell r="R1622"/>
          <cell r="S1622"/>
          <cell r="T1622"/>
          <cell r="U1622"/>
          <cell r="V1622"/>
          <cell r="W1622"/>
          <cell r="X1622"/>
          <cell r="Y1622"/>
          <cell r="Z1622"/>
          <cell r="AA1622"/>
          <cell r="AB1622"/>
          <cell r="AC1622"/>
          <cell r="AD1622"/>
          <cell r="AE1622"/>
          <cell r="AF1622"/>
          <cell r="AG1622"/>
          <cell r="AH1622"/>
          <cell r="AI1622"/>
          <cell r="AJ1622"/>
          <cell r="AK1622"/>
          <cell r="AL1622"/>
          <cell r="AM1622"/>
          <cell r="AN1622"/>
          <cell r="AO1622"/>
          <cell r="AP1622"/>
          <cell r="AQ1622"/>
          <cell r="AR1622"/>
        </row>
        <row r="1623">
          <cell r="A1623"/>
          <cell r="B1623"/>
          <cell r="C1623"/>
          <cell r="D1623"/>
          <cell r="E1623"/>
          <cell r="F1623"/>
          <cell r="G1623"/>
          <cell r="H1623"/>
          <cell r="I1623"/>
          <cell r="J1623"/>
          <cell r="K1623"/>
          <cell r="L1623"/>
          <cell r="M1623"/>
          <cell r="N1623"/>
          <cell r="O1623"/>
          <cell r="P1623"/>
          <cell r="Q1623"/>
          <cell r="R1623"/>
          <cell r="S1623"/>
          <cell r="T1623"/>
          <cell r="U1623"/>
          <cell r="V1623"/>
          <cell r="W1623"/>
          <cell r="X1623"/>
          <cell r="Y1623"/>
          <cell r="Z1623"/>
          <cell r="AA1623"/>
          <cell r="AB1623"/>
          <cell r="AC1623"/>
          <cell r="AD1623"/>
          <cell r="AE1623"/>
          <cell r="AF1623"/>
          <cell r="AG1623"/>
          <cell r="AH1623"/>
          <cell r="AI1623"/>
          <cell r="AJ1623"/>
          <cell r="AK1623"/>
          <cell r="AL1623"/>
          <cell r="AM1623"/>
          <cell r="AN1623"/>
          <cell r="AO1623"/>
          <cell r="AP1623"/>
          <cell r="AQ1623"/>
          <cell r="AR1623"/>
        </row>
        <row r="1624">
          <cell r="A1624"/>
          <cell r="B1624"/>
          <cell r="C1624"/>
          <cell r="D1624"/>
          <cell r="E1624"/>
          <cell r="F1624"/>
          <cell r="G1624"/>
          <cell r="H1624"/>
          <cell r="I1624"/>
          <cell r="J1624"/>
          <cell r="K1624"/>
          <cell r="L1624"/>
          <cell r="M1624"/>
          <cell r="N1624"/>
          <cell r="O1624"/>
          <cell r="P1624"/>
          <cell r="Q1624"/>
          <cell r="R1624"/>
          <cell r="S1624"/>
          <cell r="T1624"/>
          <cell r="U1624"/>
          <cell r="V1624"/>
          <cell r="W1624"/>
          <cell r="X1624"/>
          <cell r="Y1624"/>
          <cell r="Z1624"/>
          <cell r="AA1624"/>
          <cell r="AB1624"/>
          <cell r="AC1624"/>
          <cell r="AD1624"/>
          <cell r="AE1624"/>
          <cell r="AF1624"/>
          <cell r="AG1624"/>
          <cell r="AH1624"/>
          <cell r="AI1624"/>
          <cell r="AJ1624"/>
          <cell r="AK1624"/>
          <cell r="AL1624"/>
          <cell r="AM1624"/>
          <cell r="AN1624"/>
          <cell r="AO1624"/>
          <cell r="AP1624"/>
          <cell r="AQ1624"/>
          <cell r="AR1624"/>
        </row>
        <row r="1625">
          <cell r="A1625"/>
          <cell r="B1625"/>
          <cell r="C1625"/>
          <cell r="D1625"/>
          <cell r="E1625"/>
          <cell r="F1625"/>
          <cell r="G1625"/>
          <cell r="H1625"/>
          <cell r="I1625"/>
          <cell r="J1625"/>
          <cell r="K1625"/>
          <cell r="L1625"/>
          <cell r="M1625"/>
          <cell r="N1625"/>
          <cell r="O1625"/>
          <cell r="P1625"/>
          <cell r="Q1625"/>
          <cell r="R1625"/>
          <cell r="S1625"/>
          <cell r="T1625"/>
          <cell r="U1625"/>
          <cell r="V1625"/>
          <cell r="W1625"/>
          <cell r="X1625"/>
          <cell r="Y1625"/>
          <cell r="Z1625"/>
          <cell r="AA1625"/>
          <cell r="AB1625"/>
          <cell r="AC1625"/>
          <cell r="AD1625"/>
          <cell r="AE1625"/>
          <cell r="AF1625"/>
          <cell r="AG1625"/>
          <cell r="AH1625"/>
          <cell r="AI1625"/>
          <cell r="AJ1625"/>
          <cell r="AK1625"/>
          <cell r="AL1625"/>
          <cell r="AM1625"/>
          <cell r="AN1625"/>
          <cell r="AO1625"/>
          <cell r="AP1625"/>
          <cell r="AQ1625"/>
          <cell r="AR1625"/>
        </row>
        <row r="1626">
          <cell r="A1626"/>
          <cell r="B1626"/>
          <cell r="C1626"/>
          <cell r="D1626"/>
          <cell r="E1626"/>
          <cell r="F1626"/>
          <cell r="G1626"/>
          <cell r="H1626"/>
          <cell r="I1626"/>
          <cell r="J1626"/>
          <cell r="K1626"/>
          <cell r="L1626"/>
          <cell r="M1626"/>
          <cell r="N1626"/>
          <cell r="O1626"/>
          <cell r="P1626"/>
          <cell r="Q1626"/>
          <cell r="R1626"/>
          <cell r="S1626"/>
          <cell r="T1626"/>
          <cell r="U1626"/>
          <cell r="V1626"/>
          <cell r="W1626"/>
          <cell r="X1626"/>
          <cell r="Y1626"/>
          <cell r="Z1626"/>
          <cell r="AA1626"/>
          <cell r="AB1626"/>
          <cell r="AC1626"/>
          <cell r="AD1626"/>
          <cell r="AE1626"/>
          <cell r="AF1626"/>
          <cell r="AG1626"/>
          <cell r="AH1626"/>
          <cell r="AI1626"/>
          <cell r="AJ1626"/>
          <cell r="AK1626"/>
          <cell r="AL1626"/>
          <cell r="AM1626"/>
          <cell r="AN1626"/>
          <cell r="AO1626"/>
          <cell r="AP1626"/>
          <cell r="AQ1626"/>
          <cell r="AR1626"/>
        </row>
        <row r="1627">
          <cell r="A1627"/>
          <cell r="B1627"/>
          <cell r="C1627"/>
          <cell r="D1627"/>
          <cell r="E1627"/>
          <cell r="F1627"/>
          <cell r="G1627"/>
          <cell r="H1627"/>
          <cell r="I1627"/>
          <cell r="J1627"/>
          <cell r="K1627"/>
          <cell r="L1627"/>
          <cell r="M1627"/>
          <cell r="N1627"/>
          <cell r="O1627"/>
          <cell r="P1627"/>
          <cell r="Q1627"/>
          <cell r="R1627"/>
          <cell r="S1627"/>
          <cell r="T1627"/>
          <cell r="U1627"/>
          <cell r="V1627"/>
          <cell r="W1627"/>
          <cell r="X1627"/>
          <cell r="Y1627"/>
          <cell r="Z1627"/>
          <cell r="AA1627"/>
          <cell r="AB1627"/>
          <cell r="AC1627"/>
          <cell r="AD1627"/>
          <cell r="AE1627"/>
          <cell r="AF1627"/>
          <cell r="AG1627"/>
          <cell r="AH1627"/>
          <cell r="AI1627"/>
          <cell r="AJ1627"/>
          <cell r="AK1627"/>
          <cell r="AL1627"/>
          <cell r="AM1627"/>
          <cell r="AN1627"/>
          <cell r="AO1627"/>
          <cell r="AP1627"/>
          <cell r="AQ1627"/>
          <cell r="AR1627"/>
        </row>
        <row r="1628">
          <cell r="A1628"/>
          <cell r="B1628"/>
          <cell r="C1628"/>
          <cell r="D1628"/>
          <cell r="E1628"/>
          <cell r="F1628"/>
          <cell r="G1628"/>
          <cell r="H1628"/>
          <cell r="I1628"/>
          <cell r="J1628"/>
          <cell r="K1628"/>
          <cell r="L1628"/>
          <cell r="M1628"/>
          <cell r="N1628"/>
          <cell r="O1628"/>
          <cell r="P1628"/>
          <cell r="Q1628"/>
          <cell r="R1628"/>
          <cell r="S1628"/>
          <cell r="T1628"/>
          <cell r="U1628"/>
          <cell r="V1628"/>
          <cell r="W1628"/>
          <cell r="X1628"/>
          <cell r="Y1628"/>
          <cell r="Z1628"/>
          <cell r="AA1628"/>
          <cell r="AB1628"/>
          <cell r="AC1628"/>
          <cell r="AD1628"/>
          <cell r="AE1628"/>
          <cell r="AF1628"/>
          <cell r="AG1628"/>
          <cell r="AH1628"/>
          <cell r="AI1628"/>
          <cell r="AJ1628"/>
          <cell r="AK1628"/>
          <cell r="AL1628"/>
          <cell r="AM1628"/>
          <cell r="AN1628"/>
          <cell r="AO1628"/>
          <cell r="AP1628"/>
          <cell r="AQ1628"/>
          <cell r="AR1628"/>
        </row>
        <row r="1629">
          <cell r="A1629"/>
          <cell r="B1629"/>
          <cell r="C1629"/>
          <cell r="D1629"/>
          <cell r="E1629"/>
          <cell r="F1629"/>
          <cell r="G1629"/>
          <cell r="H1629"/>
          <cell r="I1629"/>
          <cell r="J1629"/>
          <cell r="K1629"/>
          <cell r="L1629"/>
          <cell r="M1629"/>
          <cell r="N1629"/>
          <cell r="O1629"/>
          <cell r="P1629"/>
          <cell r="Q1629"/>
          <cell r="R1629"/>
          <cell r="S1629"/>
          <cell r="T1629"/>
          <cell r="U1629"/>
          <cell r="V1629"/>
          <cell r="W1629"/>
          <cell r="X1629"/>
          <cell r="Y1629"/>
          <cell r="Z1629"/>
          <cell r="AA1629"/>
          <cell r="AB1629"/>
          <cell r="AC1629"/>
          <cell r="AD1629"/>
          <cell r="AE1629"/>
          <cell r="AF1629"/>
          <cell r="AG1629"/>
          <cell r="AH1629"/>
          <cell r="AI1629"/>
          <cell r="AJ1629"/>
          <cell r="AK1629"/>
          <cell r="AL1629"/>
          <cell r="AM1629"/>
          <cell r="AN1629"/>
          <cell r="AO1629"/>
          <cell r="AP1629"/>
          <cell r="AQ1629"/>
          <cell r="AR1629"/>
        </row>
        <row r="1630">
          <cell r="A1630"/>
          <cell r="B1630"/>
          <cell r="C1630"/>
          <cell r="D1630"/>
          <cell r="E1630"/>
          <cell r="F1630"/>
          <cell r="G1630"/>
          <cell r="H1630"/>
          <cell r="I1630"/>
          <cell r="J1630"/>
          <cell r="K1630"/>
          <cell r="L1630"/>
          <cell r="M1630"/>
          <cell r="N1630"/>
          <cell r="O1630"/>
          <cell r="P1630"/>
          <cell r="Q1630"/>
          <cell r="R1630"/>
          <cell r="S1630"/>
          <cell r="T1630"/>
          <cell r="U1630"/>
          <cell r="V1630"/>
          <cell r="W1630"/>
          <cell r="X1630"/>
          <cell r="Y1630"/>
          <cell r="Z1630"/>
          <cell r="AA1630"/>
          <cell r="AB1630"/>
          <cell r="AC1630"/>
          <cell r="AD1630"/>
          <cell r="AE1630"/>
          <cell r="AF1630"/>
          <cell r="AG1630"/>
          <cell r="AH1630"/>
          <cell r="AI1630"/>
          <cell r="AJ1630"/>
          <cell r="AK1630"/>
          <cell r="AL1630"/>
          <cell r="AM1630"/>
          <cell r="AN1630"/>
          <cell r="AO1630"/>
          <cell r="AP1630"/>
          <cell r="AQ1630"/>
          <cell r="AR1630"/>
        </row>
        <row r="1631">
          <cell r="A1631"/>
          <cell r="B1631"/>
          <cell r="C1631"/>
          <cell r="D1631"/>
          <cell r="E1631"/>
          <cell r="F1631"/>
          <cell r="G1631"/>
          <cell r="H1631"/>
          <cell r="I1631"/>
          <cell r="J1631"/>
          <cell r="K1631"/>
          <cell r="L1631"/>
          <cell r="M1631"/>
          <cell r="N1631"/>
          <cell r="O1631"/>
          <cell r="P1631"/>
          <cell r="Q1631"/>
          <cell r="R1631"/>
          <cell r="S1631"/>
          <cell r="T1631"/>
          <cell r="U1631"/>
          <cell r="V1631"/>
          <cell r="W1631"/>
          <cell r="X1631"/>
          <cell r="Y1631"/>
          <cell r="Z1631"/>
          <cell r="AA1631"/>
          <cell r="AB1631"/>
          <cell r="AC1631"/>
          <cell r="AD1631"/>
          <cell r="AE1631"/>
          <cell r="AF1631"/>
          <cell r="AG1631"/>
          <cell r="AH1631"/>
          <cell r="AI1631"/>
          <cell r="AJ1631"/>
          <cell r="AK1631"/>
          <cell r="AL1631"/>
          <cell r="AM1631"/>
          <cell r="AN1631"/>
          <cell r="AO1631"/>
          <cell r="AP1631"/>
          <cell r="AQ1631"/>
          <cell r="AR1631"/>
        </row>
        <row r="1632">
          <cell r="A1632"/>
          <cell r="B1632"/>
          <cell r="C1632"/>
          <cell r="D1632"/>
          <cell r="E1632"/>
          <cell r="F1632"/>
          <cell r="G1632"/>
          <cell r="H1632"/>
          <cell r="I1632"/>
          <cell r="J1632"/>
          <cell r="K1632"/>
          <cell r="L1632"/>
          <cell r="M1632"/>
          <cell r="N1632"/>
          <cell r="O1632"/>
          <cell r="P1632"/>
          <cell r="Q1632"/>
          <cell r="R1632"/>
          <cell r="S1632"/>
          <cell r="T1632"/>
          <cell r="U1632"/>
          <cell r="V1632"/>
          <cell r="W1632"/>
          <cell r="X1632"/>
          <cell r="Y1632"/>
          <cell r="Z1632"/>
          <cell r="AA1632"/>
          <cell r="AB1632"/>
          <cell r="AC1632"/>
          <cell r="AD1632"/>
          <cell r="AE1632"/>
          <cell r="AF1632"/>
          <cell r="AG1632"/>
          <cell r="AH1632"/>
          <cell r="AI1632"/>
          <cell r="AJ1632"/>
          <cell r="AK1632"/>
          <cell r="AL1632"/>
          <cell r="AM1632"/>
          <cell r="AN1632"/>
          <cell r="AO1632"/>
          <cell r="AP1632"/>
          <cell r="AQ1632"/>
          <cell r="AR1632"/>
        </row>
        <row r="1633">
          <cell r="A1633"/>
          <cell r="B1633"/>
          <cell r="C1633"/>
          <cell r="D1633"/>
          <cell r="E1633"/>
          <cell r="F1633"/>
          <cell r="G1633"/>
          <cell r="H1633"/>
          <cell r="I1633"/>
          <cell r="J1633"/>
          <cell r="K1633"/>
          <cell r="L1633"/>
          <cell r="M1633"/>
          <cell r="N1633"/>
          <cell r="O1633"/>
          <cell r="P1633"/>
          <cell r="Q1633"/>
          <cell r="R1633"/>
          <cell r="S1633"/>
          <cell r="T1633"/>
          <cell r="U1633"/>
          <cell r="V1633"/>
          <cell r="W1633"/>
          <cell r="X1633"/>
          <cell r="Y1633"/>
          <cell r="Z1633"/>
          <cell r="AA1633"/>
          <cell r="AB1633"/>
          <cell r="AC1633"/>
          <cell r="AD1633"/>
          <cell r="AE1633"/>
          <cell r="AF1633"/>
          <cell r="AG1633"/>
          <cell r="AH1633"/>
          <cell r="AI1633"/>
          <cell r="AJ1633"/>
          <cell r="AK1633"/>
          <cell r="AL1633"/>
          <cell r="AM1633"/>
          <cell r="AN1633"/>
          <cell r="AO1633"/>
          <cell r="AP1633"/>
          <cell r="AQ1633"/>
          <cell r="AR1633"/>
        </row>
        <row r="1634">
          <cell r="A1634"/>
          <cell r="B1634"/>
          <cell r="C1634"/>
          <cell r="D1634"/>
          <cell r="E1634"/>
          <cell r="F1634"/>
          <cell r="G1634"/>
          <cell r="H1634"/>
          <cell r="I1634"/>
          <cell r="J1634"/>
          <cell r="K1634"/>
          <cell r="L1634"/>
          <cell r="M1634"/>
          <cell r="N1634"/>
          <cell r="O1634"/>
          <cell r="P1634"/>
          <cell r="Q1634"/>
          <cell r="R1634"/>
          <cell r="S1634"/>
          <cell r="T1634"/>
          <cell r="U1634"/>
          <cell r="V1634"/>
          <cell r="W1634"/>
          <cell r="X1634"/>
          <cell r="Y1634"/>
          <cell r="Z1634"/>
          <cell r="AA1634"/>
          <cell r="AB1634"/>
          <cell r="AC1634"/>
          <cell r="AD1634"/>
          <cell r="AE1634"/>
          <cell r="AF1634"/>
          <cell r="AG1634"/>
          <cell r="AH1634"/>
          <cell r="AI1634"/>
          <cell r="AJ1634"/>
          <cell r="AK1634"/>
          <cell r="AL1634"/>
          <cell r="AM1634"/>
          <cell r="AN1634"/>
          <cell r="AO1634"/>
          <cell r="AP1634"/>
          <cell r="AQ1634"/>
          <cell r="AR1634"/>
        </row>
        <row r="1635">
          <cell r="A1635"/>
          <cell r="B1635"/>
          <cell r="C1635"/>
          <cell r="D1635"/>
          <cell r="E1635"/>
          <cell r="F1635"/>
          <cell r="G1635"/>
          <cell r="H1635"/>
          <cell r="I1635"/>
          <cell r="J1635"/>
          <cell r="K1635"/>
          <cell r="L1635"/>
          <cell r="M1635"/>
          <cell r="N1635"/>
          <cell r="O1635"/>
          <cell r="P1635"/>
          <cell r="Q1635"/>
          <cell r="R1635"/>
          <cell r="S1635"/>
          <cell r="T1635"/>
          <cell r="U1635"/>
          <cell r="V1635"/>
          <cell r="W1635"/>
          <cell r="X1635"/>
          <cell r="Y1635"/>
          <cell r="Z1635"/>
          <cell r="AA1635"/>
          <cell r="AB1635"/>
          <cell r="AC1635"/>
          <cell r="AD1635"/>
          <cell r="AE1635"/>
          <cell r="AF1635"/>
          <cell r="AG1635"/>
          <cell r="AH1635"/>
          <cell r="AI1635"/>
          <cell r="AJ1635"/>
          <cell r="AK1635"/>
          <cell r="AL1635"/>
          <cell r="AM1635"/>
          <cell r="AN1635"/>
          <cell r="AO1635"/>
          <cell r="AP1635"/>
          <cell r="AQ1635"/>
          <cell r="AR1635"/>
        </row>
        <row r="1636">
          <cell r="A1636"/>
          <cell r="B1636"/>
          <cell r="C1636"/>
          <cell r="D1636"/>
          <cell r="E1636"/>
          <cell r="F1636"/>
          <cell r="G1636"/>
          <cell r="H1636"/>
          <cell r="I1636"/>
          <cell r="J1636"/>
          <cell r="K1636"/>
          <cell r="L1636"/>
          <cell r="M1636"/>
          <cell r="N1636"/>
          <cell r="O1636"/>
          <cell r="P1636"/>
          <cell r="Q1636"/>
          <cell r="R1636"/>
          <cell r="S1636"/>
          <cell r="T1636"/>
          <cell r="U1636"/>
          <cell r="V1636"/>
          <cell r="W1636"/>
          <cell r="X1636"/>
          <cell r="Y1636"/>
          <cell r="Z1636"/>
          <cell r="AA1636"/>
          <cell r="AB1636"/>
          <cell r="AC1636"/>
          <cell r="AD1636"/>
          <cell r="AE1636"/>
          <cell r="AF1636"/>
          <cell r="AG1636"/>
          <cell r="AH1636"/>
          <cell r="AI1636"/>
          <cell r="AJ1636"/>
          <cell r="AK1636"/>
          <cell r="AL1636"/>
          <cell r="AM1636"/>
          <cell r="AN1636"/>
          <cell r="AO1636"/>
          <cell r="AP1636"/>
          <cell r="AQ1636"/>
          <cell r="AR1636"/>
        </row>
        <row r="1637">
          <cell r="A1637"/>
          <cell r="B1637"/>
          <cell r="C1637"/>
          <cell r="D1637"/>
          <cell r="E1637"/>
          <cell r="F1637"/>
          <cell r="G1637"/>
          <cell r="H1637"/>
          <cell r="I1637"/>
          <cell r="J1637"/>
          <cell r="K1637"/>
          <cell r="L1637"/>
          <cell r="M1637"/>
          <cell r="N1637"/>
          <cell r="O1637"/>
          <cell r="P1637"/>
          <cell r="Q1637"/>
          <cell r="R1637"/>
          <cell r="S1637"/>
          <cell r="T1637"/>
          <cell r="U1637"/>
          <cell r="V1637"/>
          <cell r="W1637"/>
          <cell r="X1637"/>
          <cell r="Y1637"/>
          <cell r="Z1637"/>
          <cell r="AA1637"/>
          <cell r="AB1637"/>
          <cell r="AC1637"/>
          <cell r="AD1637"/>
          <cell r="AE1637"/>
          <cell r="AF1637"/>
          <cell r="AG1637"/>
          <cell r="AH1637"/>
          <cell r="AI1637"/>
          <cell r="AJ1637"/>
          <cell r="AK1637"/>
          <cell r="AL1637"/>
          <cell r="AM1637"/>
          <cell r="AN1637"/>
          <cell r="AO1637"/>
          <cell r="AP1637"/>
          <cell r="AQ1637"/>
          <cell r="AR1637"/>
        </row>
        <row r="1638">
          <cell r="A1638"/>
          <cell r="B1638"/>
          <cell r="C1638"/>
          <cell r="D1638"/>
          <cell r="E1638"/>
          <cell r="F1638"/>
          <cell r="G1638"/>
          <cell r="H1638"/>
          <cell r="I1638"/>
          <cell r="J1638"/>
          <cell r="K1638"/>
          <cell r="L1638"/>
          <cell r="M1638"/>
          <cell r="N1638"/>
          <cell r="O1638"/>
          <cell r="P1638"/>
          <cell r="Q1638"/>
          <cell r="R1638"/>
          <cell r="S1638"/>
          <cell r="T1638"/>
          <cell r="U1638"/>
          <cell r="V1638"/>
          <cell r="W1638"/>
          <cell r="X1638"/>
          <cell r="Y1638"/>
          <cell r="Z1638"/>
          <cell r="AA1638"/>
          <cell r="AB1638"/>
          <cell r="AC1638"/>
          <cell r="AD1638"/>
          <cell r="AE1638"/>
          <cell r="AF1638"/>
          <cell r="AG1638"/>
          <cell r="AH1638"/>
          <cell r="AI1638"/>
          <cell r="AJ1638"/>
          <cell r="AK1638"/>
          <cell r="AL1638"/>
          <cell r="AM1638"/>
          <cell r="AN1638"/>
          <cell r="AO1638"/>
          <cell r="AP1638"/>
          <cell r="AQ1638"/>
          <cell r="AR1638"/>
        </row>
        <row r="1639">
          <cell r="A1639"/>
          <cell r="B1639"/>
          <cell r="C1639"/>
          <cell r="D1639"/>
          <cell r="E1639"/>
          <cell r="F1639"/>
          <cell r="G1639"/>
          <cell r="H1639"/>
          <cell r="I1639"/>
          <cell r="J1639"/>
          <cell r="K1639"/>
          <cell r="L1639"/>
          <cell r="M1639"/>
          <cell r="N1639"/>
          <cell r="O1639"/>
          <cell r="P1639"/>
          <cell r="Q1639"/>
          <cell r="R1639"/>
          <cell r="S1639"/>
          <cell r="T1639"/>
          <cell r="U1639"/>
          <cell r="V1639"/>
          <cell r="W1639"/>
          <cell r="X1639"/>
          <cell r="Y1639"/>
          <cell r="Z1639"/>
          <cell r="AA1639"/>
          <cell r="AB1639"/>
          <cell r="AC1639"/>
          <cell r="AD1639"/>
          <cell r="AE1639"/>
          <cell r="AF1639"/>
          <cell r="AG1639"/>
          <cell r="AH1639"/>
          <cell r="AI1639"/>
          <cell r="AJ1639"/>
          <cell r="AK1639"/>
          <cell r="AL1639"/>
          <cell r="AM1639"/>
          <cell r="AN1639"/>
          <cell r="AO1639"/>
          <cell r="AP1639"/>
          <cell r="AQ1639"/>
          <cell r="AR1639"/>
        </row>
        <row r="1640">
          <cell r="A1640"/>
          <cell r="B1640"/>
          <cell r="C1640"/>
          <cell r="D1640"/>
          <cell r="E1640"/>
          <cell r="F1640"/>
          <cell r="G1640"/>
          <cell r="H1640"/>
          <cell r="I1640"/>
          <cell r="J1640"/>
          <cell r="K1640"/>
          <cell r="L1640"/>
          <cell r="M1640"/>
          <cell r="N1640"/>
          <cell r="O1640"/>
          <cell r="P1640"/>
          <cell r="Q1640"/>
          <cell r="R1640"/>
          <cell r="S1640"/>
          <cell r="T1640"/>
          <cell r="U1640"/>
          <cell r="V1640"/>
          <cell r="W1640"/>
          <cell r="X1640"/>
          <cell r="Y1640"/>
          <cell r="Z1640"/>
          <cell r="AA1640"/>
          <cell r="AB1640"/>
          <cell r="AC1640"/>
          <cell r="AD1640"/>
          <cell r="AE1640"/>
          <cell r="AF1640"/>
          <cell r="AG1640"/>
          <cell r="AH1640"/>
          <cell r="AI1640"/>
          <cell r="AJ1640"/>
          <cell r="AK1640"/>
          <cell r="AL1640"/>
          <cell r="AM1640"/>
          <cell r="AN1640"/>
          <cell r="AO1640"/>
          <cell r="AP1640"/>
          <cell r="AQ1640"/>
          <cell r="AR1640"/>
        </row>
        <row r="1641">
          <cell r="A1641"/>
          <cell r="B1641"/>
          <cell r="C1641"/>
          <cell r="D1641"/>
          <cell r="E1641"/>
          <cell r="F1641"/>
          <cell r="G1641"/>
          <cell r="H1641"/>
          <cell r="I1641"/>
          <cell r="J1641"/>
          <cell r="K1641"/>
          <cell r="L1641"/>
          <cell r="M1641"/>
          <cell r="N1641"/>
          <cell r="O1641"/>
          <cell r="P1641"/>
          <cell r="Q1641"/>
          <cell r="R1641"/>
          <cell r="S1641"/>
          <cell r="T1641"/>
          <cell r="U1641"/>
          <cell r="V1641"/>
          <cell r="W1641"/>
          <cell r="X1641"/>
          <cell r="Y1641"/>
          <cell r="Z1641"/>
          <cell r="AA1641"/>
          <cell r="AB1641"/>
          <cell r="AC1641"/>
          <cell r="AD1641"/>
          <cell r="AE1641"/>
          <cell r="AF1641"/>
          <cell r="AG1641"/>
          <cell r="AH1641"/>
          <cell r="AI1641"/>
          <cell r="AJ1641"/>
          <cell r="AK1641"/>
          <cell r="AL1641"/>
          <cell r="AM1641"/>
          <cell r="AN1641"/>
          <cell r="AO1641"/>
          <cell r="AP1641"/>
          <cell r="AQ1641"/>
          <cell r="AR1641"/>
        </row>
        <row r="1642">
          <cell r="A1642"/>
          <cell r="B1642"/>
          <cell r="C1642"/>
          <cell r="D1642"/>
          <cell r="E1642"/>
          <cell r="F1642"/>
          <cell r="G1642"/>
          <cell r="H1642"/>
          <cell r="I1642"/>
          <cell r="J1642"/>
          <cell r="K1642"/>
          <cell r="L1642"/>
          <cell r="M1642"/>
          <cell r="N1642"/>
          <cell r="O1642"/>
          <cell r="P1642"/>
          <cell r="Q1642"/>
          <cell r="R1642"/>
          <cell r="S1642"/>
          <cell r="T1642"/>
          <cell r="U1642"/>
          <cell r="V1642"/>
          <cell r="W1642"/>
          <cell r="X1642"/>
          <cell r="Y1642"/>
          <cell r="Z1642"/>
          <cell r="AA1642"/>
          <cell r="AB1642"/>
          <cell r="AC1642"/>
          <cell r="AD1642"/>
          <cell r="AE1642"/>
          <cell r="AF1642"/>
          <cell r="AG1642"/>
          <cell r="AH1642"/>
          <cell r="AI1642"/>
          <cell r="AJ1642"/>
          <cell r="AK1642"/>
          <cell r="AL1642"/>
          <cell r="AM1642"/>
          <cell r="AN1642"/>
          <cell r="AO1642"/>
          <cell r="AP1642"/>
          <cell r="AQ1642"/>
          <cell r="AR1642"/>
        </row>
        <row r="1643">
          <cell r="A1643"/>
          <cell r="B1643"/>
          <cell r="C1643"/>
          <cell r="D1643"/>
          <cell r="E1643"/>
          <cell r="F1643"/>
          <cell r="G1643"/>
          <cell r="H1643"/>
          <cell r="I1643"/>
          <cell r="J1643"/>
          <cell r="K1643"/>
          <cell r="L1643"/>
          <cell r="M1643"/>
          <cell r="N1643"/>
          <cell r="O1643"/>
          <cell r="P1643"/>
          <cell r="Q1643"/>
          <cell r="R1643"/>
          <cell r="S1643"/>
          <cell r="T1643"/>
          <cell r="U1643"/>
          <cell r="V1643"/>
          <cell r="W1643"/>
          <cell r="X1643"/>
          <cell r="Y1643"/>
          <cell r="Z1643"/>
          <cell r="AA1643"/>
          <cell r="AB1643"/>
          <cell r="AC1643"/>
          <cell r="AD1643"/>
          <cell r="AE1643"/>
          <cell r="AF1643"/>
          <cell r="AG1643"/>
          <cell r="AH1643"/>
          <cell r="AI1643"/>
          <cell r="AJ1643"/>
          <cell r="AK1643"/>
          <cell r="AL1643"/>
          <cell r="AM1643"/>
          <cell r="AN1643"/>
          <cell r="AO1643"/>
          <cell r="AP1643"/>
          <cell r="AQ1643"/>
          <cell r="AR1643"/>
        </row>
        <row r="1644">
          <cell r="A1644"/>
          <cell r="B1644"/>
          <cell r="C1644"/>
          <cell r="D1644"/>
          <cell r="E1644"/>
          <cell r="F1644"/>
          <cell r="G1644"/>
          <cell r="H1644"/>
          <cell r="I1644"/>
          <cell r="J1644"/>
          <cell r="K1644"/>
          <cell r="L1644"/>
          <cell r="M1644"/>
          <cell r="N1644"/>
          <cell r="O1644"/>
          <cell r="P1644"/>
          <cell r="Q1644"/>
          <cell r="R1644"/>
          <cell r="S1644"/>
          <cell r="T1644"/>
          <cell r="U1644"/>
          <cell r="V1644"/>
          <cell r="W1644"/>
          <cell r="X1644"/>
          <cell r="Y1644"/>
          <cell r="Z1644"/>
          <cell r="AA1644"/>
          <cell r="AB1644"/>
          <cell r="AC1644"/>
          <cell r="AD1644"/>
          <cell r="AE1644"/>
          <cell r="AF1644"/>
          <cell r="AG1644"/>
          <cell r="AH1644"/>
          <cell r="AI1644"/>
          <cell r="AJ1644"/>
          <cell r="AK1644"/>
          <cell r="AL1644"/>
          <cell r="AM1644"/>
          <cell r="AN1644"/>
          <cell r="AO1644"/>
          <cell r="AP1644"/>
          <cell r="AQ1644"/>
          <cell r="AR1644"/>
        </row>
        <row r="1645">
          <cell r="A1645"/>
          <cell r="B1645"/>
          <cell r="C1645"/>
          <cell r="D1645"/>
          <cell r="E1645"/>
          <cell r="F1645"/>
          <cell r="G1645"/>
          <cell r="H1645"/>
          <cell r="I1645"/>
          <cell r="J1645"/>
          <cell r="K1645"/>
          <cell r="L1645"/>
          <cell r="M1645"/>
          <cell r="N1645"/>
          <cell r="O1645"/>
          <cell r="P1645"/>
          <cell r="Q1645"/>
          <cell r="R1645"/>
          <cell r="S1645"/>
          <cell r="T1645"/>
          <cell r="U1645"/>
          <cell r="V1645"/>
          <cell r="W1645"/>
          <cell r="X1645"/>
          <cell r="Y1645"/>
          <cell r="Z1645"/>
          <cell r="AA1645"/>
          <cell r="AB1645"/>
          <cell r="AC1645"/>
          <cell r="AD1645"/>
          <cell r="AE1645"/>
          <cell r="AF1645"/>
          <cell r="AG1645"/>
          <cell r="AH1645"/>
          <cell r="AI1645"/>
          <cell r="AJ1645"/>
          <cell r="AK1645"/>
          <cell r="AL1645"/>
          <cell r="AM1645"/>
          <cell r="AN1645"/>
          <cell r="AO1645"/>
          <cell r="AP1645"/>
          <cell r="AQ1645"/>
          <cell r="AR1645"/>
        </row>
        <row r="1646">
          <cell r="A1646"/>
          <cell r="B1646"/>
          <cell r="C1646"/>
          <cell r="D1646"/>
          <cell r="E1646"/>
          <cell r="F1646"/>
          <cell r="G1646"/>
          <cell r="H1646"/>
          <cell r="I1646"/>
          <cell r="J1646"/>
          <cell r="K1646"/>
          <cell r="L1646"/>
          <cell r="M1646"/>
          <cell r="N1646"/>
          <cell r="O1646"/>
          <cell r="P1646"/>
          <cell r="Q1646"/>
          <cell r="R1646"/>
          <cell r="S1646"/>
          <cell r="T1646"/>
          <cell r="U1646"/>
          <cell r="V1646"/>
          <cell r="W1646"/>
          <cell r="X1646"/>
          <cell r="Y1646"/>
          <cell r="Z1646"/>
          <cell r="AA1646"/>
          <cell r="AB1646"/>
          <cell r="AC1646"/>
          <cell r="AD1646"/>
          <cell r="AE1646"/>
          <cell r="AF1646"/>
          <cell r="AG1646"/>
          <cell r="AH1646"/>
          <cell r="AI1646"/>
          <cell r="AJ1646"/>
          <cell r="AK1646"/>
          <cell r="AL1646"/>
          <cell r="AM1646"/>
          <cell r="AN1646"/>
          <cell r="AO1646"/>
          <cell r="AP1646"/>
          <cell r="AQ1646"/>
          <cell r="AR1646"/>
        </row>
        <row r="1647">
          <cell r="A1647"/>
          <cell r="B1647"/>
          <cell r="C1647"/>
          <cell r="D1647"/>
          <cell r="E1647"/>
          <cell r="F1647"/>
          <cell r="G1647"/>
          <cell r="H1647"/>
          <cell r="I1647"/>
          <cell r="J1647"/>
          <cell r="K1647"/>
          <cell r="L1647"/>
          <cell r="M1647"/>
          <cell r="N1647"/>
          <cell r="O1647"/>
          <cell r="P1647"/>
          <cell r="Q1647"/>
          <cell r="R1647"/>
          <cell r="S1647"/>
          <cell r="T1647"/>
          <cell r="U1647"/>
          <cell r="V1647"/>
          <cell r="W1647"/>
          <cell r="X1647"/>
          <cell r="Y1647"/>
          <cell r="Z1647"/>
          <cell r="AA1647"/>
          <cell r="AB1647"/>
          <cell r="AC1647"/>
          <cell r="AD1647"/>
          <cell r="AE1647"/>
          <cell r="AF1647"/>
          <cell r="AG1647"/>
          <cell r="AH1647"/>
          <cell r="AI1647"/>
          <cell r="AJ1647"/>
          <cell r="AK1647"/>
          <cell r="AL1647"/>
          <cell r="AM1647"/>
          <cell r="AN1647"/>
          <cell r="AO1647"/>
          <cell r="AP1647"/>
          <cell r="AQ1647"/>
          <cell r="AR1647"/>
        </row>
        <row r="1648">
          <cell r="A1648"/>
          <cell r="B1648"/>
          <cell r="C1648"/>
          <cell r="D1648"/>
          <cell r="E1648"/>
          <cell r="F1648"/>
          <cell r="G1648"/>
          <cell r="H1648"/>
          <cell r="I1648"/>
          <cell r="J1648"/>
          <cell r="K1648"/>
          <cell r="L1648"/>
          <cell r="M1648"/>
          <cell r="N1648"/>
          <cell r="O1648"/>
          <cell r="P1648"/>
          <cell r="Q1648"/>
          <cell r="R1648"/>
          <cell r="S1648"/>
          <cell r="T1648"/>
          <cell r="U1648"/>
          <cell r="V1648"/>
          <cell r="W1648"/>
          <cell r="X1648"/>
          <cell r="Y1648"/>
          <cell r="Z1648"/>
          <cell r="AA1648"/>
          <cell r="AB1648"/>
          <cell r="AC1648"/>
          <cell r="AD1648"/>
          <cell r="AE1648"/>
          <cell r="AF1648"/>
          <cell r="AG1648"/>
          <cell r="AH1648"/>
          <cell r="AI1648"/>
          <cell r="AJ1648"/>
          <cell r="AK1648"/>
          <cell r="AL1648"/>
          <cell r="AM1648"/>
          <cell r="AN1648"/>
          <cell r="AO1648"/>
          <cell r="AP1648"/>
          <cell r="AQ1648"/>
          <cell r="AR1648"/>
        </row>
        <row r="1649">
          <cell r="A1649"/>
          <cell r="B1649"/>
          <cell r="C1649"/>
          <cell r="D1649"/>
          <cell r="E1649"/>
          <cell r="F1649"/>
          <cell r="G1649"/>
          <cell r="H1649"/>
          <cell r="I1649"/>
          <cell r="J1649"/>
          <cell r="K1649"/>
          <cell r="L1649"/>
          <cell r="M1649"/>
          <cell r="N1649"/>
          <cell r="O1649"/>
          <cell r="P1649"/>
          <cell r="Q1649"/>
          <cell r="R1649"/>
          <cell r="S1649"/>
          <cell r="T1649"/>
          <cell r="U1649"/>
          <cell r="V1649"/>
          <cell r="W1649"/>
          <cell r="X1649"/>
          <cell r="Y1649"/>
          <cell r="Z1649"/>
          <cell r="AA1649"/>
          <cell r="AB1649"/>
          <cell r="AC1649"/>
          <cell r="AD1649"/>
          <cell r="AE1649"/>
          <cell r="AF1649"/>
          <cell r="AG1649"/>
          <cell r="AH1649"/>
          <cell r="AI1649"/>
          <cell r="AJ1649"/>
          <cell r="AK1649"/>
          <cell r="AL1649"/>
          <cell r="AM1649"/>
          <cell r="AN1649"/>
          <cell r="AO1649"/>
          <cell r="AP1649"/>
          <cell r="AQ1649"/>
          <cell r="AR1649"/>
        </row>
        <row r="1650">
          <cell r="A1650"/>
          <cell r="B1650"/>
          <cell r="C1650"/>
          <cell r="D1650"/>
          <cell r="E1650"/>
          <cell r="F1650"/>
          <cell r="G1650"/>
          <cell r="H1650"/>
          <cell r="I1650"/>
          <cell r="J1650"/>
          <cell r="K1650"/>
          <cell r="L1650"/>
          <cell r="M1650"/>
          <cell r="N1650"/>
          <cell r="O1650"/>
          <cell r="P1650"/>
          <cell r="Q1650"/>
          <cell r="R1650"/>
          <cell r="S1650"/>
          <cell r="T1650"/>
          <cell r="U1650"/>
          <cell r="V1650"/>
          <cell r="W1650"/>
          <cell r="X1650"/>
          <cell r="Y1650"/>
          <cell r="Z1650"/>
          <cell r="AA1650"/>
          <cell r="AB1650"/>
          <cell r="AC1650"/>
          <cell r="AD1650"/>
          <cell r="AE1650"/>
          <cell r="AF1650"/>
          <cell r="AG1650"/>
          <cell r="AH1650"/>
          <cell r="AI1650"/>
          <cell r="AJ1650"/>
          <cell r="AK1650"/>
          <cell r="AL1650"/>
          <cell r="AM1650"/>
          <cell r="AN1650"/>
          <cell r="AO1650"/>
          <cell r="AP1650"/>
          <cell r="AQ1650"/>
          <cell r="AR1650"/>
        </row>
        <row r="1651">
          <cell r="A1651"/>
          <cell r="B1651"/>
          <cell r="C1651"/>
          <cell r="D1651"/>
          <cell r="E1651"/>
          <cell r="F1651"/>
          <cell r="G1651"/>
          <cell r="H1651"/>
          <cell r="I1651"/>
          <cell r="J1651"/>
          <cell r="K1651"/>
          <cell r="L1651"/>
          <cell r="M1651"/>
          <cell r="N1651"/>
          <cell r="O1651"/>
          <cell r="P1651"/>
          <cell r="Q1651"/>
          <cell r="R1651"/>
          <cell r="S1651"/>
          <cell r="T1651"/>
          <cell r="U1651"/>
          <cell r="V1651"/>
          <cell r="W1651"/>
          <cell r="X1651"/>
          <cell r="Y1651"/>
          <cell r="Z1651"/>
          <cell r="AA1651"/>
          <cell r="AB1651"/>
          <cell r="AC1651"/>
          <cell r="AD1651"/>
          <cell r="AE1651"/>
          <cell r="AF1651"/>
          <cell r="AG1651"/>
          <cell r="AH1651"/>
          <cell r="AI1651"/>
          <cell r="AJ1651"/>
          <cell r="AK1651"/>
          <cell r="AL1651"/>
          <cell r="AM1651"/>
          <cell r="AN1651"/>
          <cell r="AO1651"/>
          <cell r="AP1651"/>
          <cell r="AQ1651"/>
          <cell r="AR1651"/>
        </row>
        <row r="1652">
          <cell r="A1652"/>
          <cell r="B1652"/>
          <cell r="C1652"/>
          <cell r="D1652"/>
          <cell r="E1652"/>
          <cell r="F1652"/>
          <cell r="G1652"/>
          <cell r="H1652"/>
          <cell r="I1652"/>
          <cell r="J1652"/>
          <cell r="K1652"/>
          <cell r="L1652"/>
          <cell r="M1652"/>
          <cell r="N1652"/>
          <cell r="O1652"/>
          <cell r="P1652"/>
          <cell r="Q1652"/>
          <cell r="R1652"/>
          <cell r="S1652"/>
          <cell r="T1652"/>
          <cell r="U1652"/>
          <cell r="V1652"/>
          <cell r="W1652"/>
          <cell r="X1652"/>
          <cell r="Y1652"/>
          <cell r="Z1652"/>
          <cell r="AA1652"/>
          <cell r="AB1652"/>
          <cell r="AC1652"/>
          <cell r="AD1652"/>
          <cell r="AE1652"/>
          <cell r="AF1652"/>
          <cell r="AG1652"/>
          <cell r="AH1652"/>
          <cell r="AI1652"/>
          <cell r="AJ1652"/>
          <cell r="AK1652"/>
          <cell r="AL1652"/>
          <cell r="AM1652"/>
          <cell r="AN1652"/>
          <cell r="AO1652"/>
          <cell r="AP1652"/>
          <cell r="AQ1652"/>
          <cell r="AR1652"/>
        </row>
        <row r="1653">
          <cell r="A1653"/>
          <cell r="B1653"/>
          <cell r="C1653"/>
          <cell r="D1653"/>
          <cell r="E1653"/>
          <cell r="F1653"/>
          <cell r="G1653"/>
          <cell r="H1653"/>
          <cell r="I1653"/>
          <cell r="J1653"/>
          <cell r="K1653"/>
          <cell r="L1653"/>
          <cell r="M1653"/>
          <cell r="N1653"/>
          <cell r="O1653"/>
          <cell r="P1653"/>
          <cell r="Q1653"/>
          <cell r="R1653"/>
          <cell r="S1653"/>
          <cell r="T1653"/>
          <cell r="U1653"/>
          <cell r="V1653"/>
          <cell r="W1653"/>
          <cell r="X1653"/>
          <cell r="Y1653"/>
          <cell r="Z1653"/>
          <cell r="AA1653"/>
          <cell r="AB1653"/>
          <cell r="AC1653"/>
          <cell r="AD1653"/>
          <cell r="AE1653"/>
          <cell r="AF1653"/>
          <cell r="AG1653"/>
          <cell r="AH1653"/>
          <cell r="AI1653"/>
          <cell r="AJ1653"/>
          <cell r="AK1653"/>
          <cell r="AL1653"/>
          <cell r="AM1653"/>
          <cell r="AN1653"/>
          <cell r="AO1653"/>
          <cell r="AP1653"/>
          <cell r="AQ1653"/>
          <cell r="AR1653"/>
        </row>
        <row r="1654">
          <cell r="A1654"/>
          <cell r="B1654"/>
          <cell r="C1654"/>
          <cell r="D1654"/>
          <cell r="E1654"/>
          <cell r="F1654"/>
          <cell r="G1654"/>
          <cell r="H1654"/>
          <cell r="I1654"/>
          <cell r="J1654"/>
          <cell r="K1654"/>
          <cell r="L1654"/>
          <cell r="M1654"/>
          <cell r="N1654"/>
          <cell r="O1654"/>
          <cell r="P1654"/>
          <cell r="Q1654"/>
          <cell r="R1654"/>
          <cell r="S1654"/>
          <cell r="T1654"/>
          <cell r="U1654"/>
          <cell r="V1654"/>
          <cell r="W1654"/>
          <cell r="X1654"/>
          <cell r="Y1654"/>
          <cell r="Z1654"/>
          <cell r="AA1654"/>
          <cell r="AB1654"/>
          <cell r="AC1654"/>
          <cell r="AD1654"/>
          <cell r="AE1654"/>
          <cell r="AF1654"/>
          <cell r="AG1654"/>
          <cell r="AH1654"/>
          <cell r="AI1654"/>
          <cell r="AJ1654"/>
          <cell r="AK1654"/>
          <cell r="AL1654"/>
          <cell r="AM1654"/>
          <cell r="AN1654"/>
          <cell r="AO1654"/>
          <cell r="AP1654"/>
          <cell r="AQ1654"/>
          <cell r="AR1654"/>
        </row>
        <row r="1655">
          <cell r="A1655"/>
          <cell r="B1655"/>
          <cell r="C1655"/>
          <cell r="D1655"/>
          <cell r="E1655"/>
          <cell r="F1655"/>
          <cell r="G1655"/>
          <cell r="H1655"/>
          <cell r="I1655"/>
          <cell r="J1655"/>
          <cell r="K1655"/>
          <cell r="L1655"/>
          <cell r="M1655"/>
          <cell r="N1655"/>
          <cell r="O1655"/>
          <cell r="P1655"/>
          <cell r="Q1655"/>
          <cell r="R1655"/>
          <cell r="S1655"/>
          <cell r="T1655"/>
          <cell r="U1655"/>
          <cell r="V1655"/>
          <cell r="W1655"/>
          <cell r="X1655"/>
          <cell r="Y1655"/>
          <cell r="Z1655"/>
          <cell r="AA1655"/>
          <cell r="AB1655"/>
          <cell r="AC1655"/>
          <cell r="AD1655"/>
          <cell r="AE1655"/>
          <cell r="AF1655"/>
          <cell r="AG1655"/>
          <cell r="AH1655"/>
          <cell r="AI1655"/>
          <cell r="AJ1655"/>
          <cell r="AK1655"/>
          <cell r="AL1655"/>
          <cell r="AM1655"/>
          <cell r="AN1655"/>
          <cell r="AO1655"/>
          <cell r="AP1655"/>
          <cell r="AQ1655"/>
          <cell r="AR1655"/>
        </row>
        <row r="1656">
          <cell r="A1656"/>
          <cell r="B1656"/>
          <cell r="C1656"/>
          <cell r="D1656"/>
          <cell r="E1656"/>
          <cell r="F1656"/>
          <cell r="G1656"/>
          <cell r="H1656"/>
          <cell r="I1656"/>
          <cell r="J1656"/>
          <cell r="K1656"/>
          <cell r="L1656"/>
          <cell r="M1656"/>
          <cell r="N1656"/>
          <cell r="O1656"/>
          <cell r="P1656"/>
          <cell r="Q1656"/>
          <cell r="R1656"/>
          <cell r="S1656"/>
          <cell r="T1656"/>
          <cell r="U1656"/>
          <cell r="V1656"/>
          <cell r="W1656"/>
          <cell r="X1656"/>
          <cell r="Y1656"/>
          <cell r="Z1656"/>
          <cell r="AA1656"/>
          <cell r="AB1656"/>
          <cell r="AC1656"/>
          <cell r="AD1656"/>
          <cell r="AE1656"/>
          <cell r="AF1656"/>
          <cell r="AG1656"/>
          <cell r="AH1656"/>
          <cell r="AI1656"/>
          <cell r="AJ1656"/>
          <cell r="AK1656"/>
          <cell r="AL1656"/>
          <cell r="AM1656"/>
          <cell r="AN1656"/>
          <cell r="AO1656"/>
          <cell r="AP1656"/>
          <cell r="AQ1656"/>
          <cell r="AR1656"/>
        </row>
        <row r="1657">
          <cell r="A1657"/>
          <cell r="B1657"/>
          <cell r="C1657"/>
          <cell r="D1657"/>
          <cell r="E1657"/>
          <cell r="F1657"/>
          <cell r="G1657"/>
          <cell r="H1657"/>
          <cell r="I1657"/>
          <cell r="J1657"/>
          <cell r="K1657"/>
          <cell r="L1657"/>
          <cell r="M1657"/>
          <cell r="N1657"/>
          <cell r="O1657"/>
          <cell r="P1657"/>
          <cell r="Q1657"/>
          <cell r="R1657"/>
          <cell r="S1657"/>
          <cell r="T1657"/>
          <cell r="U1657"/>
          <cell r="V1657"/>
          <cell r="W1657"/>
          <cell r="X1657"/>
          <cell r="Y1657"/>
          <cell r="Z1657"/>
          <cell r="AA1657"/>
          <cell r="AB1657"/>
          <cell r="AC1657"/>
          <cell r="AD1657"/>
          <cell r="AE1657"/>
          <cell r="AF1657"/>
          <cell r="AG1657"/>
          <cell r="AH1657"/>
          <cell r="AI1657"/>
          <cell r="AJ1657"/>
          <cell r="AK1657"/>
          <cell r="AL1657"/>
          <cell r="AM1657"/>
          <cell r="AN1657"/>
          <cell r="AO1657"/>
          <cell r="AP1657"/>
          <cell r="AQ1657"/>
          <cell r="AR1657"/>
        </row>
        <row r="1658">
          <cell r="A1658"/>
          <cell r="B1658"/>
          <cell r="C1658"/>
          <cell r="D1658"/>
          <cell r="E1658"/>
          <cell r="F1658"/>
          <cell r="G1658"/>
          <cell r="H1658"/>
          <cell r="I1658"/>
          <cell r="J1658"/>
          <cell r="K1658"/>
          <cell r="L1658"/>
          <cell r="M1658"/>
          <cell r="N1658"/>
          <cell r="O1658"/>
          <cell r="P1658"/>
          <cell r="Q1658"/>
          <cell r="R1658"/>
          <cell r="S1658"/>
          <cell r="T1658"/>
          <cell r="U1658"/>
          <cell r="V1658"/>
          <cell r="W1658"/>
          <cell r="X1658"/>
          <cell r="Y1658"/>
          <cell r="Z1658"/>
          <cell r="AA1658"/>
          <cell r="AB1658"/>
          <cell r="AC1658"/>
          <cell r="AD1658"/>
          <cell r="AE1658"/>
          <cell r="AF1658"/>
          <cell r="AG1658"/>
          <cell r="AH1658"/>
          <cell r="AI1658"/>
          <cell r="AJ1658"/>
          <cell r="AK1658"/>
          <cell r="AL1658"/>
          <cell r="AM1658"/>
          <cell r="AN1658"/>
          <cell r="AO1658"/>
          <cell r="AP1658"/>
          <cell r="AQ1658"/>
          <cell r="AR1658"/>
        </row>
        <row r="1659">
          <cell r="A1659"/>
          <cell r="B1659"/>
          <cell r="C1659"/>
          <cell r="D1659"/>
          <cell r="E1659"/>
          <cell r="F1659"/>
          <cell r="G1659"/>
          <cell r="H1659"/>
          <cell r="I1659"/>
          <cell r="J1659"/>
          <cell r="K1659"/>
          <cell r="L1659"/>
          <cell r="M1659"/>
          <cell r="N1659"/>
          <cell r="O1659"/>
          <cell r="P1659"/>
          <cell r="Q1659"/>
          <cell r="R1659"/>
          <cell r="S1659"/>
          <cell r="T1659"/>
          <cell r="U1659"/>
          <cell r="V1659"/>
          <cell r="W1659"/>
          <cell r="X1659"/>
          <cell r="Y1659"/>
          <cell r="Z1659"/>
          <cell r="AA1659"/>
          <cell r="AB1659"/>
          <cell r="AC1659"/>
          <cell r="AD1659"/>
          <cell r="AE1659"/>
          <cell r="AF1659"/>
          <cell r="AG1659"/>
          <cell r="AH1659"/>
          <cell r="AI1659"/>
          <cell r="AJ1659"/>
          <cell r="AK1659"/>
          <cell r="AL1659"/>
          <cell r="AM1659"/>
          <cell r="AN1659"/>
          <cell r="AO1659"/>
          <cell r="AP1659"/>
          <cell r="AQ1659"/>
          <cell r="AR1659"/>
        </row>
        <row r="1660">
          <cell r="A1660"/>
          <cell r="B1660"/>
          <cell r="C1660"/>
          <cell r="D1660"/>
          <cell r="E1660"/>
          <cell r="F1660"/>
          <cell r="G1660"/>
          <cell r="H1660"/>
          <cell r="I1660"/>
          <cell r="J1660"/>
          <cell r="K1660"/>
          <cell r="L1660"/>
          <cell r="M1660"/>
          <cell r="N1660"/>
          <cell r="O1660"/>
          <cell r="P1660"/>
          <cell r="Q1660"/>
          <cell r="R1660"/>
          <cell r="S1660"/>
          <cell r="T1660"/>
          <cell r="U1660"/>
          <cell r="V1660"/>
          <cell r="W1660"/>
          <cell r="X1660"/>
          <cell r="Y1660"/>
          <cell r="Z1660"/>
          <cell r="AA1660"/>
          <cell r="AB1660"/>
          <cell r="AC1660"/>
          <cell r="AD1660"/>
          <cell r="AE1660"/>
          <cell r="AF1660"/>
          <cell r="AG1660"/>
          <cell r="AH1660"/>
          <cell r="AI1660"/>
          <cell r="AJ1660"/>
          <cell r="AK1660"/>
          <cell r="AL1660"/>
          <cell r="AM1660"/>
          <cell r="AN1660"/>
          <cell r="AO1660"/>
          <cell r="AP1660"/>
          <cell r="AQ1660"/>
          <cell r="AR1660"/>
        </row>
        <row r="1661">
          <cell r="A1661"/>
          <cell r="B1661"/>
          <cell r="C1661"/>
          <cell r="D1661"/>
          <cell r="E1661"/>
          <cell r="F1661"/>
          <cell r="G1661"/>
          <cell r="H1661"/>
          <cell r="I1661"/>
          <cell r="J1661"/>
          <cell r="K1661"/>
          <cell r="L1661"/>
          <cell r="M1661"/>
          <cell r="N1661"/>
          <cell r="O1661"/>
          <cell r="P1661"/>
          <cell r="Q1661"/>
          <cell r="R1661"/>
          <cell r="S1661"/>
          <cell r="T1661"/>
          <cell r="U1661"/>
          <cell r="V1661"/>
          <cell r="W1661"/>
          <cell r="X1661"/>
          <cell r="Y1661"/>
          <cell r="Z1661"/>
          <cell r="AA1661"/>
          <cell r="AB1661"/>
          <cell r="AC1661"/>
          <cell r="AD1661"/>
          <cell r="AE1661"/>
          <cell r="AF1661"/>
          <cell r="AG1661"/>
          <cell r="AH1661"/>
          <cell r="AI1661"/>
          <cell r="AJ1661"/>
          <cell r="AK1661"/>
          <cell r="AL1661"/>
          <cell r="AM1661"/>
          <cell r="AN1661"/>
          <cell r="AO1661"/>
          <cell r="AP1661"/>
          <cell r="AQ1661"/>
          <cell r="AR1661"/>
        </row>
        <row r="1662">
          <cell r="A1662"/>
          <cell r="B1662"/>
          <cell r="C1662"/>
          <cell r="D1662"/>
          <cell r="E1662"/>
          <cell r="F1662"/>
          <cell r="G1662"/>
          <cell r="H1662"/>
          <cell r="I1662"/>
          <cell r="J1662"/>
          <cell r="K1662"/>
          <cell r="L1662"/>
          <cell r="M1662"/>
          <cell r="N1662"/>
          <cell r="O1662"/>
          <cell r="P1662"/>
          <cell r="Q1662"/>
          <cell r="R1662"/>
          <cell r="S1662"/>
          <cell r="T1662"/>
          <cell r="U1662"/>
          <cell r="V1662"/>
          <cell r="W1662"/>
          <cell r="X1662"/>
          <cell r="Y1662"/>
          <cell r="Z1662"/>
          <cell r="AA1662"/>
          <cell r="AB1662"/>
          <cell r="AC1662"/>
          <cell r="AD1662"/>
          <cell r="AE1662"/>
          <cell r="AF1662"/>
          <cell r="AG1662"/>
          <cell r="AH1662"/>
          <cell r="AI1662"/>
          <cell r="AJ1662"/>
          <cell r="AK1662"/>
          <cell r="AL1662"/>
          <cell r="AM1662"/>
          <cell r="AN1662"/>
          <cell r="AO1662"/>
          <cell r="AP1662"/>
          <cell r="AQ1662"/>
          <cell r="AR1662"/>
        </row>
        <row r="1663">
          <cell r="A1663"/>
          <cell r="B1663"/>
          <cell r="C1663"/>
          <cell r="D1663"/>
          <cell r="E1663"/>
          <cell r="F1663"/>
          <cell r="G1663"/>
          <cell r="H1663"/>
          <cell r="I1663"/>
          <cell r="J1663"/>
          <cell r="K1663"/>
          <cell r="L1663"/>
          <cell r="M1663"/>
          <cell r="N1663"/>
          <cell r="O1663"/>
          <cell r="P1663"/>
          <cell r="Q1663"/>
          <cell r="R1663"/>
          <cell r="S1663"/>
          <cell r="T1663"/>
          <cell r="U1663"/>
          <cell r="V1663"/>
          <cell r="W1663"/>
          <cell r="X1663"/>
          <cell r="Y1663"/>
          <cell r="Z1663"/>
          <cell r="AA1663"/>
          <cell r="AB1663"/>
          <cell r="AC1663"/>
          <cell r="AD1663"/>
          <cell r="AE1663"/>
          <cell r="AF1663"/>
          <cell r="AG1663"/>
          <cell r="AH1663"/>
          <cell r="AI1663"/>
          <cell r="AJ1663"/>
          <cell r="AK1663"/>
          <cell r="AL1663"/>
          <cell r="AM1663"/>
          <cell r="AN1663"/>
          <cell r="AO1663"/>
          <cell r="AP1663"/>
          <cell r="AQ1663"/>
          <cell r="AR1663"/>
        </row>
        <row r="1664">
          <cell r="A1664"/>
          <cell r="B1664"/>
          <cell r="C1664"/>
          <cell r="D1664"/>
          <cell r="E1664"/>
          <cell r="F1664"/>
          <cell r="G1664"/>
          <cell r="H1664"/>
          <cell r="I1664"/>
          <cell r="J1664"/>
          <cell r="K1664"/>
          <cell r="L1664"/>
          <cell r="M1664"/>
          <cell r="N1664"/>
          <cell r="O1664"/>
          <cell r="P1664"/>
          <cell r="Q1664"/>
          <cell r="R1664"/>
          <cell r="S1664"/>
          <cell r="T1664"/>
          <cell r="U1664"/>
          <cell r="V1664"/>
          <cell r="W1664"/>
          <cell r="X1664"/>
          <cell r="Y1664"/>
          <cell r="Z1664"/>
          <cell r="AA1664"/>
          <cell r="AB1664"/>
          <cell r="AC1664"/>
          <cell r="AD1664"/>
          <cell r="AE1664"/>
          <cell r="AF1664"/>
          <cell r="AG1664"/>
          <cell r="AH1664"/>
          <cell r="AI1664"/>
          <cell r="AJ1664"/>
          <cell r="AK1664"/>
          <cell r="AL1664"/>
          <cell r="AM1664"/>
          <cell r="AN1664"/>
          <cell r="AO1664"/>
          <cell r="AP1664"/>
          <cell r="AQ1664"/>
          <cell r="AR1664"/>
        </row>
        <row r="1665">
          <cell r="A1665"/>
          <cell r="B1665"/>
          <cell r="C1665"/>
          <cell r="D1665"/>
          <cell r="E1665"/>
          <cell r="F1665"/>
          <cell r="G1665"/>
          <cell r="H1665"/>
          <cell r="I1665"/>
          <cell r="J1665"/>
          <cell r="K1665"/>
          <cell r="L1665"/>
          <cell r="M1665"/>
          <cell r="N1665"/>
          <cell r="O1665"/>
          <cell r="P1665"/>
          <cell r="Q1665"/>
          <cell r="R1665"/>
          <cell r="S1665"/>
          <cell r="T1665"/>
          <cell r="U1665"/>
          <cell r="V1665"/>
          <cell r="W1665"/>
          <cell r="X1665"/>
          <cell r="Y1665"/>
          <cell r="Z1665"/>
          <cell r="AA1665"/>
          <cell r="AB1665"/>
          <cell r="AC1665"/>
          <cell r="AD1665"/>
          <cell r="AE1665"/>
          <cell r="AF1665"/>
          <cell r="AG1665"/>
          <cell r="AH1665"/>
          <cell r="AI1665"/>
          <cell r="AJ1665"/>
          <cell r="AK1665"/>
          <cell r="AL1665"/>
          <cell r="AM1665"/>
          <cell r="AN1665"/>
          <cell r="AO1665"/>
          <cell r="AP1665"/>
          <cell r="AQ1665"/>
          <cell r="AR1665"/>
        </row>
        <row r="1666">
          <cell r="A1666"/>
          <cell r="B1666"/>
          <cell r="C1666"/>
          <cell r="D1666"/>
          <cell r="E1666"/>
          <cell r="F1666"/>
          <cell r="G1666"/>
          <cell r="H1666"/>
          <cell r="I1666"/>
          <cell r="J1666"/>
          <cell r="K1666"/>
          <cell r="L1666"/>
          <cell r="M1666"/>
          <cell r="N1666"/>
          <cell r="O1666"/>
          <cell r="P1666"/>
          <cell r="Q1666"/>
          <cell r="R1666"/>
          <cell r="S1666"/>
          <cell r="T1666"/>
          <cell r="U1666"/>
          <cell r="V1666"/>
          <cell r="W1666"/>
          <cell r="X1666"/>
          <cell r="Y1666"/>
          <cell r="Z1666"/>
          <cell r="AA1666"/>
          <cell r="AB1666"/>
          <cell r="AC1666"/>
          <cell r="AD1666"/>
          <cell r="AE1666"/>
          <cell r="AF1666"/>
          <cell r="AG1666"/>
          <cell r="AH1666"/>
          <cell r="AI1666"/>
          <cell r="AJ1666"/>
          <cell r="AK1666"/>
          <cell r="AL1666"/>
          <cell r="AM1666"/>
          <cell r="AN1666"/>
          <cell r="AO1666"/>
          <cell r="AP1666"/>
          <cell r="AQ1666"/>
          <cell r="AR1666"/>
        </row>
        <row r="1667">
          <cell r="A1667"/>
          <cell r="B1667"/>
          <cell r="C1667"/>
          <cell r="D1667"/>
          <cell r="E1667"/>
          <cell r="F1667"/>
          <cell r="G1667"/>
          <cell r="H1667"/>
          <cell r="I1667"/>
          <cell r="J1667"/>
          <cell r="K1667"/>
          <cell r="L1667"/>
          <cell r="M1667"/>
          <cell r="N1667"/>
          <cell r="O1667"/>
          <cell r="P1667"/>
          <cell r="Q1667"/>
          <cell r="R1667"/>
          <cell r="S1667"/>
          <cell r="T1667"/>
          <cell r="U1667"/>
          <cell r="V1667"/>
          <cell r="W1667"/>
          <cell r="X1667"/>
          <cell r="Y1667"/>
          <cell r="Z1667"/>
          <cell r="AA1667"/>
          <cell r="AB1667"/>
          <cell r="AC1667"/>
          <cell r="AD1667"/>
          <cell r="AE1667"/>
          <cell r="AF1667"/>
          <cell r="AG1667"/>
          <cell r="AH1667"/>
          <cell r="AI1667"/>
          <cell r="AJ1667"/>
          <cell r="AK1667"/>
          <cell r="AL1667"/>
          <cell r="AM1667"/>
          <cell r="AN1667"/>
          <cell r="AO1667"/>
          <cell r="AP1667"/>
          <cell r="AQ1667"/>
          <cell r="AR1667"/>
        </row>
        <row r="1668">
          <cell r="A1668"/>
          <cell r="B1668"/>
          <cell r="C1668"/>
          <cell r="D1668"/>
          <cell r="E1668"/>
          <cell r="F1668"/>
          <cell r="G1668"/>
          <cell r="H1668"/>
          <cell r="I1668"/>
          <cell r="J1668"/>
          <cell r="K1668"/>
          <cell r="L1668"/>
          <cell r="M1668"/>
          <cell r="N1668"/>
          <cell r="O1668"/>
          <cell r="P1668"/>
          <cell r="Q1668"/>
          <cell r="R1668"/>
          <cell r="S1668"/>
          <cell r="T1668"/>
          <cell r="U1668"/>
          <cell r="V1668"/>
          <cell r="W1668"/>
          <cell r="X1668"/>
          <cell r="Y1668"/>
          <cell r="Z1668"/>
          <cell r="AA1668"/>
          <cell r="AB1668"/>
          <cell r="AC1668"/>
          <cell r="AD1668"/>
          <cell r="AE1668"/>
          <cell r="AF1668"/>
          <cell r="AG1668"/>
          <cell r="AH1668"/>
          <cell r="AI1668"/>
          <cell r="AJ1668"/>
          <cell r="AK1668"/>
          <cell r="AL1668"/>
          <cell r="AM1668"/>
          <cell r="AN1668"/>
          <cell r="AO1668"/>
          <cell r="AP1668"/>
          <cell r="AQ1668"/>
          <cell r="AR1668"/>
        </row>
        <row r="1669">
          <cell r="A1669"/>
          <cell r="B1669"/>
          <cell r="C1669"/>
          <cell r="D1669"/>
          <cell r="E1669"/>
          <cell r="F1669"/>
          <cell r="G1669"/>
          <cell r="H1669"/>
          <cell r="I1669"/>
          <cell r="J1669"/>
          <cell r="K1669"/>
          <cell r="L1669"/>
          <cell r="M1669"/>
          <cell r="N1669"/>
          <cell r="O1669"/>
          <cell r="P1669"/>
          <cell r="Q1669"/>
          <cell r="R1669"/>
          <cell r="S1669"/>
          <cell r="T1669"/>
          <cell r="U1669"/>
          <cell r="V1669"/>
          <cell r="W1669"/>
          <cell r="X1669"/>
          <cell r="Y1669"/>
          <cell r="Z1669"/>
          <cell r="AA1669"/>
          <cell r="AB1669"/>
          <cell r="AC1669"/>
          <cell r="AD1669"/>
          <cell r="AE1669"/>
          <cell r="AF1669"/>
          <cell r="AG1669"/>
          <cell r="AH1669"/>
          <cell r="AI1669"/>
          <cell r="AJ1669"/>
          <cell r="AK1669"/>
          <cell r="AL1669"/>
          <cell r="AM1669"/>
          <cell r="AN1669"/>
          <cell r="AO1669"/>
          <cell r="AP1669"/>
          <cell r="AQ1669"/>
          <cell r="AR1669"/>
        </row>
        <row r="1670">
          <cell r="A1670"/>
          <cell r="B1670"/>
          <cell r="C1670"/>
          <cell r="D1670"/>
          <cell r="E1670"/>
          <cell r="F1670"/>
          <cell r="G1670"/>
          <cell r="H1670"/>
          <cell r="I1670"/>
          <cell r="J1670"/>
          <cell r="K1670"/>
          <cell r="L1670"/>
          <cell r="M1670"/>
          <cell r="N1670"/>
          <cell r="O1670"/>
          <cell r="P1670"/>
          <cell r="Q1670"/>
          <cell r="R1670"/>
          <cell r="S1670"/>
          <cell r="T1670"/>
          <cell r="U1670"/>
          <cell r="V1670"/>
          <cell r="W1670"/>
          <cell r="X1670"/>
          <cell r="Y1670"/>
          <cell r="Z1670"/>
          <cell r="AA1670"/>
          <cell r="AB1670"/>
          <cell r="AC1670"/>
          <cell r="AD1670"/>
          <cell r="AE1670"/>
          <cell r="AF1670"/>
          <cell r="AG1670"/>
          <cell r="AH1670"/>
          <cell r="AI1670"/>
          <cell r="AJ1670"/>
          <cell r="AK1670"/>
          <cell r="AL1670"/>
          <cell r="AM1670"/>
          <cell r="AN1670"/>
          <cell r="AO1670"/>
          <cell r="AP1670"/>
          <cell r="AQ1670"/>
          <cell r="AR1670"/>
        </row>
        <row r="1671">
          <cell r="A1671"/>
          <cell r="B1671"/>
          <cell r="C1671"/>
          <cell r="D1671"/>
          <cell r="E1671"/>
          <cell r="F1671"/>
          <cell r="G1671"/>
          <cell r="H1671"/>
          <cell r="I1671"/>
          <cell r="J1671"/>
          <cell r="K1671"/>
          <cell r="L1671"/>
          <cell r="M1671"/>
          <cell r="N1671"/>
          <cell r="O1671"/>
          <cell r="P1671"/>
          <cell r="Q1671"/>
          <cell r="R1671"/>
          <cell r="S1671"/>
          <cell r="T1671"/>
          <cell r="U1671"/>
          <cell r="V1671"/>
          <cell r="W1671"/>
          <cell r="X1671"/>
          <cell r="Y1671"/>
          <cell r="Z1671"/>
          <cell r="AA1671"/>
          <cell r="AB1671"/>
          <cell r="AC1671"/>
          <cell r="AD1671"/>
          <cell r="AE1671"/>
          <cell r="AF1671"/>
          <cell r="AG1671"/>
          <cell r="AH1671"/>
          <cell r="AI1671"/>
          <cell r="AJ1671"/>
          <cell r="AK1671"/>
          <cell r="AL1671"/>
          <cell r="AM1671"/>
          <cell r="AN1671"/>
          <cell r="AO1671"/>
          <cell r="AP1671"/>
          <cell r="AQ1671"/>
          <cell r="AR1671"/>
        </row>
        <row r="1672">
          <cell r="A1672"/>
          <cell r="B1672"/>
          <cell r="C1672"/>
          <cell r="D1672"/>
          <cell r="E1672"/>
          <cell r="F1672"/>
          <cell r="G1672"/>
          <cell r="H1672"/>
          <cell r="I1672"/>
          <cell r="J1672"/>
          <cell r="K1672"/>
          <cell r="L1672"/>
          <cell r="M1672"/>
          <cell r="N1672"/>
          <cell r="O1672"/>
          <cell r="P1672"/>
          <cell r="Q1672"/>
          <cell r="R1672"/>
          <cell r="S1672"/>
          <cell r="T1672"/>
          <cell r="U1672"/>
          <cell r="V1672"/>
          <cell r="W1672"/>
          <cell r="X1672"/>
          <cell r="Y1672"/>
          <cell r="Z1672"/>
          <cell r="AA1672"/>
          <cell r="AB1672"/>
          <cell r="AC1672"/>
          <cell r="AD1672"/>
          <cell r="AE1672"/>
          <cell r="AF1672"/>
          <cell r="AG1672"/>
          <cell r="AH1672"/>
          <cell r="AI1672"/>
          <cell r="AJ1672"/>
          <cell r="AK1672"/>
          <cell r="AL1672"/>
          <cell r="AM1672"/>
          <cell r="AN1672"/>
          <cell r="AO1672"/>
          <cell r="AP1672"/>
          <cell r="AQ1672"/>
          <cell r="AR1672"/>
        </row>
        <row r="1673">
          <cell r="A1673"/>
          <cell r="B1673"/>
          <cell r="C1673"/>
          <cell r="D1673"/>
          <cell r="E1673"/>
          <cell r="F1673"/>
          <cell r="G1673"/>
          <cell r="H1673"/>
          <cell r="I1673"/>
          <cell r="J1673"/>
          <cell r="K1673"/>
          <cell r="L1673"/>
          <cell r="M1673"/>
          <cell r="N1673"/>
          <cell r="O1673"/>
          <cell r="P1673"/>
          <cell r="Q1673"/>
          <cell r="R1673"/>
          <cell r="S1673"/>
          <cell r="T1673"/>
          <cell r="U1673"/>
          <cell r="V1673"/>
          <cell r="W1673"/>
          <cell r="X1673"/>
          <cell r="Y1673"/>
          <cell r="Z1673"/>
          <cell r="AA1673"/>
          <cell r="AB1673"/>
          <cell r="AC1673"/>
          <cell r="AD1673"/>
          <cell r="AE1673"/>
          <cell r="AF1673"/>
          <cell r="AG1673"/>
          <cell r="AH1673"/>
          <cell r="AI1673"/>
          <cell r="AJ1673"/>
          <cell r="AK1673"/>
          <cell r="AL1673"/>
          <cell r="AM1673"/>
          <cell r="AN1673"/>
          <cell r="AO1673"/>
          <cell r="AP1673"/>
          <cell r="AQ1673"/>
          <cell r="AR1673"/>
        </row>
        <row r="1674">
          <cell r="A1674"/>
          <cell r="B1674"/>
          <cell r="C1674"/>
          <cell r="D1674"/>
          <cell r="E1674"/>
          <cell r="F1674"/>
          <cell r="G1674"/>
          <cell r="H1674"/>
          <cell r="I1674"/>
          <cell r="J1674"/>
          <cell r="K1674"/>
          <cell r="L1674"/>
          <cell r="M1674"/>
          <cell r="N1674"/>
          <cell r="O1674"/>
          <cell r="P1674"/>
          <cell r="Q1674"/>
          <cell r="R1674"/>
          <cell r="S1674"/>
          <cell r="T1674"/>
          <cell r="U1674"/>
          <cell r="V1674"/>
          <cell r="W1674"/>
          <cell r="X1674"/>
          <cell r="Y1674"/>
          <cell r="Z1674"/>
          <cell r="AA1674"/>
          <cell r="AB1674"/>
          <cell r="AC1674"/>
          <cell r="AD1674"/>
          <cell r="AE1674"/>
          <cell r="AF1674"/>
          <cell r="AG1674"/>
          <cell r="AH1674"/>
          <cell r="AI1674"/>
          <cell r="AJ1674"/>
          <cell r="AK1674"/>
          <cell r="AL1674"/>
          <cell r="AM1674"/>
          <cell r="AN1674"/>
          <cell r="AO1674"/>
          <cell r="AP1674"/>
          <cell r="AQ1674"/>
          <cell r="AR1674"/>
        </row>
        <row r="1675">
          <cell r="A1675"/>
          <cell r="B1675"/>
          <cell r="C1675"/>
          <cell r="D1675"/>
          <cell r="E1675"/>
          <cell r="F1675"/>
          <cell r="G1675"/>
          <cell r="H1675"/>
          <cell r="I1675"/>
          <cell r="J1675"/>
          <cell r="K1675"/>
          <cell r="L1675"/>
          <cell r="M1675"/>
          <cell r="N1675"/>
          <cell r="O1675"/>
          <cell r="P1675"/>
          <cell r="Q1675"/>
          <cell r="R1675"/>
          <cell r="S1675"/>
          <cell r="T1675"/>
          <cell r="U1675"/>
          <cell r="V1675"/>
          <cell r="W1675"/>
          <cell r="X1675"/>
          <cell r="Y1675"/>
          <cell r="Z1675"/>
          <cell r="AA1675"/>
          <cell r="AB1675"/>
          <cell r="AC1675"/>
          <cell r="AD1675"/>
          <cell r="AE1675"/>
          <cell r="AF1675"/>
          <cell r="AG1675"/>
          <cell r="AH1675"/>
          <cell r="AI1675"/>
          <cell r="AJ1675"/>
          <cell r="AK1675"/>
          <cell r="AL1675"/>
          <cell r="AM1675"/>
          <cell r="AN1675"/>
          <cell r="AO1675"/>
          <cell r="AP1675"/>
          <cell r="AQ1675"/>
          <cell r="AR1675"/>
        </row>
        <row r="1676">
          <cell r="A1676"/>
          <cell r="B1676"/>
          <cell r="C1676"/>
          <cell r="D1676"/>
          <cell r="E1676"/>
          <cell r="F1676"/>
          <cell r="G1676"/>
          <cell r="H1676"/>
          <cell r="I1676"/>
          <cell r="J1676"/>
          <cell r="K1676"/>
          <cell r="L1676"/>
          <cell r="M1676"/>
          <cell r="N1676"/>
          <cell r="O1676"/>
          <cell r="P1676"/>
          <cell r="Q1676"/>
          <cell r="R1676"/>
          <cell r="S1676"/>
          <cell r="T1676"/>
          <cell r="U1676"/>
          <cell r="V1676"/>
          <cell r="W1676"/>
          <cell r="X1676"/>
          <cell r="Y1676"/>
          <cell r="Z1676"/>
          <cell r="AA1676"/>
          <cell r="AB1676"/>
          <cell r="AC1676"/>
          <cell r="AD1676"/>
          <cell r="AE1676"/>
          <cell r="AF1676"/>
          <cell r="AG1676"/>
          <cell r="AH1676"/>
          <cell r="AI1676"/>
          <cell r="AJ1676"/>
          <cell r="AK1676"/>
          <cell r="AL1676"/>
          <cell r="AM1676"/>
          <cell r="AN1676"/>
          <cell r="AO1676"/>
          <cell r="AP1676"/>
          <cell r="AQ1676"/>
          <cell r="AR1676"/>
        </row>
        <row r="1677">
          <cell r="A1677"/>
          <cell r="B1677"/>
          <cell r="C1677"/>
          <cell r="D1677"/>
          <cell r="E1677"/>
          <cell r="F1677"/>
          <cell r="G1677"/>
          <cell r="H1677"/>
          <cell r="I1677"/>
          <cell r="J1677"/>
          <cell r="K1677"/>
          <cell r="L1677"/>
          <cell r="M1677"/>
          <cell r="N1677"/>
          <cell r="O1677"/>
          <cell r="P1677"/>
          <cell r="Q1677"/>
          <cell r="R1677"/>
          <cell r="S1677"/>
          <cell r="T1677"/>
          <cell r="U1677"/>
          <cell r="V1677"/>
          <cell r="W1677"/>
          <cell r="X1677"/>
          <cell r="Y1677"/>
          <cell r="Z1677"/>
          <cell r="AA1677"/>
          <cell r="AB1677"/>
          <cell r="AC1677"/>
          <cell r="AD1677"/>
          <cell r="AE1677"/>
          <cell r="AF1677"/>
          <cell r="AG1677"/>
          <cell r="AH1677"/>
          <cell r="AI1677"/>
          <cell r="AJ1677"/>
          <cell r="AK1677"/>
          <cell r="AL1677"/>
          <cell r="AM1677"/>
          <cell r="AN1677"/>
          <cell r="AO1677"/>
          <cell r="AP1677"/>
          <cell r="AQ1677"/>
          <cell r="AR1677"/>
        </row>
        <row r="1678">
          <cell r="A1678"/>
          <cell r="B1678"/>
          <cell r="C1678"/>
          <cell r="D1678"/>
          <cell r="E1678"/>
          <cell r="F1678"/>
          <cell r="G1678"/>
          <cell r="H1678"/>
          <cell r="I1678"/>
          <cell r="J1678"/>
          <cell r="K1678"/>
          <cell r="L1678"/>
          <cell r="M1678"/>
          <cell r="N1678"/>
          <cell r="O1678"/>
          <cell r="P1678"/>
          <cell r="Q1678"/>
          <cell r="R1678"/>
          <cell r="S1678"/>
          <cell r="T1678"/>
          <cell r="U1678"/>
          <cell r="V1678"/>
          <cell r="W1678"/>
          <cell r="X1678"/>
          <cell r="Y1678"/>
          <cell r="Z1678"/>
          <cell r="AA1678"/>
          <cell r="AB1678"/>
          <cell r="AC1678"/>
          <cell r="AD1678"/>
          <cell r="AE1678"/>
          <cell r="AF1678"/>
          <cell r="AG1678"/>
          <cell r="AH1678"/>
          <cell r="AI1678"/>
          <cell r="AJ1678"/>
          <cell r="AK1678"/>
          <cell r="AL1678"/>
          <cell r="AM1678"/>
          <cell r="AN1678"/>
          <cell r="AO1678"/>
          <cell r="AP1678"/>
          <cell r="AQ1678"/>
          <cell r="AR1678"/>
        </row>
        <row r="1679">
          <cell r="A1679"/>
          <cell r="B1679"/>
          <cell r="C1679"/>
          <cell r="D1679"/>
          <cell r="E1679"/>
          <cell r="F1679"/>
          <cell r="G1679"/>
          <cell r="H1679"/>
          <cell r="I1679"/>
          <cell r="J1679"/>
          <cell r="K1679"/>
          <cell r="L1679"/>
          <cell r="M1679"/>
          <cell r="N1679"/>
          <cell r="O1679"/>
          <cell r="P1679"/>
          <cell r="Q1679"/>
          <cell r="R1679"/>
          <cell r="S1679"/>
          <cell r="T1679"/>
          <cell r="U1679"/>
          <cell r="V1679"/>
          <cell r="W1679"/>
          <cell r="X1679"/>
          <cell r="Y1679"/>
          <cell r="Z1679"/>
          <cell r="AA1679"/>
          <cell r="AB1679"/>
          <cell r="AC1679"/>
          <cell r="AD1679"/>
          <cell r="AE1679"/>
          <cell r="AF1679"/>
          <cell r="AG1679"/>
          <cell r="AH1679"/>
          <cell r="AI1679"/>
          <cell r="AJ1679"/>
          <cell r="AK1679"/>
          <cell r="AL1679"/>
          <cell r="AM1679"/>
          <cell r="AN1679"/>
          <cell r="AO1679"/>
          <cell r="AP1679"/>
          <cell r="AQ1679"/>
          <cell r="AR1679"/>
        </row>
        <row r="1680">
          <cell r="A1680"/>
          <cell r="B1680"/>
          <cell r="C1680"/>
          <cell r="D1680"/>
          <cell r="E1680"/>
          <cell r="F1680"/>
          <cell r="G1680"/>
          <cell r="H1680"/>
          <cell r="I1680"/>
          <cell r="J1680"/>
          <cell r="K1680"/>
          <cell r="L1680"/>
          <cell r="M1680"/>
          <cell r="N1680"/>
          <cell r="O1680"/>
          <cell r="P1680"/>
          <cell r="Q1680"/>
          <cell r="R1680"/>
          <cell r="S1680"/>
          <cell r="T1680"/>
          <cell r="U1680"/>
          <cell r="V1680"/>
          <cell r="W1680"/>
          <cell r="X1680"/>
          <cell r="Y1680"/>
          <cell r="Z1680"/>
          <cell r="AA1680"/>
          <cell r="AB1680"/>
          <cell r="AC1680"/>
          <cell r="AD1680"/>
          <cell r="AE1680"/>
          <cell r="AF1680"/>
          <cell r="AG1680"/>
          <cell r="AH1680"/>
          <cell r="AI1680"/>
          <cell r="AJ1680"/>
          <cell r="AK1680"/>
          <cell r="AL1680"/>
          <cell r="AM1680"/>
          <cell r="AN1680"/>
          <cell r="AO1680"/>
          <cell r="AP1680"/>
          <cell r="AQ1680"/>
          <cell r="AR1680"/>
        </row>
        <row r="1681">
          <cell r="A1681"/>
          <cell r="B1681"/>
          <cell r="C1681"/>
          <cell r="D1681"/>
          <cell r="E1681"/>
          <cell r="F1681"/>
          <cell r="G1681"/>
          <cell r="H1681"/>
          <cell r="I1681"/>
          <cell r="J1681"/>
          <cell r="K1681"/>
          <cell r="L1681"/>
          <cell r="M1681"/>
          <cell r="N1681"/>
          <cell r="O1681"/>
          <cell r="P1681"/>
          <cell r="Q1681"/>
          <cell r="R1681"/>
          <cell r="S1681"/>
          <cell r="T1681"/>
          <cell r="U1681"/>
          <cell r="V1681"/>
          <cell r="W1681"/>
          <cell r="X1681"/>
          <cell r="Y1681"/>
          <cell r="Z1681"/>
          <cell r="AA1681"/>
          <cell r="AB1681"/>
          <cell r="AC1681"/>
          <cell r="AD1681"/>
          <cell r="AE1681"/>
          <cell r="AF1681"/>
          <cell r="AG1681"/>
          <cell r="AH1681"/>
          <cell r="AI1681"/>
          <cell r="AJ1681"/>
          <cell r="AK1681"/>
          <cell r="AL1681"/>
          <cell r="AM1681"/>
          <cell r="AN1681"/>
          <cell r="AO1681"/>
          <cell r="AP1681"/>
          <cell r="AQ1681"/>
          <cell r="AR1681"/>
        </row>
        <row r="1682">
          <cell r="A1682"/>
          <cell r="B1682"/>
          <cell r="C1682"/>
          <cell r="D1682"/>
          <cell r="E1682"/>
          <cell r="F1682"/>
          <cell r="G1682"/>
          <cell r="H1682"/>
          <cell r="I1682"/>
          <cell r="J1682"/>
          <cell r="K1682"/>
          <cell r="L1682"/>
          <cell r="M1682"/>
          <cell r="N1682"/>
          <cell r="O1682"/>
          <cell r="P1682"/>
          <cell r="Q1682"/>
          <cell r="R1682"/>
          <cell r="S1682"/>
          <cell r="T1682"/>
          <cell r="U1682"/>
          <cell r="V1682"/>
          <cell r="W1682"/>
          <cell r="X1682"/>
          <cell r="Y1682"/>
          <cell r="Z1682"/>
          <cell r="AA1682"/>
          <cell r="AB1682"/>
          <cell r="AC1682"/>
          <cell r="AD1682"/>
          <cell r="AE1682"/>
          <cell r="AF1682"/>
          <cell r="AG1682"/>
          <cell r="AH1682"/>
          <cell r="AI1682"/>
          <cell r="AJ1682"/>
          <cell r="AK1682"/>
          <cell r="AL1682"/>
          <cell r="AM1682"/>
          <cell r="AN1682"/>
          <cell r="AO1682"/>
          <cell r="AP1682"/>
          <cell r="AQ1682"/>
          <cell r="AR1682"/>
        </row>
        <row r="1683">
          <cell r="A1683"/>
          <cell r="B1683"/>
          <cell r="C1683"/>
          <cell r="D1683"/>
          <cell r="E1683"/>
          <cell r="F1683"/>
          <cell r="G1683"/>
          <cell r="H1683"/>
          <cell r="I1683"/>
          <cell r="J1683"/>
          <cell r="K1683"/>
          <cell r="L1683"/>
          <cell r="M1683"/>
          <cell r="N1683"/>
          <cell r="O1683"/>
          <cell r="P1683"/>
          <cell r="Q1683"/>
          <cell r="R1683"/>
          <cell r="S1683"/>
          <cell r="T1683"/>
          <cell r="U1683"/>
          <cell r="V1683"/>
          <cell r="W1683"/>
          <cell r="X1683"/>
          <cell r="Y1683"/>
          <cell r="Z1683"/>
          <cell r="AA1683"/>
          <cell r="AB1683"/>
          <cell r="AC1683"/>
          <cell r="AD1683"/>
          <cell r="AE1683"/>
          <cell r="AF1683"/>
          <cell r="AG1683"/>
          <cell r="AH1683"/>
          <cell r="AI1683"/>
          <cell r="AJ1683"/>
          <cell r="AK1683"/>
          <cell r="AL1683"/>
          <cell r="AM1683"/>
          <cell r="AN1683"/>
          <cell r="AO1683"/>
          <cell r="AP1683"/>
          <cell r="AQ1683"/>
          <cell r="AR1683"/>
        </row>
        <row r="1684">
          <cell r="A1684"/>
          <cell r="B1684"/>
          <cell r="C1684"/>
          <cell r="D1684"/>
          <cell r="E1684"/>
          <cell r="F1684"/>
          <cell r="G1684"/>
          <cell r="H1684"/>
          <cell r="I1684"/>
          <cell r="J1684"/>
          <cell r="K1684"/>
          <cell r="L1684"/>
          <cell r="M1684"/>
          <cell r="N1684"/>
          <cell r="O1684"/>
          <cell r="P1684"/>
          <cell r="Q1684"/>
          <cell r="R1684"/>
          <cell r="S1684"/>
          <cell r="T1684"/>
          <cell r="U1684"/>
          <cell r="V1684"/>
          <cell r="W1684"/>
          <cell r="X1684"/>
          <cell r="Y1684"/>
          <cell r="Z1684"/>
          <cell r="AA1684"/>
          <cell r="AB1684"/>
          <cell r="AC1684"/>
          <cell r="AD1684"/>
          <cell r="AE1684"/>
          <cell r="AF1684"/>
          <cell r="AG1684"/>
          <cell r="AH1684"/>
          <cell r="AI1684"/>
          <cell r="AJ1684"/>
          <cell r="AK1684"/>
          <cell r="AL1684"/>
          <cell r="AM1684"/>
          <cell r="AN1684"/>
          <cell r="AO1684"/>
          <cell r="AP1684"/>
          <cell r="AQ1684"/>
          <cell r="AR1684"/>
        </row>
        <row r="1685">
          <cell r="A1685"/>
          <cell r="B1685"/>
          <cell r="C1685"/>
          <cell r="D1685"/>
          <cell r="E1685"/>
          <cell r="F1685"/>
          <cell r="G1685"/>
          <cell r="H1685"/>
          <cell r="I1685"/>
          <cell r="J1685"/>
          <cell r="K1685"/>
          <cell r="L1685"/>
          <cell r="M1685"/>
          <cell r="N1685"/>
          <cell r="O1685"/>
          <cell r="P1685"/>
          <cell r="Q1685"/>
          <cell r="R1685"/>
          <cell r="S1685"/>
          <cell r="T1685"/>
          <cell r="U1685"/>
          <cell r="V1685"/>
          <cell r="W1685"/>
          <cell r="X1685"/>
          <cell r="Y1685"/>
          <cell r="Z1685"/>
          <cell r="AA1685"/>
          <cell r="AB1685"/>
          <cell r="AC1685"/>
          <cell r="AD1685"/>
          <cell r="AE1685"/>
          <cell r="AF1685"/>
          <cell r="AG1685"/>
          <cell r="AH1685"/>
          <cell r="AI1685"/>
          <cell r="AJ1685"/>
          <cell r="AK1685"/>
          <cell r="AL1685"/>
          <cell r="AM1685"/>
          <cell r="AN1685"/>
          <cell r="AO1685"/>
          <cell r="AP1685"/>
          <cell r="AQ1685"/>
          <cell r="AR1685"/>
        </row>
        <row r="1686">
          <cell r="A1686"/>
          <cell r="B1686"/>
          <cell r="C1686"/>
          <cell r="D1686"/>
          <cell r="E1686"/>
          <cell r="F1686"/>
          <cell r="G1686"/>
          <cell r="H1686"/>
          <cell r="I1686"/>
          <cell r="J1686"/>
          <cell r="K1686"/>
          <cell r="L1686"/>
          <cell r="M1686"/>
          <cell r="N1686"/>
          <cell r="O1686"/>
          <cell r="P1686"/>
          <cell r="Q1686"/>
          <cell r="R1686"/>
          <cell r="S1686"/>
          <cell r="T1686"/>
          <cell r="U1686"/>
          <cell r="V1686"/>
          <cell r="W1686"/>
          <cell r="X1686"/>
          <cell r="Y1686"/>
          <cell r="Z1686"/>
          <cell r="AA1686"/>
          <cell r="AB1686"/>
          <cell r="AC1686"/>
          <cell r="AD1686"/>
          <cell r="AE1686"/>
          <cell r="AF1686"/>
          <cell r="AG1686"/>
          <cell r="AH1686"/>
          <cell r="AI1686"/>
          <cell r="AJ1686"/>
          <cell r="AK1686"/>
          <cell r="AL1686"/>
          <cell r="AM1686"/>
          <cell r="AN1686"/>
          <cell r="AO1686"/>
          <cell r="AP1686"/>
          <cell r="AQ1686"/>
          <cell r="AR1686"/>
        </row>
        <row r="1687">
          <cell r="A1687"/>
          <cell r="B1687"/>
          <cell r="C1687"/>
          <cell r="D1687"/>
          <cell r="E1687"/>
          <cell r="F1687"/>
          <cell r="G1687"/>
          <cell r="H1687"/>
          <cell r="I1687"/>
          <cell r="J1687"/>
          <cell r="K1687"/>
          <cell r="L1687"/>
          <cell r="M1687"/>
          <cell r="N1687"/>
          <cell r="O1687"/>
          <cell r="P1687"/>
          <cell r="Q1687"/>
          <cell r="R1687"/>
          <cell r="S1687"/>
          <cell r="T1687"/>
          <cell r="U1687"/>
          <cell r="V1687"/>
          <cell r="W1687"/>
          <cell r="X1687"/>
          <cell r="Y1687"/>
          <cell r="Z1687"/>
          <cell r="AA1687"/>
          <cell r="AB1687"/>
          <cell r="AC1687"/>
          <cell r="AD1687"/>
          <cell r="AE1687"/>
          <cell r="AF1687"/>
          <cell r="AG1687"/>
          <cell r="AH1687"/>
          <cell r="AI1687"/>
          <cell r="AJ1687"/>
          <cell r="AK1687"/>
          <cell r="AL1687"/>
          <cell r="AM1687"/>
          <cell r="AN1687"/>
          <cell r="AO1687"/>
          <cell r="AP1687"/>
          <cell r="AQ1687"/>
          <cell r="AR1687"/>
        </row>
        <row r="1688">
          <cell r="A1688"/>
          <cell r="B1688"/>
          <cell r="C1688"/>
          <cell r="D1688"/>
          <cell r="E1688"/>
          <cell r="F1688"/>
          <cell r="G1688"/>
          <cell r="H1688"/>
          <cell r="I1688"/>
          <cell r="J1688"/>
          <cell r="K1688"/>
          <cell r="L1688"/>
          <cell r="M1688"/>
          <cell r="N1688"/>
          <cell r="O1688"/>
          <cell r="P1688"/>
          <cell r="Q1688"/>
          <cell r="R1688"/>
          <cell r="S1688"/>
          <cell r="T1688"/>
          <cell r="U1688"/>
          <cell r="V1688"/>
          <cell r="W1688"/>
          <cell r="X1688"/>
          <cell r="Y1688"/>
          <cell r="Z1688"/>
          <cell r="AA1688"/>
          <cell r="AB1688"/>
          <cell r="AC1688"/>
          <cell r="AD1688"/>
          <cell r="AE1688"/>
          <cell r="AF1688"/>
          <cell r="AG1688"/>
          <cell r="AH1688"/>
          <cell r="AI1688"/>
          <cell r="AJ1688"/>
          <cell r="AK1688"/>
          <cell r="AL1688"/>
          <cell r="AM1688"/>
          <cell r="AN1688"/>
          <cell r="AO1688"/>
          <cell r="AP1688"/>
          <cell r="AQ1688"/>
          <cell r="AR1688"/>
        </row>
        <row r="1689">
          <cell r="A1689"/>
          <cell r="B1689"/>
          <cell r="C1689"/>
          <cell r="D1689"/>
          <cell r="E1689"/>
          <cell r="F1689"/>
          <cell r="G1689"/>
          <cell r="H1689"/>
          <cell r="I1689"/>
          <cell r="J1689"/>
          <cell r="K1689"/>
          <cell r="L1689"/>
          <cell r="M1689"/>
          <cell r="N1689"/>
          <cell r="O1689"/>
          <cell r="P1689"/>
          <cell r="Q1689"/>
          <cell r="R1689"/>
          <cell r="S1689"/>
          <cell r="T1689"/>
          <cell r="U1689"/>
          <cell r="V1689"/>
          <cell r="W1689"/>
          <cell r="X1689"/>
          <cell r="Y1689"/>
          <cell r="Z1689"/>
          <cell r="AA1689"/>
          <cell r="AB1689"/>
          <cell r="AC1689"/>
          <cell r="AD1689"/>
          <cell r="AE1689"/>
          <cell r="AF1689"/>
          <cell r="AG1689"/>
          <cell r="AH1689"/>
          <cell r="AI1689"/>
          <cell r="AJ1689"/>
          <cell r="AK1689"/>
          <cell r="AL1689"/>
          <cell r="AM1689"/>
          <cell r="AN1689"/>
          <cell r="AO1689"/>
          <cell r="AP1689"/>
          <cell r="AQ1689"/>
          <cell r="AR1689"/>
        </row>
        <row r="1690">
          <cell r="A1690"/>
          <cell r="B1690"/>
          <cell r="C1690"/>
          <cell r="D1690"/>
          <cell r="E1690"/>
          <cell r="F1690"/>
          <cell r="G1690"/>
          <cell r="H1690"/>
          <cell r="I1690"/>
          <cell r="J1690"/>
          <cell r="K1690"/>
          <cell r="L1690"/>
          <cell r="M1690"/>
          <cell r="N1690"/>
          <cell r="O1690"/>
          <cell r="P1690"/>
          <cell r="Q1690"/>
          <cell r="R1690"/>
          <cell r="S1690"/>
          <cell r="T1690"/>
          <cell r="U1690"/>
          <cell r="V1690"/>
          <cell r="W1690"/>
          <cell r="X1690"/>
          <cell r="Y1690"/>
          <cell r="Z1690"/>
          <cell r="AA1690"/>
          <cell r="AB1690"/>
          <cell r="AC1690"/>
          <cell r="AD1690"/>
          <cell r="AE1690"/>
          <cell r="AF1690"/>
          <cell r="AG1690"/>
          <cell r="AH1690"/>
          <cell r="AI1690"/>
          <cell r="AJ1690"/>
          <cell r="AK1690"/>
          <cell r="AL1690"/>
          <cell r="AM1690"/>
          <cell r="AN1690"/>
          <cell r="AO1690"/>
          <cell r="AP1690"/>
          <cell r="AQ1690"/>
          <cell r="AR1690"/>
        </row>
        <row r="1691">
          <cell r="A1691"/>
          <cell r="B1691"/>
          <cell r="C1691"/>
          <cell r="D1691"/>
          <cell r="E1691"/>
          <cell r="F1691"/>
          <cell r="G1691"/>
          <cell r="H1691"/>
          <cell r="I1691"/>
          <cell r="J1691"/>
          <cell r="K1691"/>
          <cell r="L1691"/>
          <cell r="M1691"/>
          <cell r="N1691"/>
          <cell r="O1691"/>
          <cell r="P1691"/>
          <cell r="Q1691"/>
          <cell r="R1691"/>
          <cell r="S1691"/>
          <cell r="T1691"/>
          <cell r="U1691"/>
          <cell r="V1691"/>
          <cell r="W1691"/>
          <cell r="X1691"/>
          <cell r="Y1691"/>
          <cell r="Z1691"/>
          <cell r="AA1691"/>
          <cell r="AB1691"/>
          <cell r="AC1691"/>
          <cell r="AD1691"/>
          <cell r="AE1691"/>
          <cell r="AF1691"/>
          <cell r="AG1691"/>
          <cell r="AH1691"/>
          <cell r="AI1691"/>
          <cell r="AJ1691"/>
          <cell r="AK1691"/>
          <cell r="AL1691"/>
          <cell r="AM1691"/>
          <cell r="AN1691"/>
          <cell r="AO1691"/>
          <cell r="AP1691"/>
          <cell r="AQ1691"/>
          <cell r="AR1691"/>
        </row>
        <row r="1692">
          <cell r="A1692"/>
          <cell r="B1692"/>
          <cell r="C1692"/>
          <cell r="D1692"/>
          <cell r="E1692"/>
          <cell r="F1692"/>
          <cell r="G1692"/>
          <cell r="H1692"/>
          <cell r="I1692"/>
          <cell r="J1692"/>
          <cell r="K1692"/>
          <cell r="L1692"/>
          <cell r="M1692"/>
          <cell r="N1692"/>
          <cell r="O1692"/>
          <cell r="P1692"/>
          <cell r="Q1692"/>
          <cell r="R1692"/>
          <cell r="S1692"/>
          <cell r="T1692"/>
          <cell r="U1692"/>
          <cell r="V1692"/>
          <cell r="W1692"/>
          <cell r="X1692"/>
          <cell r="Y1692"/>
          <cell r="Z1692"/>
          <cell r="AA1692"/>
          <cell r="AB1692"/>
          <cell r="AC1692"/>
          <cell r="AD1692"/>
          <cell r="AE1692"/>
          <cell r="AF1692"/>
          <cell r="AG1692"/>
          <cell r="AH1692"/>
          <cell r="AI1692"/>
          <cell r="AJ1692"/>
          <cell r="AK1692"/>
          <cell r="AL1692"/>
          <cell r="AM1692"/>
          <cell r="AN1692"/>
          <cell r="AO1692"/>
          <cell r="AP1692"/>
          <cell r="AQ1692"/>
          <cell r="AR1692"/>
        </row>
        <row r="1693">
          <cell r="A1693"/>
          <cell r="B1693"/>
          <cell r="C1693"/>
          <cell r="D1693"/>
          <cell r="E1693"/>
          <cell r="F1693"/>
          <cell r="G1693"/>
          <cell r="H1693"/>
          <cell r="I1693"/>
          <cell r="J1693"/>
          <cell r="K1693"/>
          <cell r="L1693"/>
          <cell r="M1693"/>
          <cell r="N1693"/>
          <cell r="O1693"/>
          <cell r="P1693"/>
          <cell r="Q1693"/>
          <cell r="R1693"/>
          <cell r="S1693"/>
          <cell r="T1693"/>
          <cell r="U1693"/>
          <cell r="V1693"/>
          <cell r="W1693"/>
          <cell r="X1693"/>
          <cell r="Y1693"/>
          <cell r="Z1693"/>
          <cell r="AA1693"/>
          <cell r="AB1693"/>
          <cell r="AC1693"/>
          <cell r="AD1693"/>
          <cell r="AE1693"/>
          <cell r="AF1693"/>
          <cell r="AG1693"/>
          <cell r="AH1693"/>
          <cell r="AI1693"/>
          <cell r="AJ1693"/>
          <cell r="AK1693"/>
          <cell r="AL1693"/>
          <cell r="AM1693"/>
          <cell r="AN1693"/>
          <cell r="AO1693"/>
          <cell r="AP1693"/>
          <cell r="AQ1693"/>
          <cell r="AR1693"/>
        </row>
        <row r="1694">
          <cell r="A1694"/>
          <cell r="B1694"/>
          <cell r="C1694"/>
          <cell r="D1694"/>
          <cell r="E1694"/>
          <cell r="F1694"/>
          <cell r="G1694"/>
          <cell r="H1694"/>
          <cell r="I1694"/>
          <cell r="J1694"/>
          <cell r="K1694"/>
          <cell r="L1694"/>
          <cell r="M1694"/>
          <cell r="N1694"/>
          <cell r="O1694"/>
          <cell r="P1694"/>
          <cell r="Q1694"/>
          <cell r="R1694"/>
          <cell r="S1694"/>
          <cell r="T1694"/>
          <cell r="U1694"/>
          <cell r="V1694"/>
          <cell r="W1694"/>
          <cell r="X1694"/>
          <cell r="Y1694"/>
          <cell r="Z1694"/>
          <cell r="AA1694"/>
          <cell r="AB1694"/>
          <cell r="AC1694"/>
          <cell r="AD1694"/>
          <cell r="AE1694"/>
          <cell r="AF1694"/>
          <cell r="AG1694"/>
          <cell r="AH1694"/>
          <cell r="AI1694"/>
          <cell r="AJ1694"/>
          <cell r="AK1694"/>
          <cell r="AL1694"/>
          <cell r="AM1694"/>
          <cell r="AN1694"/>
          <cell r="AO1694"/>
          <cell r="AP1694"/>
          <cell r="AQ1694"/>
          <cell r="AR1694"/>
        </row>
        <row r="1695">
          <cell r="A1695"/>
          <cell r="B1695"/>
          <cell r="C1695"/>
          <cell r="D1695"/>
          <cell r="E1695"/>
          <cell r="F1695"/>
          <cell r="G1695"/>
          <cell r="H1695"/>
          <cell r="I1695"/>
          <cell r="J1695"/>
          <cell r="K1695"/>
          <cell r="L1695"/>
          <cell r="M1695"/>
          <cell r="N1695"/>
          <cell r="O1695"/>
          <cell r="P1695"/>
          <cell r="Q1695"/>
          <cell r="R1695"/>
          <cell r="S1695"/>
          <cell r="T1695"/>
          <cell r="U1695"/>
          <cell r="V1695"/>
          <cell r="W1695"/>
          <cell r="X1695"/>
          <cell r="Y1695"/>
          <cell r="Z1695"/>
          <cell r="AA1695"/>
          <cell r="AB1695"/>
          <cell r="AC1695"/>
          <cell r="AD1695"/>
          <cell r="AE1695"/>
          <cell r="AF1695"/>
          <cell r="AG1695"/>
          <cell r="AH1695"/>
          <cell r="AI1695"/>
          <cell r="AJ1695"/>
          <cell r="AK1695"/>
          <cell r="AL1695"/>
          <cell r="AM1695"/>
          <cell r="AN1695"/>
          <cell r="AO1695"/>
          <cell r="AP1695"/>
          <cell r="AQ1695"/>
          <cell r="AR1695"/>
        </row>
        <row r="1696">
          <cell r="A1696"/>
          <cell r="B1696"/>
          <cell r="C1696"/>
          <cell r="D1696"/>
          <cell r="E1696"/>
          <cell r="F1696"/>
          <cell r="G1696"/>
          <cell r="H1696"/>
          <cell r="I1696"/>
          <cell r="J1696"/>
          <cell r="K1696"/>
          <cell r="L1696"/>
          <cell r="M1696"/>
          <cell r="N1696"/>
          <cell r="O1696"/>
          <cell r="P1696"/>
          <cell r="Q1696"/>
          <cell r="R1696"/>
          <cell r="S1696"/>
          <cell r="T1696"/>
          <cell r="U1696"/>
          <cell r="V1696"/>
          <cell r="W1696"/>
          <cell r="X1696"/>
          <cell r="Y1696"/>
          <cell r="Z1696"/>
          <cell r="AA1696"/>
          <cell r="AB1696"/>
          <cell r="AC1696"/>
          <cell r="AD1696"/>
          <cell r="AE1696"/>
          <cell r="AF1696"/>
          <cell r="AG1696"/>
          <cell r="AH1696"/>
          <cell r="AI1696"/>
          <cell r="AJ1696"/>
          <cell r="AK1696"/>
          <cell r="AL1696"/>
          <cell r="AM1696"/>
          <cell r="AN1696"/>
          <cell r="AO1696"/>
          <cell r="AP1696"/>
          <cell r="AQ1696"/>
          <cell r="AR1696"/>
        </row>
        <row r="1697">
          <cell r="A1697"/>
          <cell r="B1697"/>
          <cell r="C1697"/>
          <cell r="D1697"/>
          <cell r="E1697"/>
          <cell r="F1697"/>
          <cell r="G1697"/>
          <cell r="H1697"/>
          <cell r="I1697"/>
          <cell r="J1697"/>
          <cell r="K1697"/>
          <cell r="L1697"/>
          <cell r="M1697"/>
          <cell r="N1697"/>
          <cell r="O1697"/>
          <cell r="P1697"/>
          <cell r="Q1697"/>
          <cell r="R1697"/>
          <cell r="S1697"/>
          <cell r="T1697"/>
          <cell r="U1697"/>
          <cell r="V1697"/>
          <cell r="W1697"/>
          <cell r="X1697"/>
          <cell r="Y1697"/>
          <cell r="Z1697"/>
          <cell r="AA1697"/>
          <cell r="AB1697"/>
          <cell r="AC1697"/>
          <cell r="AD1697"/>
          <cell r="AE1697"/>
          <cell r="AF1697"/>
          <cell r="AG1697"/>
          <cell r="AH1697"/>
          <cell r="AI1697"/>
          <cell r="AJ1697"/>
          <cell r="AK1697"/>
          <cell r="AL1697"/>
          <cell r="AM1697"/>
          <cell r="AN1697"/>
          <cell r="AO1697"/>
          <cell r="AP1697"/>
          <cell r="AQ1697"/>
          <cell r="AR1697"/>
        </row>
        <row r="1698">
          <cell r="A1698"/>
          <cell r="B1698"/>
          <cell r="C1698"/>
          <cell r="D1698"/>
          <cell r="E1698"/>
          <cell r="F1698"/>
          <cell r="G1698"/>
          <cell r="H1698"/>
          <cell r="I1698"/>
          <cell r="J1698"/>
          <cell r="K1698"/>
          <cell r="L1698"/>
          <cell r="M1698"/>
          <cell r="N1698"/>
          <cell r="O1698"/>
          <cell r="P1698"/>
          <cell r="Q1698"/>
          <cell r="R1698"/>
          <cell r="S1698"/>
          <cell r="T1698"/>
          <cell r="U1698"/>
          <cell r="V1698"/>
          <cell r="W1698"/>
          <cell r="X1698"/>
          <cell r="Y1698"/>
          <cell r="Z1698"/>
          <cell r="AA1698"/>
          <cell r="AB1698"/>
          <cell r="AC1698"/>
          <cell r="AD1698"/>
          <cell r="AE1698"/>
          <cell r="AF1698"/>
          <cell r="AG1698"/>
          <cell r="AH1698"/>
          <cell r="AI1698"/>
          <cell r="AJ1698"/>
          <cell r="AK1698"/>
          <cell r="AL1698"/>
          <cell r="AM1698"/>
          <cell r="AN1698"/>
          <cell r="AO1698"/>
          <cell r="AP1698"/>
          <cell r="AQ1698"/>
          <cell r="AR1698"/>
        </row>
        <row r="1699">
          <cell r="A1699"/>
          <cell r="B1699"/>
          <cell r="C1699"/>
          <cell r="D1699"/>
          <cell r="E1699"/>
          <cell r="F1699"/>
          <cell r="G1699"/>
          <cell r="H1699"/>
          <cell r="I1699"/>
          <cell r="J1699"/>
          <cell r="K1699"/>
          <cell r="L1699"/>
          <cell r="M1699"/>
          <cell r="N1699"/>
          <cell r="O1699"/>
          <cell r="P1699"/>
          <cell r="Q1699"/>
          <cell r="R1699"/>
          <cell r="S1699"/>
          <cell r="T1699"/>
          <cell r="U1699"/>
          <cell r="V1699"/>
          <cell r="W1699"/>
          <cell r="X1699"/>
          <cell r="Y1699"/>
          <cell r="Z1699"/>
          <cell r="AA1699"/>
          <cell r="AB1699"/>
          <cell r="AC1699"/>
          <cell r="AD1699"/>
          <cell r="AE1699"/>
          <cell r="AF1699"/>
          <cell r="AG1699"/>
          <cell r="AH1699"/>
          <cell r="AI1699"/>
          <cell r="AJ1699"/>
          <cell r="AK1699"/>
          <cell r="AL1699"/>
          <cell r="AM1699"/>
          <cell r="AN1699"/>
          <cell r="AO1699"/>
          <cell r="AP1699"/>
          <cell r="AQ1699"/>
          <cell r="AR1699"/>
        </row>
        <row r="1700">
          <cell r="A1700"/>
          <cell r="B1700"/>
          <cell r="C1700"/>
          <cell r="D1700"/>
          <cell r="E1700"/>
          <cell r="F1700"/>
          <cell r="G1700"/>
          <cell r="H1700"/>
          <cell r="I1700"/>
          <cell r="J1700"/>
          <cell r="K1700"/>
          <cell r="L1700"/>
          <cell r="M1700"/>
          <cell r="N1700"/>
          <cell r="O1700"/>
          <cell r="P1700"/>
          <cell r="Q1700"/>
          <cell r="R1700"/>
          <cell r="S1700"/>
          <cell r="T1700"/>
          <cell r="U1700"/>
          <cell r="V1700"/>
          <cell r="W1700"/>
          <cell r="X1700"/>
          <cell r="Y1700"/>
          <cell r="Z1700"/>
          <cell r="AA1700"/>
          <cell r="AB1700"/>
          <cell r="AC1700"/>
          <cell r="AD1700"/>
          <cell r="AE1700"/>
          <cell r="AF1700"/>
          <cell r="AG1700"/>
          <cell r="AH1700"/>
          <cell r="AI1700"/>
          <cell r="AJ1700"/>
          <cell r="AK1700"/>
          <cell r="AL1700"/>
          <cell r="AM1700"/>
          <cell r="AN1700"/>
          <cell r="AO1700"/>
          <cell r="AP1700"/>
          <cell r="AQ1700"/>
          <cell r="AR1700"/>
        </row>
        <row r="1701">
          <cell r="A1701"/>
          <cell r="B1701"/>
          <cell r="C1701"/>
          <cell r="D1701"/>
          <cell r="E1701"/>
          <cell r="F1701"/>
          <cell r="G1701"/>
          <cell r="H1701"/>
          <cell r="I1701"/>
          <cell r="J1701"/>
          <cell r="K1701"/>
          <cell r="L1701"/>
          <cell r="M1701"/>
          <cell r="N1701"/>
          <cell r="O1701"/>
          <cell r="P1701"/>
          <cell r="Q1701"/>
          <cell r="R1701"/>
          <cell r="S1701"/>
          <cell r="T1701"/>
          <cell r="U1701"/>
          <cell r="V1701"/>
          <cell r="W1701"/>
          <cell r="X1701"/>
          <cell r="Y1701"/>
          <cell r="Z1701"/>
          <cell r="AA1701"/>
          <cell r="AB1701"/>
          <cell r="AC1701"/>
          <cell r="AD1701"/>
          <cell r="AE1701"/>
          <cell r="AF1701"/>
          <cell r="AG1701"/>
          <cell r="AH1701"/>
          <cell r="AI1701"/>
          <cell r="AJ1701"/>
          <cell r="AK1701"/>
          <cell r="AL1701"/>
          <cell r="AM1701"/>
          <cell r="AN1701"/>
          <cell r="AO1701"/>
          <cell r="AP1701"/>
          <cell r="AQ1701"/>
          <cell r="AR1701"/>
        </row>
        <row r="1702">
          <cell r="A1702"/>
          <cell r="B1702"/>
          <cell r="C1702"/>
          <cell r="D1702"/>
          <cell r="E1702"/>
          <cell r="F1702"/>
          <cell r="G1702"/>
          <cell r="H1702"/>
          <cell r="I1702"/>
          <cell r="J1702"/>
          <cell r="K1702"/>
          <cell r="L1702"/>
          <cell r="M1702"/>
          <cell r="N1702"/>
          <cell r="O1702"/>
          <cell r="P1702"/>
          <cell r="Q1702"/>
          <cell r="R1702"/>
          <cell r="S1702"/>
          <cell r="T1702"/>
          <cell r="U1702"/>
          <cell r="V1702"/>
          <cell r="W1702"/>
          <cell r="X1702"/>
          <cell r="Y1702"/>
          <cell r="Z1702"/>
          <cell r="AA1702"/>
          <cell r="AB1702"/>
          <cell r="AC1702"/>
          <cell r="AD1702"/>
          <cell r="AE1702"/>
          <cell r="AF1702"/>
          <cell r="AG1702"/>
          <cell r="AH1702"/>
          <cell r="AI1702"/>
          <cell r="AJ1702"/>
          <cell r="AK1702"/>
          <cell r="AL1702"/>
          <cell r="AM1702"/>
          <cell r="AN1702"/>
          <cell r="AO1702"/>
          <cell r="AP1702"/>
          <cell r="AQ1702"/>
          <cell r="AR1702"/>
        </row>
        <row r="1703">
          <cell r="A1703"/>
          <cell r="B1703"/>
          <cell r="C1703"/>
          <cell r="D1703"/>
          <cell r="E1703"/>
          <cell r="F1703"/>
          <cell r="G1703"/>
          <cell r="H1703"/>
          <cell r="I1703"/>
          <cell r="J1703"/>
          <cell r="K1703"/>
          <cell r="L1703"/>
          <cell r="M1703"/>
          <cell r="N1703"/>
          <cell r="O1703"/>
          <cell r="P1703"/>
          <cell r="Q1703"/>
          <cell r="R1703"/>
          <cell r="S1703"/>
          <cell r="T1703"/>
          <cell r="U1703"/>
          <cell r="V1703"/>
          <cell r="W1703"/>
          <cell r="X1703"/>
          <cell r="Y1703"/>
          <cell r="Z1703"/>
          <cell r="AA1703"/>
          <cell r="AB1703"/>
          <cell r="AC1703"/>
          <cell r="AD1703"/>
          <cell r="AE1703"/>
          <cell r="AF1703"/>
          <cell r="AG1703"/>
          <cell r="AH1703"/>
          <cell r="AI1703"/>
          <cell r="AJ1703"/>
          <cell r="AK1703"/>
          <cell r="AL1703"/>
          <cell r="AM1703"/>
          <cell r="AN1703"/>
          <cell r="AO1703"/>
          <cell r="AP1703"/>
          <cell r="AQ1703"/>
          <cell r="AR1703"/>
        </row>
        <row r="1704">
          <cell r="A1704"/>
          <cell r="B1704"/>
          <cell r="C1704"/>
          <cell r="D1704"/>
          <cell r="E1704"/>
          <cell r="F1704"/>
          <cell r="G1704"/>
          <cell r="H1704"/>
          <cell r="I1704"/>
          <cell r="J1704"/>
          <cell r="K1704"/>
          <cell r="L1704"/>
          <cell r="M1704"/>
          <cell r="N1704"/>
          <cell r="O1704"/>
          <cell r="P1704"/>
          <cell r="Q1704"/>
          <cell r="R1704"/>
          <cell r="S1704"/>
          <cell r="T1704"/>
          <cell r="U1704"/>
          <cell r="V1704"/>
          <cell r="W1704"/>
          <cell r="X1704"/>
          <cell r="Y1704"/>
          <cell r="Z1704"/>
          <cell r="AA1704"/>
          <cell r="AB1704"/>
          <cell r="AC1704"/>
          <cell r="AD1704"/>
          <cell r="AE1704"/>
          <cell r="AF1704"/>
          <cell r="AG1704"/>
          <cell r="AH1704"/>
          <cell r="AI1704"/>
          <cell r="AJ1704"/>
          <cell r="AK1704"/>
          <cell r="AL1704"/>
          <cell r="AM1704"/>
          <cell r="AN1704"/>
          <cell r="AO1704"/>
          <cell r="AP1704"/>
          <cell r="AQ1704"/>
          <cell r="AR1704"/>
        </row>
        <row r="1705">
          <cell r="A1705"/>
          <cell r="B1705"/>
          <cell r="C1705"/>
          <cell r="D1705"/>
          <cell r="E1705"/>
          <cell r="F1705"/>
          <cell r="G1705"/>
          <cell r="H1705"/>
          <cell r="I1705"/>
          <cell r="J1705"/>
          <cell r="K1705"/>
          <cell r="L1705"/>
          <cell r="M1705"/>
          <cell r="N1705"/>
          <cell r="O1705"/>
          <cell r="P1705"/>
          <cell r="Q1705"/>
          <cell r="R1705"/>
          <cell r="S1705"/>
          <cell r="T1705"/>
          <cell r="U1705"/>
          <cell r="V1705"/>
          <cell r="W1705"/>
          <cell r="X1705"/>
          <cell r="Y1705"/>
          <cell r="Z1705"/>
          <cell r="AA1705"/>
          <cell r="AB1705"/>
          <cell r="AC1705"/>
          <cell r="AD1705"/>
          <cell r="AE1705"/>
          <cell r="AF1705"/>
          <cell r="AG1705"/>
          <cell r="AH1705"/>
          <cell r="AI1705"/>
          <cell r="AJ1705"/>
          <cell r="AK1705"/>
          <cell r="AL1705"/>
          <cell r="AM1705"/>
          <cell r="AN1705"/>
          <cell r="AO1705"/>
          <cell r="AP1705"/>
          <cell r="AQ1705"/>
          <cell r="AR1705"/>
        </row>
        <row r="1706">
          <cell r="A1706"/>
          <cell r="B1706"/>
          <cell r="C1706"/>
          <cell r="D1706"/>
          <cell r="E1706"/>
          <cell r="F1706"/>
          <cell r="G1706"/>
          <cell r="H1706"/>
          <cell r="I1706"/>
          <cell r="J1706"/>
          <cell r="K1706"/>
          <cell r="L1706"/>
          <cell r="M1706"/>
          <cell r="N1706"/>
          <cell r="O1706"/>
          <cell r="P1706"/>
          <cell r="Q1706"/>
          <cell r="R1706"/>
          <cell r="S1706"/>
          <cell r="T1706"/>
          <cell r="U1706"/>
          <cell r="V1706"/>
          <cell r="W1706"/>
          <cell r="X1706"/>
          <cell r="Y1706"/>
          <cell r="Z1706"/>
          <cell r="AA1706"/>
          <cell r="AB1706"/>
          <cell r="AC1706"/>
          <cell r="AD1706"/>
          <cell r="AE1706"/>
          <cell r="AF1706"/>
          <cell r="AG1706"/>
          <cell r="AH1706"/>
          <cell r="AI1706"/>
          <cell r="AJ1706"/>
          <cell r="AK1706"/>
          <cell r="AL1706"/>
          <cell r="AM1706"/>
          <cell r="AN1706"/>
          <cell r="AO1706"/>
          <cell r="AP1706"/>
          <cell r="AQ1706"/>
          <cell r="AR1706"/>
        </row>
        <row r="1707">
          <cell r="A1707"/>
          <cell r="B1707"/>
          <cell r="C1707"/>
          <cell r="D1707"/>
          <cell r="E1707"/>
          <cell r="F1707"/>
          <cell r="G1707"/>
          <cell r="H1707"/>
          <cell r="I1707"/>
          <cell r="J1707"/>
          <cell r="K1707"/>
          <cell r="L1707"/>
          <cell r="M1707"/>
          <cell r="N1707"/>
          <cell r="O1707"/>
          <cell r="P1707"/>
          <cell r="Q1707"/>
          <cell r="R1707"/>
          <cell r="S1707"/>
          <cell r="T1707"/>
          <cell r="U1707"/>
          <cell r="V1707"/>
          <cell r="W1707"/>
          <cell r="X1707"/>
          <cell r="Y1707"/>
          <cell r="Z1707"/>
          <cell r="AA1707"/>
          <cell r="AB1707"/>
          <cell r="AC1707"/>
          <cell r="AD1707"/>
          <cell r="AE1707"/>
          <cell r="AF1707"/>
          <cell r="AG1707"/>
          <cell r="AH1707"/>
          <cell r="AI1707"/>
          <cell r="AJ1707"/>
          <cell r="AK1707"/>
          <cell r="AL1707"/>
          <cell r="AM1707"/>
          <cell r="AN1707"/>
          <cell r="AO1707"/>
          <cell r="AP1707"/>
          <cell r="AQ1707"/>
          <cell r="AR1707"/>
        </row>
        <row r="1708">
          <cell r="A1708"/>
          <cell r="B1708"/>
          <cell r="C1708"/>
          <cell r="D1708"/>
          <cell r="E1708"/>
          <cell r="F1708"/>
          <cell r="G1708"/>
          <cell r="H1708"/>
          <cell r="I1708"/>
          <cell r="J1708"/>
          <cell r="K1708"/>
          <cell r="L1708"/>
          <cell r="M1708"/>
          <cell r="N1708"/>
          <cell r="O1708"/>
          <cell r="P1708"/>
          <cell r="Q1708"/>
          <cell r="R1708"/>
          <cell r="S1708"/>
          <cell r="T1708"/>
          <cell r="U1708"/>
          <cell r="V1708"/>
          <cell r="W1708"/>
          <cell r="X1708"/>
          <cell r="Y1708"/>
          <cell r="Z1708"/>
          <cell r="AA1708"/>
          <cell r="AB1708"/>
          <cell r="AC1708"/>
          <cell r="AD1708"/>
          <cell r="AE1708"/>
          <cell r="AF1708"/>
          <cell r="AG1708"/>
          <cell r="AH1708"/>
          <cell r="AI1708"/>
          <cell r="AJ1708"/>
          <cell r="AK1708"/>
          <cell r="AL1708"/>
          <cell r="AM1708"/>
          <cell r="AN1708"/>
          <cell r="AO1708"/>
          <cell r="AP1708"/>
          <cell r="AQ1708"/>
          <cell r="AR1708"/>
        </row>
        <row r="1709">
          <cell r="A1709"/>
          <cell r="B1709"/>
          <cell r="C1709"/>
          <cell r="D1709"/>
          <cell r="E1709"/>
          <cell r="F1709"/>
          <cell r="G1709"/>
          <cell r="H1709"/>
          <cell r="I1709"/>
          <cell r="J1709"/>
          <cell r="K1709"/>
          <cell r="L1709"/>
          <cell r="M1709"/>
          <cell r="N1709"/>
          <cell r="O1709"/>
          <cell r="P1709"/>
          <cell r="Q1709"/>
          <cell r="R1709"/>
          <cell r="S1709"/>
          <cell r="T1709"/>
          <cell r="U1709"/>
          <cell r="V1709"/>
          <cell r="W1709"/>
          <cell r="X1709"/>
          <cell r="Y1709"/>
          <cell r="Z1709"/>
          <cell r="AA1709"/>
          <cell r="AB1709"/>
          <cell r="AC1709"/>
          <cell r="AD1709"/>
          <cell r="AE1709"/>
          <cell r="AF1709"/>
          <cell r="AG1709"/>
          <cell r="AH1709"/>
          <cell r="AI1709"/>
          <cell r="AJ1709"/>
          <cell r="AK1709"/>
          <cell r="AL1709"/>
          <cell r="AM1709"/>
          <cell r="AN1709"/>
          <cell r="AO1709"/>
          <cell r="AP1709"/>
          <cell r="AQ1709"/>
          <cell r="AR1709"/>
        </row>
        <row r="1710">
          <cell r="A1710"/>
          <cell r="B1710"/>
          <cell r="C1710"/>
          <cell r="D1710"/>
          <cell r="E1710"/>
          <cell r="F1710"/>
          <cell r="G1710"/>
          <cell r="H1710"/>
          <cell r="I1710"/>
          <cell r="J1710"/>
          <cell r="K1710"/>
          <cell r="L1710"/>
          <cell r="M1710"/>
          <cell r="N1710"/>
          <cell r="O1710"/>
          <cell r="P1710"/>
          <cell r="Q1710"/>
          <cell r="R1710"/>
          <cell r="S1710"/>
          <cell r="T1710"/>
          <cell r="U1710"/>
          <cell r="V1710"/>
          <cell r="W1710"/>
          <cell r="X1710"/>
          <cell r="Y1710"/>
          <cell r="Z1710"/>
          <cell r="AA1710"/>
          <cell r="AB1710"/>
          <cell r="AC1710"/>
          <cell r="AD1710"/>
          <cell r="AE1710"/>
          <cell r="AF1710"/>
          <cell r="AG1710"/>
          <cell r="AH1710"/>
          <cell r="AI1710"/>
          <cell r="AJ1710"/>
          <cell r="AK1710"/>
          <cell r="AL1710"/>
          <cell r="AM1710"/>
          <cell r="AN1710"/>
          <cell r="AO1710"/>
          <cell r="AP1710"/>
          <cell r="AQ1710"/>
          <cell r="AR1710"/>
        </row>
        <row r="1711">
          <cell r="A1711"/>
          <cell r="B1711"/>
          <cell r="C1711"/>
          <cell r="D1711"/>
          <cell r="E1711"/>
          <cell r="F1711"/>
          <cell r="G1711"/>
          <cell r="H1711"/>
          <cell r="I1711"/>
          <cell r="J1711"/>
          <cell r="K1711"/>
          <cell r="L1711"/>
          <cell r="M1711"/>
          <cell r="N1711"/>
          <cell r="O1711"/>
          <cell r="P1711"/>
          <cell r="Q1711"/>
          <cell r="R1711"/>
          <cell r="S1711"/>
          <cell r="T1711"/>
          <cell r="U1711"/>
          <cell r="V1711"/>
          <cell r="W1711"/>
          <cell r="X1711"/>
          <cell r="Y1711"/>
          <cell r="Z1711"/>
          <cell r="AA1711"/>
          <cell r="AB1711"/>
          <cell r="AC1711"/>
          <cell r="AD1711"/>
          <cell r="AE1711"/>
          <cell r="AF1711"/>
          <cell r="AG1711"/>
          <cell r="AH1711"/>
          <cell r="AI1711"/>
          <cell r="AJ1711"/>
          <cell r="AK1711"/>
          <cell r="AL1711"/>
          <cell r="AM1711"/>
          <cell r="AN1711"/>
          <cell r="AO1711"/>
          <cell r="AP1711"/>
          <cell r="AQ1711"/>
          <cell r="AR1711"/>
        </row>
        <row r="1712">
          <cell r="A1712"/>
          <cell r="B1712"/>
          <cell r="C1712"/>
          <cell r="D1712"/>
          <cell r="E1712"/>
          <cell r="F1712"/>
          <cell r="G1712"/>
          <cell r="H1712"/>
          <cell r="I1712"/>
          <cell r="J1712"/>
          <cell r="K1712"/>
          <cell r="L1712"/>
          <cell r="M1712"/>
          <cell r="N1712"/>
          <cell r="O1712"/>
          <cell r="P1712"/>
          <cell r="Q1712"/>
          <cell r="R1712"/>
          <cell r="S1712"/>
          <cell r="T1712"/>
          <cell r="U1712"/>
          <cell r="V1712"/>
          <cell r="W1712"/>
          <cell r="X1712"/>
          <cell r="Y1712"/>
          <cell r="Z1712"/>
          <cell r="AA1712"/>
          <cell r="AB1712"/>
          <cell r="AC1712"/>
          <cell r="AD1712"/>
          <cell r="AE1712"/>
          <cell r="AF1712"/>
          <cell r="AG1712"/>
          <cell r="AH1712"/>
          <cell r="AI1712"/>
          <cell r="AJ1712"/>
          <cell r="AK1712"/>
          <cell r="AL1712"/>
          <cell r="AM1712"/>
          <cell r="AN1712"/>
          <cell r="AO1712"/>
          <cell r="AP1712"/>
          <cell r="AQ1712"/>
          <cell r="AR1712"/>
        </row>
        <row r="1713">
          <cell r="A1713"/>
          <cell r="B1713"/>
          <cell r="C1713"/>
          <cell r="D1713"/>
          <cell r="E1713"/>
          <cell r="F1713"/>
          <cell r="G1713"/>
          <cell r="H1713"/>
          <cell r="I1713"/>
          <cell r="J1713"/>
          <cell r="K1713"/>
          <cell r="L1713"/>
          <cell r="M1713"/>
          <cell r="N1713"/>
          <cell r="O1713"/>
          <cell r="P1713"/>
          <cell r="Q1713"/>
          <cell r="R1713"/>
          <cell r="S1713"/>
          <cell r="T1713"/>
          <cell r="U1713"/>
          <cell r="V1713"/>
          <cell r="W1713"/>
          <cell r="X1713"/>
          <cell r="Y1713"/>
          <cell r="Z1713"/>
          <cell r="AA1713"/>
          <cell r="AB1713"/>
          <cell r="AC1713"/>
          <cell r="AD1713"/>
          <cell r="AE1713"/>
          <cell r="AF1713"/>
          <cell r="AG1713"/>
          <cell r="AH1713"/>
          <cell r="AI1713"/>
          <cell r="AJ1713"/>
          <cell r="AK1713"/>
          <cell r="AL1713"/>
          <cell r="AM1713"/>
          <cell r="AN1713"/>
          <cell r="AO1713"/>
          <cell r="AP1713"/>
          <cell r="AQ1713"/>
          <cell r="AR1713"/>
        </row>
        <row r="1714">
          <cell r="A1714"/>
          <cell r="B1714"/>
          <cell r="C1714"/>
          <cell r="D1714"/>
          <cell r="E1714"/>
          <cell r="F1714"/>
          <cell r="G1714"/>
          <cell r="H1714"/>
          <cell r="I1714"/>
          <cell r="J1714"/>
          <cell r="K1714"/>
          <cell r="L1714"/>
          <cell r="M1714"/>
          <cell r="N1714"/>
          <cell r="O1714"/>
          <cell r="P1714"/>
          <cell r="Q1714"/>
          <cell r="R1714"/>
          <cell r="S1714"/>
          <cell r="T1714"/>
          <cell r="U1714"/>
          <cell r="V1714"/>
          <cell r="W1714"/>
          <cell r="X1714"/>
          <cell r="Y1714"/>
          <cell r="Z1714"/>
          <cell r="AA1714"/>
          <cell r="AB1714"/>
          <cell r="AC1714"/>
          <cell r="AD1714"/>
          <cell r="AE1714"/>
          <cell r="AF1714"/>
          <cell r="AG1714"/>
          <cell r="AH1714"/>
          <cell r="AI1714"/>
          <cell r="AJ1714"/>
          <cell r="AK1714"/>
          <cell r="AL1714"/>
          <cell r="AM1714"/>
          <cell r="AN1714"/>
          <cell r="AO1714"/>
          <cell r="AP1714"/>
          <cell r="AQ1714"/>
          <cell r="AR1714"/>
        </row>
        <row r="1715">
          <cell r="A1715"/>
          <cell r="B1715"/>
          <cell r="C1715"/>
          <cell r="D1715"/>
          <cell r="E1715"/>
          <cell r="F1715"/>
          <cell r="G1715"/>
          <cell r="H1715"/>
          <cell r="I1715"/>
          <cell r="J1715"/>
          <cell r="K1715"/>
          <cell r="L1715"/>
          <cell r="M1715"/>
          <cell r="N1715"/>
          <cell r="O1715"/>
          <cell r="P1715"/>
          <cell r="Q1715"/>
          <cell r="R1715"/>
          <cell r="S1715"/>
          <cell r="T1715"/>
          <cell r="U1715"/>
          <cell r="V1715"/>
          <cell r="W1715"/>
          <cell r="X1715"/>
          <cell r="Y1715"/>
          <cell r="Z1715"/>
          <cell r="AA1715"/>
          <cell r="AB1715"/>
          <cell r="AC1715"/>
          <cell r="AD1715"/>
          <cell r="AE1715"/>
          <cell r="AF1715"/>
          <cell r="AG1715"/>
          <cell r="AH1715"/>
          <cell r="AI1715"/>
          <cell r="AJ1715"/>
          <cell r="AK1715"/>
          <cell r="AL1715"/>
          <cell r="AM1715"/>
          <cell r="AN1715"/>
          <cell r="AO1715"/>
          <cell r="AP1715"/>
          <cell r="AQ1715"/>
          <cell r="AR1715"/>
        </row>
        <row r="1716">
          <cell r="A1716"/>
          <cell r="B1716"/>
          <cell r="C1716"/>
          <cell r="D1716"/>
          <cell r="E1716"/>
          <cell r="F1716"/>
          <cell r="G1716"/>
          <cell r="H1716"/>
          <cell r="I1716"/>
          <cell r="J1716"/>
          <cell r="K1716"/>
          <cell r="L1716"/>
          <cell r="M1716"/>
          <cell r="N1716"/>
          <cell r="O1716"/>
          <cell r="P1716"/>
          <cell r="Q1716"/>
          <cell r="R1716"/>
          <cell r="S1716"/>
          <cell r="T1716"/>
          <cell r="U1716"/>
          <cell r="V1716"/>
          <cell r="W1716"/>
          <cell r="X1716"/>
          <cell r="Y1716"/>
          <cell r="Z1716"/>
          <cell r="AA1716"/>
          <cell r="AB1716"/>
          <cell r="AC1716"/>
          <cell r="AD1716"/>
          <cell r="AE1716"/>
          <cell r="AF1716"/>
          <cell r="AG1716"/>
          <cell r="AH1716"/>
          <cell r="AI1716"/>
          <cell r="AJ1716"/>
          <cell r="AK1716"/>
          <cell r="AL1716"/>
          <cell r="AM1716"/>
          <cell r="AN1716"/>
          <cell r="AO1716"/>
          <cell r="AP1716"/>
          <cell r="AQ1716"/>
          <cell r="AR1716"/>
        </row>
        <row r="1717">
          <cell r="A1717"/>
          <cell r="B1717"/>
          <cell r="C1717"/>
          <cell r="D1717"/>
          <cell r="E1717"/>
          <cell r="F1717"/>
          <cell r="G1717"/>
          <cell r="H1717"/>
          <cell r="I1717"/>
          <cell r="J1717"/>
          <cell r="K1717"/>
          <cell r="L1717"/>
          <cell r="M1717"/>
          <cell r="N1717"/>
          <cell r="O1717"/>
          <cell r="P1717"/>
          <cell r="Q1717"/>
          <cell r="R1717"/>
          <cell r="S1717"/>
          <cell r="T1717"/>
          <cell r="U1717"/>
          <cell r="V1717"/>
          <cell r="W1717"/>
          <cell r="X1717"/>
          <cell r="Y1717"/>
          <cell r="Z1717"/>
          <cell r="AA1717"/>
          <cell r="AB1717"/>
          <cell r="AC1717"/>
          <cell r="AD1717"/>
          <cell r="AE1717"/>
          <cell r="AF1717"/>
          <cell r="AG1717"/>
          <cell r="AH1717"/>
          <cell r="AI1717"/>
          <cell r="AJ1717"/>
          <cell r="AK1717"/>
          <cell r="AL1717"/>
          <cell r="AM1717"/>
          <cell r="AN1717"/>
          <cell r="AO1717"/>
          <cell r="AP1717"/>
          <cell r="AQ1717"/>
          <cell r="AR1717"/>
        </row>
        <row r="1718">
          <cell r="A1718"/>
          <cell r="B1718"/>
          <cell r="C1718"/>
          <cell r="D1718"/>
          <cell r="E1718"/>
          <cell r="F1718"/>
          <cell r="G1718"/>
          <cell r="H1718"/>
          <cell r="I1718"/>
          <cell r="J1718"/>
          <cell r="K1718"/>
          <cell r="L1718"/>
          <cell r="M1718"/>
          <cell r="N1718"/>
          <cell r="O1718"/>
          <cell r="P1718"/>
          <cell r="Q1718"/>
          <cell r="R1718"/>
          <cell r="S1718"/>
          <cell r="T1718"/>
          <cell r="U1718"/>
          <cell r="V1718"/>
          <cell r="W1718"/>
          <cell r="X1718"/>
          <cell r="Y1718"/>
          <cell r="Z1718"/>
          <cell r="AA1718"/>
          <cell r="AB1718"/>
          <cell r="AC1718"/>
          <cell r="AD1718"/>
          <cell r="AE1718"/>
          <cell r="AF1718"/>
          <cell r="AG1718"/>
          <cell r="AH1718"/>
          <cell r="AI1718"/>
          <cell r="AJ1718"/>
          <cell r="AK1718"/>
          <cell r="AL1718"/>
          <cell r="AM1718"/>
          <cell r="AN1718"/>
          <cell r="AO1718"/>
          <cell r="AP1718"/>
          <cell r="AQ1718"/>
          <cell r="AR1718"/>
        </row>
        <row r="1719">
          <cell r="A1719"/>
          <cell r="B1719"/>
          <cell r="C1719"/>
          <cell r="D1719"/>
          <cell r="E1719"/>
          <cell r="F1719"/>
          <cell r="G1719"/>
          <cell r="H1719"/>
          <cell r="I1719"/>
          <cell r="J1719"/>
          <cell r="K1719"/>
          <cell r="L1719"/>
          <cell r="M1719"/>
          <cell r="N1719"/>
          <cell r="O1719"/>
          <cell r="P1719"/>
          <cell r="Q1719"/>
          <cell r="R1719"/>
          <cell r="S1719"/>
          <cell r="T1719"/>
          <cell r="U1719"/>
          <cell r="V1719"/>
          <cell r="W1719"/>
          <cell r="X1719"/>
          <cell r="Y1719"/>
          <cell r="Z1719"/>
          <cell r="AA1719"/>
          <cell r="AB1719"/>
          <cell r="AC1719"/>
          <cell r="AD1719"/>
          <cell r="AE1719"/>
          <cell r="AF1719"/>
          <cell r="AG1719"/>
          <cell r="AH1719"/>
          <cell r="AI1719"/>
          <cell r="AJ1719"/>
          <cell r="AK1719"/>
          <cell r="AL1719"/>
          <cell r="AM1719"/>
          <cell r="AN1719"/>
          <cell r="AO1719"/>
          <cell r="AP1719"/>
          <cell r="AQ1719"/>
          <cell r="AR1719"/>
        </row>
        <row r="1720">
          <cell r="A1720"/>
          <cell r="B1720"/>
          <cell r="C1720"/>
          <cell r="D1720"/>
          <cell r="E1720"/>
          <cell r="F1720"/>
          <cell r="G1720"/>
          <cell r="H1720"/>
          <cell r="I1720"/>
          <cell r="J1720"/>
          <cell r="K1720"/>
          <cell r="L1720"/>
          <cell r="M1720"/>
          <cell r="N1720"/>
          <cell r="O1720"/>
          <cell r="P1720"/>
          <cell r="Q1720"/>
          <cell r="R1720"/>
          <cell r="S1720"/>
          <cell r="T1720"/>
          <cell r="U1720"/>
          <cell r="V1720"/>
          <cell r="W1720"/>
          <cell r="X1720"/>
          <cell r="Y1720"/>
          <cell r="Z1720"/>
          <cell r="AA1720"/>
          <cell r="AB1720"/>
          <cell r="AC1720"/>
          <cell r="AD1720"/>
          <cell r="AE1720"/>
          <cell r="AF1720"/>
          <cell r="AG1720"/>
          <cell r="AH1720"/>
          <cell r="AI1720"/>
          <cell r="AJ1720"/>
          <cell r="AK1720"/>
          <cell r="AL1720"/>
          <cell r="AM1720"/>
          <cell r="AN1720"/>
          <cell r="AO1720"/>
          <cell r="AP1720"/>
          <cell r="AQ1720"/>
          <cell r="AR1720"/>
        </row>
        <row r="1721">
          <cell r="A1721"/>
          <cell r="B1721"/>
          <cell r="C1721"/>
          <cell r="D1721"/>
          <cell r="E1721"/>
          <cell r="F1721"/>
          <cell r="G1721"/>
          <cell r="H1721"/>
          <cell r="I1721"/>
          <cell r="J1721"/>
          <cell r="K1721"/>
          <cell r="L1721"/>
          <cell r="M1721"/>
          <cell r="N1721"/>
          <cell r="O1721"/>
          <cell r="P1721"/>
          <cell r="Q1721"/>
          <cell r="R1721"/>
          <cell r="S1721"/>
          <cell r="T1721"/>
          <cell r="U1721"/>
          <cell r="V1721"/>
          <cell r="W1721"/>
          <cell r="X1721"/>
          <cell r="Y1721"/>
          <cell r="Z1721"/>
          <cell r="AA1721"/>
          <cell r="AB1721"/>
          <cell r="AC1721"/>
          <cell r="AD1721"/>
          <cell r="AE1721"/>
          <cell r="AF1721"/>
          <cell r="AG1721"/>
          <cell r="AH1721"/>
          <cell r="AI1721"/>
          <cell r="AJ1721"/>
          <cell r="AK1721"/>
          <cell r="AL1721"/>
          <cell r="AM1721"/>
          <cell r="AN1721"/>
          <cell r="AO1721"/>
          <cell r="AP1721"/>
          <cell r="AQ1721"/>
          <cell r="AR1721"/>
        </row>
        <row r="1722">
          <cell r="A1722"/>
          <cell r="B1722"/>
          <cell r="C1722"/>
          <cell r="D1722"/>
          <cell r="E1722"/>
          <cell r="F1722"/>
          <cell r="G1722"/>
          <cell r="H1722"/>
          <cell r="I1722"/>
          <cell r="J1722"/>
          <cell r="K1722"/>
          <cell r="L1722"/>
          <cell r="M1722"/>
          <cell r="N1722"/>
          <cell r="O1722"/>
          <cell r="P1722"/>
          <cell r="Q1722"/>
          <cell r="R1722"/>
          <cell r="S1722"/>
          <cell r="T1722"/>
          <cell r="U1722"/>
          <cell r="V1722"/>
          <cell r="W1722"/>
          <cell r="X1722"/>
          <cell r="Y1722"/>
          <cell r="Z1722"/>
          <cell r="AA1722"/>
          <cell r="AB1722"/>
          <cell r="AC1722"/>
          <cell r="AD1722"/>
          <cell r="AE1722"/>
          <cell r="AF1722"/>
          <cell r="AG1722"/>
          <cell r="AH1722"/>
          <cell r="AI1722"/>
          <cell r="AJ1722"/>
          <cell r="AK1722"/>
          <cell r="AL1722"/>
          <cell r="AM1722"/>
          <cell r="AN1722"/>
          <cell r="AO1722"/>
          <cell r="AP1722"/>
          <cell r="AQ1722"/>
          <cell r="AR1722"/>
        </row>
        <row r="1723">
          <cell r="A1723"/>
          <cell r="B1723"/>
          <cell r="C1723"/>
          <cell r="D1723"/>
          <cell r="E1723"/>
          <cell r="F1723"/>
          <cell r="G1723"/>
          <cell r="H1723"/>
          <cell r="I1723"/>
          <cell r="J1723"/>
          <cell r="K1723"/>
          <cell r="L1723"/>
          <cell r="M1723"/>
          <cell r="N1723"/>
          <cell r="O1723"/>
          <cell r="P1723"/>
          <cell r="Q1723"/>
          <cell r="R1723"/>
          <cell r="S1723"/>
          <cell r="T1723"/>
          <cell r="U1723"/>
          <cell r="V1723"/>
          <cell r="W1723"/>
          <cell r="X1723"/>
          <cell r="Y1723"/>
          <cell r="Z1723"/>
          <cell r="AA1723"/>
          <cell r="AB1723"/>
          <cell r="AC1723"/>
          <cell r="AD1723"/>
          <cell r="AE1723"/>
          <cell r="AF1723"/>
          <cell r="AG1723"/>
          <cell r="AH1723"/>
          <cell r="AI1723"/>
          <cell r="AJ1723"/>
          <cell r="AK1723"/>
          <cell r="AL1723"/>
          <cell r="AM1723"/>
          <cell r="AN1723"/>
          <cell r="AO1723"/>
          <cell r="AP1723"/>
          <cell r="AQ1723"/>
          <cell r="AR1723"/>
        </row>
        <row r="1724">
          <cell r="A1724"/>
          <cell r="B1724"/>
          <cell r="C1724"/>
          <cell r="D1724"/>
          <cell r="E1724"/>
          <cell r="F1724"/>
          <cell r="G1724"/>
          <cell r="H1724"/>
          <cell r="I1724"/>
          <cell r="J1724"/>
          <cell r="K1724"/>
          <cell r="L1724"/>
          <cell r="M1724"/>
          <cell r="N1724"/>
          <cell r="O1724"/>
          <cell r="P1724"/>
          <cell r="Q1724"/>
          <cell r="R1724"/>
          <cell r="S1724"/>
          <cell r="T1724"/>
          <cell r="U1724"/>
          <cell r="V1724"/>
          <cell r="W1724"/>
          <cell r="X1724"/>
          <cell r="Y1724"/>
          <cell r="Z1724"/>
          <cell r="AA1724"/>
          <cell r="AB1724"/>
          <cell r="AC1724"/>
          <cell r="AD1724"/>
          <cell r="AE1724"/>
          <cell r="AF1724"/>
          <cell r="AG1724"/>
          <cell r="AH1724"/>
          <cell r="AI1724"/>
          <cell r="AJ1724"/>
          <cell r="AK1724"/>
          <cell r="AL1724"/>
          <cell r="AM1724"/>
          <cell r="AN1724"/>
          <cell r="AO1724"/>
          <cell r="AP1724"/>
          <cell r="AQ1724"/>
          <cell r="AR1724"/>
        </row>
        <row r="1725">
          <cell r="A1725"/>
          <cell r="B1725"/>
          <cell r="C1725"/>
          <cell r="D1725"/>
          <cell r="E1725"/>
          <cell r="F1725"/>
          <cell r="G1725"/>
          <cell r="H1725"/>
          <cell r="I1725"/>
          <cell r="J1725"/>
          <cell r="K1725"/>
          <cell r="L1725"/>
          <cell r="M1725"/>
          <cell r="N1725"/>
          <cell r="O1725"/>
          <cell r="P1725"/>
          <cell r="Q1725"/>
          <cell r="R1725"/>
          <cell r="S1725"/>
          <cell r="T1725"/>
          <cell r="U1725"/>
          <cell r="V1725"/>
          <cell r="W1725"/>
          <cell r="X1725"/>
          <cell r="Y1725"/>
          <cell r="Z1725"/>
          <cell r="AA1725"/>
          <cell r="AB1725"/>
          <cell r="AC1725"/>
          <cell r="AD1725"/>
          <cell r="AE1725"/>
          <cell r="AF1725"/>
          <cell r="AG1725"/>
          <cell r="AH1725"/>
          <cell r="AI1725"/>
          <cell r="AJ1725"/>
          <cell r="AK1725"/>
          <cell r="AL1725"/>
          <cell r="AM1725"/>
          <cell r="AN1725"/>
          <cell r="AO1725"/>
          <cell r="AP1725"/>
          <cell r="AQ1725"/>
          <cell r="AR1725"/>
        </row>
        <row r="1726">
          <cell r="A1726"/>
          <cell r="B1726"/>
          <cell r="C1726"/>
          <cell r="D1726"/>
          <cell r="E1726"/>
          <cell r="F1726"/>
          <cell r="G1726"/>
          <cell r="H1726"/>
          <cell r="I1726"/>
          <cell r="J1726"/>
          <cell r="K1726"/>
          <cell r="L1726"/>
          <cell r="M1726"/>
          <cell r="N1726"/>
          <cell r="O1726"/>
          <cell r="P1726"/>
          <cell r="Q1726"/>
          <cell r="R1726"/>
          <cell r="S1726"/>
          <cell r="T1726"/>
          <cell r="U1726"/>
          <cell r="V1726"/>
          <cell r="W1726"/>
          <cell r="X1726"/>
          <cell r="Y1726"/>
          <cell r="Z1726"/>
          <cell r="AA1726"/>
          <cell r="AB1726"/>
          <cell r="AC1726"/>
          <cell r="AD1726"/>
          <cell r="AE1726"/>
          <cell r="AF1726"/>
          <cell r="AG1726"/>
          <cell r="AH1726"/>
          <cell r="AI1726"/>
          <cell r="AJ1726"/>
          <cell r="AK1726"/>
          <cell r="AL1726"/>
          <cell r="AM1726"/>
          <cell r="AN1726"/>
          <cell r="AO1726"/>
          <cell r="AP1726"/>
          <cell r="AQ1726"/>
          <cell r="AR1726"/>
        </row>
        <row r="1727">
          <cell r="A1727"/>
          <cell r="B1727"/>
          <cell r="C1727"/>
          <cell r="D1727"/>
          <cell r="E1727"/>
          <cell r="F1727"/>
          <cell r="G1727"/>
          <cell r="H1727"/>
          <cell r="I1727"/>
          <cell r="J1727"/>
          <cell r="K1727"/>
          <cell r="L1727"/>
          <cell r="M1727"/>
          <cell r="N1727"/>
          <cell r="O1727"/>
          <cell r="P1727"/>
          <cell r="Q1727"/>
          <cell r="R1727"/>
          <cell r="S1727"/>
          <cell r="T1727"/>
          <cell r="U1727"/>
          <cell r="V1727"/>
          <cell r="W1727"/>
          <cell r="X1727"/>
          <cell r="Y1727"/>
          <cell r="Z1727"/>
          <cell r="AA1727"/>
          <cell r="AB1727"/>
          <cell r="AC1727"/>
          <cell r="AD1727"/>
          <cell r="AE1727"/>
          <cell r="AF1727"/>
          <cell r="AG1727"/>
          <cell r="AH1727"/>
          <cell r="AI1727"/>
          <cell r="AJ1727"/>
          <cell r="AK1727"/>
          <cell r="AL1727"/>
          <cell r="AM1727"/>
          <cell r="AN1727"/>
          <cell r="AO1727"/>
          <cell r="AP1727"/>
          <cell r="AQ1727"/>
          <cell r="AR1727"/>
        </row>
        <row r="1728">
          <cell r="A1728"/>
          <cell r="B1728"/>
          <cell r="C1728"/>
          <cell r="D1728"/>
          <cell r="E1728"/>
          <cell r="F1728"/>
          <cell r="G1728"/>
          <cell r="H1728"/>
          <cell r="I1728"/>
          <cell r="J1728"/>
          <cell r="K1728"/>
          <cell r="L1728"/>
          <cell r="M1728"/>
          <cell r="N1728"/>
          <cell r="O1728"/>
          <cell r="P1728"/>
          <cell r="Q1728"/>
          <cell r="R1728"/>
          <cell r="S1728"/>
          <cell r="T1728"/>
          <cell r="U1728"/>
          <cell r="V1728"/>
          <cell r="W1728"/>
          <cell r="X1728"/>
          <cell r="Y1728"/>
          <cell r="Z1728"/>
          <cell r="AA1728"/>
          <cell r="AB1728"/>
          <cell r="AC1728"/>
          <cell r="AD1728"/>
          <cell r="AE1728"/>
          <cell r="AF1728"/>
          <cell r="AG1728"/>
          <cell r="AH1728"/>
          <cell r="AI1728"/>
          <cell r="AJ1728"/>
          <cell r="AK1728"/>
          <cell r="AL1728"/>
          <cell r="AM1728"/>
          <cell r="AN1728"/>
          <cell r="AO1728"/>
          <cell r="AP1728"/>
          <cell r="AQ1728"/>
          <cell r="AR1728"/>
        </row>
        <row r="1729">
          <cell r="A1729"/>
          <cell r="B1729"/>
          <cell r="C1729"/>
          <cell r="D1729"/>
          <cell r="E1729"/>
          <cell r="F1729"/>
          <cell r="G1729"/>
          <cell r="H1729"/>
          <cell r="I1729"/>
          <cell r="J1729"/>
          <cell r="K1729"/>
          <cell r="L1729"/>
          <cell r="M1729"/>
          <cell r="N1729"/>
          <cell r="O1729"/>
          <cell r="P1729"/>
          <cell r="Q1729"/>
          <cell r="R1729"/>
          <cell r="S1729"/>
          <cell r="T1729"/>
          <cell r="U1729"/>
          <cell r="V1729"/>
          <cell r="W1729"/>
          <cell r="X1729"/>
          <cell r="Y1729"/>
          <cell r="Z1729"/>
          <cell r="AA1729"/>
          <cell r="AB1729"/>
          <cell r="AC1729"/>
          <cell r="AD1729"/>
          <cell r="AE1729"/>
          <cell r="AF1729"/>
          <cell r="AG1729"/>
          <cell r="AH1729"/>
          <cell r="AI1729"/>
          <cell r="AJ1729"/>
          <cell r="AK1729"/>
          <cell r="AL1729"/>
          <cell r="AM1729"/>
          <cell r="AN1729"/>
          <cell r="AO1729"/>
          <cell r="AP1729"/>
          <cell r="AQ1729"/>
          <cell r="AR1729"/>
        </row>
        <row r="1730">
          <cell r="A1730"/>
          <cell r="B1730"/>
          <cell r="C1730"/>
          <cell r="D1730"/>
          <cell r="E1730"/>
          <cell r="F1730"/>
          <cell r="G1730"/>
          <cell r="H1730"/>
          <cell r="I1730"/>
          <cell r="J1730"/>
          <cell r="K1730"/>
          <cell r="L1730"/>
          <cell r="M1730"/>
          <cell r="N1730"/>
          <cell r="O1730"/>
          <cell r="P1730"/>
          <cell r="Q1730"/>
          <cell r="R1730"/>
          <cell r="S1730"/>
          <cell r="T1730"/>
          <cell r="U1730"/>
          <cell r="V1730"/>
          <cell r="W1730"/>
          <cell r="X1730"/>
          <cell r="Y1730"/>
          <cell r="Z1730"/>
          <cell r="AA1730"/>
          <cell r="AB1730"/>
          <cell r="AC1730"/>
          <cell r="AD1730"/>
          <cell r="AE1730"/>
          <cell r="AF1730"/>
          <cell r="AG1730"/>
          <cell r="AH1730"/>
          <cell r="AI1730"/>
          <cell r="AJ1730"/>
          <cell r="AK1730"/>
          <cell r="AL1730"/>
          <cell r="AM1730"/>
          <cell r="AN1730"/>
          <cell r="AO1730"/>
          <cell r="AP1730"/>
          <cell r="AQ1730"/>
          <cell r="AR1730"/>
        </row>
        <row r="1731">
          <cell r="A1731"/>
          <cell r="B1731"/>
          <cell r="C1731"/>
          <cell r="D1731"/>
          <cell r="E1731"/>
          <cell r="F1731"/>
          <cell r="G1731"/>
          <cell r="H1731"/>
          <cell r="I1731"/>
          <cell r="J1731"/>
          <cell r="K1731"/>
          <cell r="L1731"/>
          <cell r="M1731"/>
          <cell r="N1731"/>
          <cell r="O1731"/>
          <cell r="P1731"/>
          <cell r="Q1731"/>
          <cell r="R1731"/>
          <cell r="S1731"/>
          <cell r="T1731"/>
          <cell r="U1731"/>
          <cell r="V1731"/>
          <cell r="W1731"/>
          <cell r="X1731"/>
          <cell r="Y1731"/>
          <cell r="Z1731"/>
          <cell r="AA1731"/>
          <cell r="AB1731"/>
          <cell r="AC1731"/>
          <cell r="AD1731"/>
          <cell r="AE1731"/>
          <cell r="AF1731"/>
          <cell r="AG1731"/>
          <cell r="AH1731"/>
          <cell r="AI1731"/>
          <cell r="AJ1731"/>
          <cell r="AK1731"/>
          <cell r="AL1731"/>
          <cell r="AM1731"/>
          <cell r="AN1731"/>
          <cell r="AO1731"/>
          <cell r="AP1731"/>
          <cell r="AQ1731"/>
          <cell r="AR1731"/>
        </row>
        <row r="1732">
          <cell r="A1732"/>
          <cell r="B1732"/>
          <cell r="C1732"/>
          <cell r="D1732"/>
          <cell r="E1732"/>
          <cell r="F1732"/>
          <cell r="G1732"/>
          <cell r="H1732"/>
          <cell r="I1732"/>
          <cell r="J1732"/>
          <cell r="K1732"/>
          <cell r="L1732"/>
          <cell r="M1732"/>
          <cell r="N1732"/>
          <cell r="O1732"/>
          <cell r="P1732"/>
          <cell r="Q1732"/>
          <cell r="R1732"/>
          <cell r="S1732"/>
          <cell r="T1732"/>
          <cell r="U1732"/>
          <cell r="V1732"/>
          <cell r="W1732"/>
          <cell r="X1732"/>
          <cell r="Y1732"/>
          <cell r="Z1732"/>
          <cell r="AA1732"/>
          <cell r="AB1732"/>
          <cell r="AC1732"/>
          <cell r="AD1732"/>
          <cell r="AE1732"/>
          <cell r="AF1732"/>
          <cell r="AG1732"/>
          <cell r="AH1732"/>
          <cell r="AI1732"/>
          <cell r="AJ1732"/>
          <cell r="AK1732"/>
          <cell r="AL1732"/>
          <cell r="AM1732"/>
          <cell r="AN1732"/>
          <cell r="AO1732"/>
          <cell r="AP1732"/>
          <cell r="AQ1732"/>
          <cell r="AR1732"/>
        </row>
        <row r="1733">
          <cell r="A1733"/>
          <cell r="B1733"/>
          <cell r="C1733"/>
          <cell r="D1733"/>
          <cell r="E1733"/>
          <cell r="F1733"/>
          <cell r="G1733"/>
          <cell r="H1733"/>
          <cell r="I1733"/>
          <cell r="J1733"/>
          <cell r="K1733"/>
          <cell r="L1733"/>
          <cell r="M1733"/>
          <cell r="N1733"/>
          <cell r="O1733"/>
          <cell r="P1733"/>
          <cell r="Q1733"/>
          <cell r="R1733"/>
          <cell r="S1733"/>
          <cell r="T1733"/>
          <cell r="U1733"/>
          <cell r="V1733"/>
          <cell r="W1733"/>
          <cell r="X1733"/>
          <cell r="Y1733"/>
          <cell r="Z1733"/>
          <cell r="AA1733"/>
          <cell r="AB1733"/>
          <cell r="AC1733"/>
          <cell r="AD1733"/>
          <cell r="AE1733"/>
          <cell r="AF1733"/>
          <cell r="AG1733"/>
          <cell r="AH1733"/>
          <cell r="AI1733"/>
          <cell r="AJ1733"/>
          <cell r="AK1733"/>
          <cell r="AL1733"/>
          <cell r="AM1733"/>
          <cell r="AN1733"/>
          <cell r="AO1733"/>
          <cell r="AP1733"/>
          <cell r="AQ1733"/>
          <cell r="AR1733"/>
        </row>
        <row r="1734">
          <cell r="A1734"/>
          <cell r="B1734"/>
          <cell r="C1734"/>
          <cell r="D1734"/>
          <cell r="E1734"/>
          <cell r="F1734"/>
          <cell r="G1734"/>
          <cell r="H1734"/>
          <cell r="I1734"/>
          <cell r="J1734"/>
          <cell r="K1734"/>
          <cell r="L1734"/>
          <cell r="M1734"/>
          <cell r="N1734"/>
          <cell r="O1734"/>
          <cell r="P1734"/>
          <cell r="Q1734"/>
          <cell r="R1734"/>
          <cell r="S1734"/>
          <cell r="T1734"/>
          <cell r="U1734"/>
          <cell r="V1734"/>
          <cell r="W1734"/>
          <cell r="X1734"/>
          <cell r="Y1734"/>
          <cell r="Z1734"/>
          <cell r="AA1734"/>
          <cell r="AB1734"/>
          <cell r="AC1734"/>
          <cell r="AD1734"/>
          <cell r="AE1734"/>
          <cell r="AF1734"/>
          <cell r="AG1734"/>
          <cell r="AH1734"/>
          <cell r="AI1734"/>
          <cell r="AJ1734"/>
          <cell r="AK1734"/>
          <cell r="AL1734"/>
          <cell r="AM1734"/>
          <cell r="AN1734"/>
          <cell r="AO1734"/>
          <cell r="AP1734"/>
          <cell r="AQ1734"/>
          <cell r="AR1734"/>
        </row>
        <row r="1735">
          <cell r="A1735"/>
          <cell r="B1735"/>
          <cell r="C1735"/>
          <cell r="D1735"/>
          <cell r="E1735"/>
          <cell r="F1735"/>
          <cell r="G1735"/>
          <cell r="H1735"/>
          <cell r="I1735"/>
          <cell r="J1735"/>
          <cell r="K1735"/>
          <cell r="L1735"/>
          <cell r="M1735"/>
          <cell r="N1735"/>
          <cell r="O1735"/>
          <cell r="P1735"/>
          <cell r="Q1735"/>
          <cell r="R1735"/>
          <cell r="S1735"/>
          <cell r="T1735"/>
          <cell r="U1735"/>
          <cell r="V1735"/>
          <cell r="W1735"/>
          <cell r="X1735"/>
          <cell r="Y1735"/>
          <cell r="Z1735"/>
          <cell r="AA1735"/>
          <cell r="AB1735"/>
          <cell r="AC1735"/>
          <cell r="AD1735"/>
          <cell r="AE1735"/>
          <cell r="AF1735"/>
          <cell r="AG1735"/>
          <cell r="AH1735"/>
          <cell r="AI1735"/>
          <cell r="AJ1735"/>
          <cell r="AK1735"/>
          <cell r="AL1735"/>
          <cell r="AM1735"/>
          <cell r="AN1735"/>
          <cell r="AO1735"/>
          <cell r="AP1735"/>
          <cell r="AQ1735"/>
          <cell r="AR1735"/>
        </row>
        <row r="1736">
          <cell r="A1736"/>
          <cell r="B1736"/>
          <cell r="C1736"/>
          <cell r="D1736"/>
          <cell r="E1736"/>
          <cell r="F1736"/>
          <cell r="G1736"/>
          <cell r="H1736"/>
          <cell r="I1736"/>
          <cell r="J1736"/>
          <cell r="K1736"/>
          <cell r="L1736"/>
          <cell r="M1736"/>
          <cell r="N1736"/>
          <cell r="O1736"/>
          <cell r="P1736"/>
          <cell r="Q1736"/>
          <cell r="R1736"/>
          <cell r="S1736"/>
          <cell r="T1736"/>
          <cell r="U1736"/>
          <cell r="V1736"/>
          <cell r="W1736"/>
          <cell r="X1736"/>
          <cell r="Y1736"/>
          <cell r="Z1736"/>
          <cell r="AA1736"/>
          <cell r="AB1736"/>
          <cell r="AC1736"/>
          <cell r="AD1736"/>
          <cell r="AE1736"/>
          <cell r="AF1736"/>
          <cell r="AG1736"/>
          <cell r="AH1736"/>
          <cell r="AI1736"/>
          <cell r="AJ1736"/>
          <cell r="AK1736"/>
          <cell r="AL1736"/>
          <cell r="AM1736"/>
          <cell r="AN1736"/>
          <cell r="AO1736"/>
          <cell r="AP1736"/>
          <cell r="AQ1736"/>
          <cell r="AR1736"/>
        </row>
        <row r="1737">
          <cell r="A1737"/>
          <cell r="B1737"/>
          <cell r="C1737"/>
          <cell r="D1737"/>
          <cell r="E1737"/>
          <cell r="F1737"/>
          <cell r="G1737"/>
          <cell r="H1737"/>
          <cell r="I1737"/>
          <cell r="J1737"/>
          <cell r="K1737"/>
          <cell r="L1737"/>
          <cell r="M1737"/>
          <cell r="N1737"/>
          <cell r="O1737"/>
          <cell r="P1737"/>
          <cell r="Q1737"/>
          <cell r="R1737"/>
          <cell r="S1737"/>
          <cell r="T1737"/>
          <cell r="U1737"/>
          <cell r="V1737"/>
          <cell r="W1737"/>
          <cell r="X1737"/>
          <cell r="Y1737"/>
          <cell r="Z1737"/>
          <cell r="AA1737"/>
          <cell r="AB1737"/>
          <cell r="AC1737"/>
          <cell r="AD1737"/>
          <cell r="AE1737"/>
          <cell r="AF1737"/>
          <cell r="AG1737"/>
          <cell r="AH1737"/>
          <cell r="AI1737"/>
          <cell r="AJ1737"/>
          <cell r="AK1737"/>
          <cell r="AL1737"/>
          <cell r="AM1737"/>
          <cell r="AN1737"/>
          <cell r="AO1737"/>
          <cell r="AP1737"/>
          <cell r="AQ1737"/>
          <cell r="AR1737"/>
        </row>
        <row r="1738">
          <cell r="A1738"/>
          <cell r="B1738"/>
          <cell r="C1738"/>
          <cell r="D1738"/>
          <cell r="E1738"/>
          <cell r="F1738"/>
          <cell r="G1738"/>
          <cell r="H1738"/>
          <cell r="I1738"/>
          <cell r="J1738"/>
          <cell r="K1738"/>
          <cell r="L1738"/>
          <cell r="M1738"/>
          <cell r="N1738"/>
          <cell r="O1738"/>
          <cell r="P1738"/>
          <cell r="Q1738"/>
          <cell r="R1738"/>
          <cell r="S1738"/>
          <cell r="T1738"/>
          <cell r="U1738"/>
          <cell r="V1738"/>
          <cell r="W1738"/>
          <cell r="X1738"/>
          <cell r="Y1738"/>
          <cell r="Z1738"/>
          <cell r="AA1738"/>
          <cell r="AB1738"/>
          <cell r="AC1738"/>
          <cell r="AD1738"/>
          <cell r="AE1738"/>
          <cell r="AF1738"/>
          <cell r="AG1738"/>
          <cell r="AH1738"/>
          <cell r="AI1738"/>
          <cell r="AJ1738"/>
          <cell r="AK1738"/>
          <cell r="AL1738"/>
          <cell r="AM1738"/>
          <cell r="AN1738"/>
          <cell r="AO1738"/>
          <cell r="AP1738"/>
          <cell r="AQ1738"/>
          <cell r="AR1738"/>
        </row>
        <row r="1739">
          <cell r="A1739"/>
          <cell r="B1739"/>
          <cell r="C1739"/>
          <cell r="D1739"/>
          <cell r="E1739"/>
          <cell r="F1739"/>
          <cell r="G1739"/>
          <cell r="H1739"/>
          <cell r="I1739"/>
          <cell r="J1739"/>
          <cell r="K1739"/>
          <cell r="L1739"/>
          <cell r="M1739"/>
          <cell r="N1739"/>
          <cell r="O1739"/>
          <cell r="P1739"/>
          <cell r="Q1739"/>
          <cell r="R1739"/>
          <cell r="S1739"/>
          <cell r="T1739"/>
          <cell r="U1739"/>
          <cell r="V1739"/>
          <cell r="W1739"/>
          <cell r="X1739"/>
          <cell r="Y1739"/>
          <cell r="Z1739"/>
          <cell r="AA1739"/>
          <cell r="AB1739"/>
          <cell r="AC1739"/>
          <cell r="AD1739"/>
          <cell r="AE1739"/>
          <cell r="AF1739"/>
          <cell r="AG1739"/>
          <cell r="AH1739"/>
          <cell r="AI1739"/>
          <cell r="AJ1739"/>
          <cell r="AK1739"/>
          <cell r="AL1739"/>
          <cell r="AM1739"/>
          <cell r="AN1739"/>
          <cell r="AO1739"/>
          <cell r="AP1739"/>
          <cell r="AQ1739"/>
          <cell r="AR1739"/>
        </row>
        <row r="1740">
          <cell r="A1740"/>
          <cell r="B1740"/>
          <cell r="C1740"/>
          <cell r="D1740"/>
          <cell r="E1740"/>
          <cell r="F1740"/>
          <cell r="G1740"/>
          <cell r="H1740"/>
          <cell r="I1740"/>
          <cell r="J1740"/>
          <cell r="K1740"/>
          <cell r="L1740"/>
          <cell r="M1740"/>
          <cell r="N1740"/>
          <cell r="O1740"/>
          <cell r="P1740"/>
          <cell r="Q1740"/>
          <cell r="R1740"/>
          <cell r="S1740"/>
          <cell r="T1740"/>
          <cell r="U1740"/>
          <cell r="V1740"/>
          <cell r="W1740"/>
          <cell r="X1740"/>
          <cell r="Y1740"/>
          <cell r="Z1740"/>
          <cell r="AA1740"/>
          <cell r="AB1740"/>
          <cell r="AC1740"/>
          <cell r="AD1740"/>
          <cell r="AE1740"/>
          <cell r="AF1740"/>
          <cell r="AG1740"/>
          <cell r="AH1740"/>
          <cell r="AI1740"/>
          <cell r="AJ1740"/>
          <cell r="AK1740"/>
          <cell r="AL1740"/>
          <cell r="AM1740"/>
          <cell r="AN1740"/>
          <cell r="AO1740"/>
          <cell r="AP1740"/>
          <cell r="AQ1740"/>
          <cell r="AR1740"/>
        </row>
        <row r="1741">
          <cell r="A1741"/>
          <cell r="B1741"/>
          <cell r="C1741"/>
          <cell r="D1741"/>
          <cell r="E1741"/>
          <cell r="F1741"/>
          <cell r="G1741"/>
          <cell r="H1741"/>
          <cell r="I1741"/>
          <cell r="J1741"/>
          <cell r="K1741"/>
          <cell r="L1741"/>
          <cell r="M1741"/>
          <cell r="N1741"/>
          <cell r="O1741"/>
          <cell r="P1741"/>
          <cell r="Q1741"/>
          <cell r="R1741"/>
          <cell r="S1741"/>
          <cell r="T1741"/>
          <cell r="U1741"/>
          <cell r="V1741"/>
          <cell r="W1741"/>
          <cell r="X1741"/>
          <cell r="Y1741"/>
          <cell r="Z1741"/>
          <cell r="AA1741"/>
          <cell r="AB1741"/>
          <cell r="AC1741"/>
          <cell r="AD1741"/>
          <cell r="AE1741"/>
          <cell r="AF1741"/>
          <cell r="AG1741"/>
          <cell r="AH1741"/>
          <cell r="AI1741"/>
          <cell r="AJ1741"/>
          <cell r="AK1741"/>
          <cell r="AL1741"/>
          <cell r="AM1741"/>
          <cell r="AN1741"/>
          <cell r="AO1741"/>
          <cell r="AP1741"/>
          <cell r="AQ1741"/>
          <cell r="AR1741"/>
        </row>
        <row r="1742">
          <cell r="A1742"/>
          <cell r="B1742"/>
          <cell r="C1742"/>
          <cell r="D1742"/>
          <cell r="E1742"/>
          <cell r="F1742"/>
          <cell r="G1742"/>
          <cell r="H1742"/>
          <cell r="I1742"/>
          <cell r="J1742"/>
          <cell r="K1742"/>
          <cell r="L1742"/>
          <cell r="M1742"/>
          <cell r="N1742"/>
          <cell r="O1742"/>
          <cell r="P1742"/>
          <cell r="Q1742"/>
          <cell r="R1742"/>
          <cell r="S1742"/>
          <cell r="T1742"/>
          <cell r="U1742"/>
          <cell r="V1742"/>
          <cell r="W1742"/>
          <cell r="X1742"/>
          <cell r="Y1742"/>
          <cell r="Z1742"/>
          <cell r="AA1742"/>
          <cell r="AB1742"/>
          <cell r="AC1742"/>
          <cell r="AD1742"/>
          <cell r="AE1742"/>
          <cell r="AF1742"/>
          <cell r="AG1742"/>
          <cell r="AH1742"/>
          <cell r="AI1742"/>
          <cell r="AJ1742"/>
          <cell r="AK1742"/>
          <cell r="AL1742"/>
          <cell r="AM1742"/>
          <cell r="AN1742"/>
          <cell r="AO1742"/>
          <cell r="AP1742"/>
          <cell r="AQ1742"/>
          <cell r="AR1742"/>
        </row>
        <row r="1743">
          <cell r="A1743"/>
          <cell r="B1743"/>
          <cell r="C1743"/>
          <cell r="D1743"/>
          <cell r="E1743"/>
          <cell r="F1743"/>
          <cell r="G1743"/>
          <cell r="H1743"/>
          <cell r="I1743"/>
          <cell r="J1743"/>
          <cell r="K1743"/>
          <cell r="L1743"/>
          <cell r="M1743"/>
          <cell r="N1743"/>
          <cell r="O1743"/>
          <cell r="P1743"/>
          <cell r="Q1743"/>
          <cell r="R1743"/>
          <cell r="S1743"/>
          <cell r="T1743"/>
          <cell r="U1743"/>
          <cell r="V1743"/>
          <cell r="W1743"/>
          <cell r="X1743"/>
          <cell r="Y1743"/>
          <cell r="Z1743"/>
          <cell r="AA1743"/>
          <cell r="AB1743"/>
          <cell r="AC1743"/>
          <cell r="AD1743"/>
          <cell r="AE1743"/>
          <cell r="AF1743"/>
          <cell r="AG1743"/>
          <cell r="AH1743"/>
          <cell r="AI1743"/>
          <cell r="AJ1743"/>
          <cell r="AK1743"/>
          <cell r="AL1743"/>
          <cell r="AM1743"/>
          <cell r="AN1743"/>
          <cell r="AO1743"/>
          <cell r="AP1743"/>
          <cell r="AQ1743"/>
          <cell r="AR1743"/>
        </row>
        <row r="1744">
          <cell r="A1744"/>
          <cell r="B1744"/>
          <cell r="C1744"/>
          <cell r="D1744"/>
          <cell r="E1744"/>
          <cell r="F1744"/>
          <cell r="G1744"/>
          <cell r="H1744"/>
          <cell r="I1744"/>
          <cell r="J1744"/>
          <cell r="K1744"/>
          <cell r="L1744"/>
          <cell r="M1744"/>
          <cell r="N1744"/>
          <cell r="O1744"/>
          <cell r="P1744"/>
          <cell r="Q1744"/>
          <cell r="R1744"/>
          <cell r="S1744"/>
          <cell r="T1744"/>
          <cell r="U1744"/>
          <cell r="V1744"/>
          <cell r="W1744"/>
          <cell r="X1744"/>
          <cell r="Y1744"/>
          <cell r="Z1744"/>
          <cell r="AA1744"/>
          <cell r="AB1744"/>
          <cell r="AC1744"/>
          <cell r="AD1744"/>
          <cell r="AE1744"/>
          <cell r="AF1744"/>
          <cell r="AG1744"/>
          <cell r="AH1744"/>
          <cell r="AI1744"/>
          <cell r="AJ1744"/>
          <cell r="AK1744"/>
          <cell r="AL1744"/>
          <cell r="AM1744"/>
          <cell r="AN1744"/>
          <cell r="AO1744"/>
          <cell r="AP1744"/>
          <cell r="AQ1744"/>
          <cell r="AR1744"/>
        </row>
        <row r="1745">
          <cell r="A1745"/>
          <cell r="B1745"/>
          <cell r="C1745"/>
          <cell r="D1745"/>
          <cell r="E1745"/>
          <cell r="F1745"/>
          <cell r="G1745"/>
          <cell r="H1745"/>
          <cell r="I1745"/>
          <cell r="J1745"/>
          <cell r="K1745"/>
          <cell r="L1745"/>
          <cell r="M1745"/>
          <cell r="N1745"/>
          <cell r="O1745"/>
          <cell r="P1745"/>
          <cell r="Q1745"/>
          <cell r="R1745"/>
          <cell r="S1745"/>
          <cell r="T1745"/>
          <cell r="U1745"/>
          <cell r="V1745"/>
          <cell r="W1745"/>
          <cell r="X1745"/>
          <cell r="Y1745"/>
          <cell r="Z1745"/>
          <cell r="AA1745"/>
          <cell r="AB1745"/>
          <cell r="AC1745"/>
          <cell r="AD1745"/>
          <cell r="AE1745"/>
          <cell r="AF1745"/>
          <cell r="AG1745"/>
          <cell r="AH1745"/>
          <cell r="AI1745"/>
          <cell r="AJ1745"/>
          <cell r="AK1745"/>
          <cell r="AL1745"/>
          <cell r="AM1745"/>
          <cell r="AN1745"/>
          <cell r="AO1745"/>
          <cell r="AP1745"/>
          <cell r="AQ1745"/>
          <cell r="AR1745"/>
        </row>
        <row r="1746">
          <cell r="A1746"/>
          <cell r="B1746"/>
          <cell r="C1746"/>
          <cell r="D1746"/>
          <cell r="E1746"/>
          <cell r="F1746"/>
          <cell r="G1746"/>
          <cell r="H1746"/>
          <cell r="I1746"/>
          <cell r="J1746"/>
          <cell r="K1746"/>
          <cell r="L1746"/>
          <cell r="M1746"/>
          <cell r="N1746"/>
          <cell r="O1746"/>
          <cell r="P1746"/>
          <cell r="Q1746"/>
          <cell r="R1746"/>
          <cell r="S1746"/>
          <cell r="T1746"/>
          <cell r="U1746"/>
          <cell r="V1746"/>
          <cell r="W1746"/>
          <cell r="X1746"/>
          <cell r="Y1746"/>
          <cell r="Z1746"/>
          <cell r="AA1746"/>
          <cell r="AB1746"/>
          <cell r="AC1746"/>
          <cell r="AD1746"/>
          <cell r="AE1746"/>
          <cell r="AF1746"/>
          <cell r="AG1746"/>
          <cell r="AH1746"/>
          <cell r="AI1746"/>
          <cell r="AJ1746"/>
          <cell r="AK1746"/>
          <cell r="AL1746"/>
          <cell r="AM1746"/>
          <cell r="AN1746"/>
          <cell r="AO1746"/>
          <cell r="AP1746"/>
          <cell r="AQ1746"/>
          <cell r="AR1746"/>
        </row>
        <row r="1747">
          <cell r="A1747"/>
          <cell r="B1747"/>
          <cell r="C1747"/>
          <cell r="D1747"/>
          <cell r="E1747"/>
          <cell r="F1747"/>
          <cell r="G1747"/>
          <cell r="H1747"/>
          <cell r="I1747"/>
          <cell r="J1747"/>
          <cell r="K1747"/>
          <cell r="L1747"/>
          <cell r="M1747"/>
          <cell r="N1747"/>
          <cell r="O1747"/>
          <cell r="P1747"/>
          <cell r="Q1747"/>
          <cell r="R1747"/>
          <cell r="S1747"/>
          <cell r="T1747"/>
          <cell r="U1747"/>
          <cell r="V1747"/>
          <cell r="W1747"/>
          <cell r="X1747"/>
          <cell r="Y1747"/>
          <cell r="Z1747"/>
          <cell r="AA1747"/>
          <cell r="AB1747"/>
          <cell r="AC1747"/>
          <cell r="AD1747"/>
          <cell r="AE1747"/>
          <cell r="AF1747"/>
          <cell r="AG1747"/>
          <cell r="AH1747"/>
          <cell r="AI1747"/>
          <cell r="AJ1747"/>
          <cell r="AK1747"/>
          <cell r="AL1747"/>
          <cell r="AM1747"/>
          <cell r="AN1747"/>
          <cell r="AO1747"/>
          <cell r="AP1747"/>
          <cell r="AQ1747"/>
          <cell r="AR1747"/>
        </row>
        <row r="1748">
          <cell r="A1748"/>
          <cell r="B1748"/>
          <cell r="C1748"/>
          <cell r="D1748"/>
          <cell r="E1748"/>
          <cell r="F1748"/>
          <cell r="G1748"/>
          <cell r="H1748"/>
          <cell r="I1748"/>
          <cell r="J1748"/>
          <cell r="K1748"/>
          <cell r="L1748"/>
          <cell r="M1748"/>
          <cell r="N1748"/>
          <cell r="O1748"/>
          <cell r="P1748"/>
          <cell r="Q1748"/>
          <cell r="R1748"/>
          <cell r="S1748"/>
          <cell r="T1748"/>
          <cell r="U1748"/>
          <cell r="V1748"/>
          <cell r="W1748"/>
          <cell r="X1748"/>
          <cell r="Y1748"/>
          <cell r="Z1748"/>
          <cell r="AA1748"/>
          <cell r="AB1748"/>
          <cell r="AC1748"/>
          <cell r="AD1748"/>
          <cell r="AE1748"/>
          <cell r="AF1748"/>
          <cell r="AG1748"/>
          <cell r="AH1748"/>
          <cell r="AI1748"/>
          <cell r="AJ1748"/>
          <cell r="AK1748"/>
          <cell r="AL1748"/>
          <cell r="AM1748"/>
          <cell r="AN1748"/>
          <cell r="AO1748"/>
          <cell r="AP1748"/>
          <cell r="AQ1748"/>
          <cell r="AR1748"/>
        </row>
        <row r="1749">
          <cell r="A1749"/>
          <cell r="B1749"/>
          <cell r="C1749"/>
          <cell r="D1749"/>
          <cell r="E1749"/>
          <cell r="F1749"/>
          <cell r="G1749"/>
          <cell r="H1749"/>
          <cell r="I1749"/>
          <cell r="J1749"/>
          <cell r="K1749"/>
          <cell r="L1749"/>
          <cell r="M1749"/>
          <cell r="N1749"/>
          <cell r="O1749"/>
          <cell r="P1749"/>
          <cell r="Q1749"/>
          <cell r="R1749"/>
          <cell r="S1749"/>
          <cell r="T1749"/>
          <cell r="U1749"/>
          <cell r="V1749"/>
          <cell r="W1749"/>
          <cell r="X1749"/>
          <cell r="Y1749"/>
          <cell r="Z1749"/>
          <cell r="AA1749"/>
          <cell r="AB1749"/>
          <cell r="AC1749"/>
          <cell r="AD1749"/>
          <cell r="AE1749"/>
          <cell r="AF1749"/>
          <cell r="AG1749"/>
          <cell r="AH1749"/>
          <cell r="AI1749"/>
          <cell r="AJ1749"/>
          <cell r="AK1749"/>
          <cell r="AL1749"/>
          <cell r="AM1749"/>
          <cell r="AN1749"/>
          <cell r="AO1749"/>
          <cell r="AP1749"/>
          <cell r="AQ1749"/>
          <cell r="AR1749"/>
        </row>
        <row r="1750">
          <cell r="A1750"/>
          <cell r="B1750"/>
          <cell r="C1750"/>
          <cell r="D1750"/>
          <cell r="E1750"/>
          <cell r="F1750"/>
          <cell r="G1750"/>
          <cell r="H1750"/>
          <cell r="I1750"/>
          <cell r="J1750"/>
          <cell r="K1750"/>
          <cell r="L1750"/>
          <cell r="M1750"/>
          <cell r="N1750"/>
          <cell r="O1750"/>
          <cell r="P1750"/>
          <cell r="Q1750"/>
          <cell r="R1750"/>
          <cell r="S1750"/>
          <cell r="T1750"/>
          <cell r="U1750"/>
          <cell r="V1750"/>
          <cell r="W1750"/>
          <cell r="X1750"/>
          <cell r="Y1750"/>
          <cell r="Z1750"/>
          <cell r="AA1750"/>
          <cell r="AB1750"/>
          <cell r="AC1750"/>
          <cell r="AD1750"/>
          <cell r="AE1750"/>
          <cell r="AF1750"/>
          <cell r="AG1750"/>
          <cell r="AH1750"/>
          <cell r="AI1750"/>
          <cell r="AJ1750"/>
          <cell r="AK1750"/>
          <cell r="AL1750"/>
          <cell r="AM1750"/>
          <cell r="AN1750"/>
          <cell r="AO1750"/>
          <cell r="AP1750"/>
          <cell r="AQ1750"/>
          <cell r="AR1750"/>
        </row>
        <row r="1751">
          <cell r="A1751"/>
          <cell r="B1751"/>
          <cell r="C1751"/>
          <cell r="D1751"/>
          <cell r="E1751"/>
          <cell r="F1751"/>
          <cell r="G1751"/>
          <cell r="H1751"/>
          <cell r="I1751"/>
          <cell r="J1751"/>
          <cell r="K1751"/>
          <cell r="L1751"/>
          <cell r="M1751"/>
          <cell r="N1751"/>
          <cell r="O1751"/>
          <cell r="P1751"/>
          <cell r="Q1751"/>
          <cell r="R1751"/>
          <cell r="S1751"/>
          <cell r="T1751"/>
          <cell r="U1751"/>
          <cell r="V1751"/>
          <cell r="W1751"/>
          <cell r="X1751"/>
          <cell r="Y1751"/>
          <cell r="Z1751"/>
          <cell r="AA1751"/>
          <cell r="AB1751"/>
          <cell r="AC1751"/>
          <cell r="AD1751"/>
          <cell r="AE1751"/>
          <cell r="AF1751"/>
          <cell r="AG1751"/>
          <cell r="AH1751"/>
          <cell r="AI1751"/>
          <cell r="AJ1751"/>
          <cell r="AK1751"/>
          <cell r="AL1751"/>
          <cell r="AM1751"/>
          <cell r="AN1751"/>
          <cell r="AO1751"/>
          <cell r="AP1751"/>
          <cell r="AQ1751"/>
          <cell r="AR1751"/>
        </row>
        <row r="1752">
          <cell r="A1752"/>
          <cell r="B1752"/>
          <cell r="C1752"/>
          <cell r="D1752"/>
          <cell r="E1752"/>
          <cell r="F1752"/>
          <cell r="G1752"/>
          <cell r="H1752"/>
          <cell r="I1752"/>
          <cell r="J1752"/>
          <cell r="K1752"/>
          <cell r="L1752"/>
          <cell r="M1752"/>
          <cell r="N1752"/>
          <cell r="O1752"/>
          <cell r="P1752"/>
          <cell r="Q1752"/>
          <cell r="R1752"/>
          <cell r="S1752"/>
          <cell r="T1752"/>
          <cell r="U1752"/>
          <cell r="V1752"/>
          <cell r="W1752"/>
          <cell r="X1752"/>
          <cell r="Y1752"/>
          <cell r="Z1752"/>
          <cell r="AA1752"/>
          <cell r="AB1752"/>
          <cell r="AC1752"/>
          <cell r="AD1752"/>
          <cell r="AE1752"/>
          <cell r="AF1752"/>
          <cell r="AG1752"/>
          <cell r="AH1752"/>
          <cell r="AI1752"/>
          <cell r="AJ1752"/>
          <cell r="AK1752"/>
          <cell r="AL1752"/>
          <cell r="AM1752"/>
          <cell r="AN1752"/>
          <cell r="AO1752"/>
          <cell r="AP1752"/>
          <cell r="AQ1752"/>
          <cell r="AR1752"/>
        </row>
        <row r="1753">
          <cell r="A1753"/>
          <cell r="B1753"/>
          <cell r="C1753"/>
          <cell r="D1753"/>
          <cell r="E1753"/>
          <cell r="F1753"/>
          <cell r="G1753"/>
          <cell r="H1753"/>
          <cell r="I1753"/>
          <cell r="J1753"/>
          <cell r="K1753"/>
          <cell r="L1753"/>
          <cell r="M1753"/>
          <cell r="N1753"/>
          <cell r="O1753"/>
          <cell r="P1753"/>
          <cell r="Q1753"/>
          <cell r="R1753"/>
          <cell r="S1753"/>
          <cell r="T1753"/>
          <cell r="U1753"/>
          <cell r="V1753"/>
          <cell r="W1753"/>
          <cell r="X1753"/>
          <cell r="Y1753"/>
          <cell r="Z1753"/>
          <cell r="AA1753"/>
          <cell r="AB1753"/>
          <cell r="AC1753"/>
          <cell r="AD1753"/>
          <cell r="AE1753"/>
          <cell r="AF1753"/>
          <cell r="AG1753"/>
          <cell r="AH1753"/>
          <cell r="AI1753"/>
          <cell r="AJ1753"/>
          <cell r="AK1753"/>
          <cell r="AL1753"/>
          <cell r="AM1753"/>
          <cell r="AN1753"/>
          <cell r="AO1753"/>
          <cell r="AP1753"/>
          <cell r="AQ1753"/>
          <cell r="AR1753"/>
        </row>
        <row r="1754">
          <cell r="A1754"/>
          <cell r="B1754"/>
          <cell r="C1754"/>
          <cell r="D1754"/>
          <cell r="E1754"/>
          <cell r="F1754"/>
          <cell r="G1754"/>
          <cell r="H1754"/>
          <cell r="I1754"/>
          <cell r="J1754"/>
          <cell r="K1754"/>
          <cell r="L1754"/>
          <cell r="M1754"/>
          <cell r="N1754"/>
          <cell r="O1754"/>
          <cell r="P1754"/>
          <cell r="Q1754"/>
          <cell r="R1754"/>
          <cell r="S1754"/>
          <cell r="T1754"/>
          <cell r="U1754"/>
          <cell r="V1754"/>
          <cell r="W1754"/>
          <cell r="X1754"/>
          <cell r="Y1754"/>
          <cell r="Z1754"/>
          <cell r="AA1754"/>
          <cell r="AB1754"/>
          <cell r="AC1754"/>
          <cell r="AD1754"/>
          <cell r="AE1754"/>
          <cell r="AF1754"/>
          <cell r="AG1754"/>
          <cell r="AH1754"/>
          <cell r="AI1754"/>
          <cell r="AJ1754"/>
          <cell r="AK1754"/>
          <cell r="AL1754"/>
          <cell r="AM1754"/>
          <cell r="AN1754"/>
          <cell r="AO1754"/>
          <cell r="AP1754"/>
          <cell r="AQ1754"/>
          <cell r="AR1754"/>
        </row>
        <row r="1755">
          <cell r="A1755"/>
          <cell r="B1755"/>
          <cell r="C1755"/>
          <cell r="D1755"/>
          <cell r="E1755"/>
          <cell r="F1755"/>
          <cell r="G1755"/>
          <cell r="H1755"/>
          <cell r="I1755"/>
          <cell r="J1755"/>
          <cell r="K1755"/>
          <cell r="L1755"/>
          <cell r="M1755"/>
          <cell r="N1755"/>
          <cell r="O1755"/>
          <cell r="P1755"/>
          <cell r="Q1755"/>
          <cell r="R1755"/>
          <cell r="S1755"/>
          <cell r="T1755"/>
          <cell r="U1755"/>
          <cell r="V1755"/>
          <cell r="W1755"/>
          <cell r="X1755"/>
          <cell r="Y1755"/>
          <cell r="Z1755"/>
          <cell r="AA1755"/>
          <cell r="AB1755"/>
          <cell r="AC1755"/>
          <cell r="AD1755"/>
          <cell r="AE1755"/>
          <cell r="AF1755"/>
          <cell r="AG1755"/>
          <cell r="AH1755"/>
          <cell r="AI1755"/>
          <cell r="AJ1755"/>
          <cell r="AK1755"/>
          <cell r="AL1755"/>
          <cell r="AM1755"/>
          <cell r="AN1755"/>
          <cell r="AO1755"/>
          <cell r="AP1755"/>
          <cell r="AQ1755"/>
          <cell r="AR1755"/>
        </row>
        <row r="1756">
          <cell r="A1756"/>
          <cell r="B1756"/>
          <cell r="C1756"/>
          <cell r="D1756"/>
          <cell r="E1756"/>
          <cell r="F1756"/>
          <cell r="G1756"/>
          <cell r="H1756"/>
          <cell r="I1756"/>
          <cell r="J1756"/>
          <cell r="K1756"/>
          <cell r="L1756"/>
          <cell r="M1756"/>
          <cell r="N1756"/>
          <cell r="O1756"/>
          <cell r="P1756"/>
          <cell r="Q1756"/>
          <cell r="R1756"/>
          <cell r="S1756"/>
          <cell r="T1756"/>
          <cell r="U1756"/>
          <cell r="V1756"/>
          <cell r="W1756"/>
          <cell r="X1756"/>
          <cell r="Y1756"/>
          <cell r="Z1756"/>
          <cell r="AA1756"/>
          <cell r="AB1756"/>
          <cell r="AC1756"/>
          <cell r="AD1756"/>
          <cell r="AE1756"/>
          <cell r="AF1756"/>
          <cell r="AG1756"/>
          <cell r="AH1756"/>
          <cell r="AI1756"/>
          <cell r="AJ1756"/>
          <cell r="AK1756"/>
          <cell r="AL1756"/>
          <cell r="AM1756"/>
          <cell r="AN1756"/>
          <cell r="AO1756"/>
          <cell r="AP1756"/>
          <cell r="AQ1756"/>
          <cell r="AR1756"/>
        </row>
        <row r="1757">
          <cell r="A1757"/>
          <cell r="B1757"/>
          <cell r="C1757"/>
          <cell r="D1757"/>
          <cell r="E1757"/>
          <cell r="F1757"/>
          <cell r="G1757"/>
          <cell r="H1757"/>
          <cell r="I1757"/>
          <cell r="J1757"/>
          <cell r="K1757"/>
          <cell r="L1757"/>
          <cell r="M1757"/>
          <cell r="N1757"/>
          <cell r="O1757"/>
          <cell r="P1757"/>
          <cell r="Q1757"/>
          <cell r="R1757"/>
          <cell r="S1757"/>
          <cell r="T1757"/>
          <cell r="U1757"/>
          <cell r="V1757"/>
          <cell r="W1757"/>
          <cell r="X1757"/>
          <cell r="Y1757"/>
          <cell r="Z1757"/>
          <cell r="AA1757"/>
          <cell r="AB1757"/>
          <cell r="AC1757"/>
          <cell r="AD1757"/>
          <cell r="AE1757"/>
          <cell r="AF1757"/>
          <cell r="AG1757"/>
          <cell r="AH1757"/>
          <cell r="AI1757"/>
          <cell r="AJ1757"/>
          <cell r="AK1757"/>
          <cell r="AL1757"/>
          <cell r="AM1757"/>
          <cell r="AN1757"/>
          <cell r="AO1757"/>
          <cell r="AP1757"/>
          <cell r="AQ1757"/>
          <cell r="AR1757"/>
        </row>
        <row r="1758">
          <cell r="A1758"/>
          <cell r="B1758"/>
          <cell r="C1758"/>
          <cell r="D1758"/>
          <cell r="E1758"/>
          <cell r="F1758"/>
          <cell r="G1758"/>
          <cell r="H1758"/>
          <cell r="I1758"/>
          <cell r="J1758"/>
          <cell r="K1758"/>
          <cell r="L1758"/>
          <cell r="M1758"/>
          <cell r="N1758"/>
          <cell r="O1758"/>
          <cell r="P1758"/>
          <cell r="Q1758"/>
          <cell r="R1758"/>
          <cell r="S1758"/>
          <cell r="T1758"/>
          <cell r="U1758"/>
          <cell r="V1758"/>
          <cell r="W1758"/>
          <cell r="X1758"/>
          <cell r="Y1758"/>
          <cell r="Z1758"/>
          <cell r="AA1758"/>
          <cell r="AB1758"/>
          <cell r="AC1758"/>
          <cell r="AD1758"/>
          <cell r="AE1758"/>
          <cell r="AF1758"/>
          <cell r="AG1758"/>
          <cell r="AH1758"/>
          <cell r="AI1758"/>
          <cell r="AJ1758"/>
          <cell r="AK1758"/>
          <cell r="AL1758"/>
          <cell r="AM1758"/>
          <cell r="AN1758"/>
          <cell r="AO1758"/>
          <cell r="AP1758"/>
          <cell r="AQ1758"/>
          <cell r="AR1758"/>
        </row>
        <row r="1759">
          <cell r="A1759"/>
          <cell r="B1759"/>
          <cell r="C1759"/>
          <cell r="D1759"/>
          <cell r="E1759"/>
          <cell r="F1759"/>
          <cell r="G1759"/>
          <cell r="H1759"/>
          <cell r="I1759"/>
          <cell r="J1759"/>
          <cell r="K1759"/>
          <cell r="L1759"/>
          <cell r="M1759"/>
          <cell r="N1759"/>
          <cell r="O1759"/>
          <cell r="P1759"/>
          <cell r="Q1759"/>
          <cell r="R1759"/>
          <cell r="S1759"/>
          <cell r="T1759"/>
          <cell r="U1759"/>
          <cell r="V1759"/>
          <cell r="W1759"/>
          <cell r="X1759"/>
          <cell r="Y1759"/>
          <cell r="Z1759"/>
          <cell r="AA1759"/>
          <cell r="AB1759"/>
          <cell r="AC1759"/>
          <cell r="AD1759"/>
          <cell r="AE1759"/>
          <cell r="AF1759"/>
          <cell r="AG1759"/>
          <cell r="AH1759"/>
          <cell r="AI1759"/>
          <cell r="AJ1759"/>
          <cell r="AK1759"/>
          <cell r="AL1759"/>
          <cell r="AM1759"/>
          <cell r="AN1759"/>
          <cell r="AO1759"/>
          <cell r="AP1759"/>
          <cell r="AQ1759"/>
          <cell r="AR1759"/>
        </row>
      </sheetData>
      <sheetData sheetId="6"/>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GS/AppData/hp-60/Desktop/&#1587;&#1605;&#1575;&#1581;/Lenovo/Lenovo/user/&#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GS/AppData/hp-60/Desktop/&#1587;&#1605;&#1575;&#1581;/Lenovo/Lenovo/user/TOSHIBA/AppData/Roaming/Microsoft/My%20Documents/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3"/>
  <sheetViews>
    <sheetView showGridLines="0" showRowColHeaders="0" rightToLeft="1" tabSelected="1" workbookViewId="0">
      <selection activeCell="B14" sqref="B14:I19"/>
    </sheetView>
  </sheetViews>
  <sheetFormatPr defaultColWidth="9" defaultRowHeight="16.8" x14ac:dyDescent="0.5"/>
  <cols>
    <col min="1" max="1" width="2.3984375" style="20" customWidth="1"/>
    <col min="2" max="2" width="4.3984375" style="20" customWidth="1"/>
    <col min="3" max="6" width="9" style="20"/>
    <col min="7" max="7" width="1.3984375" style="20" customWidth="1"/>
    <col min="8" max="8" width="12.59765625" style="20" customWidth="1"/>
    <col min="9" max="9" width="16.8984375" style="20" customWidth="1"/>
    <col min="10" max="10" width="5" style="20" customWidth="1"/>
    <col min="11" max="11" width="9" style="20"/>
    <col min="12" max="12" width="2.59765625" style="20" customWidth="1"/>
    <col min="13" max="14" width="9" style="20"/>
    <col min="15" max="15" width="3.3984375" style="20" customWidth="1"/>
    <col min="16" max="17" width="9" style="20"/>
    <col min="18" max="18" width="4.59765625" style="20" customWidth="1"/>
    <col min="19" max="19" width="2" style="20" customWidth="1"/>
    <col min="20" max="20" width="8.8984375" style="20" customWidth="1"/>
    <col min="21" max="21" width="15.3984375" style="20" customWidth="1"/>
    <col min="22" max="16384" width="9" style="20"/>
  </cols>
  <sheetData>
    <row r="1" spans="1:22" ht="27" thickBot="1" x14ac:dyDescent="0.75">
      <c r="B1" s="361" t="s">
        <v>0</v>
      </c>
      <c r="C1" s="361"/>
      <c r="D1" s="361"/>
      <c r="E1" s="361"/>
      <c r="F1" s="361"/>
      <c r="G1" s="361"/>
      <c r="H1" s="361"/>
      <c r="I1" s="361"/>
      <c r="J1" s="361"/>
      <c r="K1" s="361"/>
      <c r="L1" s="361"/>
      <c r="M1" s="361"/>
      <c r="N1" s="361"/>
      <c r="O1" s="361"/>
      <c r="P1" s="361"/>
      <c r="Q1" s="361"/>
      <c r="R1" s="361"/>
      <c r="S1" s="361"/>
      <c r="T1" s="361"/>
      <c r="U1" s="361"/>
    </row>
    <row r="2" spans="1:22" ht="19.5" customHeight="1" thickBot="1" x14ac:dyDescent="0.7">
      <c r="B2" s="362" t="s">
        <v>1</v>
      </c>
      <c r="C2" s="362"/>
      <c r="D2" s="362"/>
      <c r="E2" s="362"/>
      <c r="F2" s="362"/>
      <c r="G2" s="362"/>
      <c r="H2" s="362"/>
      <c r="I2" s="362"/>
      <c r="J2" s="21"/>
      <c r="K2" s="363" t="s">
        <v>2</v>
      </c>
      <c r="L2" s="364"/>
      <c r="M2" s="364"/>
      <c r="N2" s="364"/>
      <c r="O2" s="364"/>
      <c r="P2" s="364"/>
      <c r="Q2" s="364"/>
      <c r="R2" s="364"/>
      <c r="S2" s="364"/>
      <c r="T2" s="367" t="s">
        <v>3</v>
      </c>
      <c r="U2" s="368"/>
    </row>
    <row r="3" spans="1:22" ht="22.5" customHeight="1" thickBot="1" x14ac:dyDescent="0.7">
      <c r="A3" s="22">
        <v>1</v>
      </c>
      <c r="B3" s="371" t="s">
        <v>4</v>
      </c>
      <c r="C3" s="372"/>
      <c r="D3" s="372"/>
      <c r="E3" s="372"/>
      <c r="F3" s="372"/>
      <c r="G3" s="372"/>
      <c r="H3" s="372"/>
      <c r="I3" s="373"/>
      <c r="K3" s="365"/>
      <c r="L3" s="366"/>
      <c r="M3" s="366"/>
      <c r="N3" s="366"/>
      <c r="O3" s="366"/>
      <c r="P3" s="366"/>
      <c r="Q3" s="366"/>
      <c r="R3" s="366"/>
      <c r="S3" s="366"/>
      <c r="T3" s="369"/>
      <c r="U3" s="370"/>
    </row>
    <row r="4" spans="1:22" ht="22.5" customHeight="1" thickBot="1" x14ac:dyDescent="0.7">
      <c r="A4" s="22">
        <v>2</v>
      </c>
      <c r="B4" s="358" t="s">
        <v>5</v>
      </c>
      <c r="C4" s="359"/>
      <c r="D4" s="359"/>
      <c r="E4" s="359"/>
      <c r="F4" s="359"/>
      <c r="G4" s="359"/>
      <c r="H4" s="359"/>
      <c r="I4" s="360"/>
      <c r="K4" s="346" t="s">
        <v>6</v>
      </c>
      <c r="L4" s="347"/>
      <c r="M4" s="347"/>
      <c r="N4" s="347"/>
      <c r="O4" s="347"/>
      <c r="P4" s="347"/>
      <c r="Q4" s="347"/>
      <c r="R4" s="347"/>
      <c r="S4" s="348"/>
      <c r="T4" s="351">
        <v>1</v>
      </c>
      <c r="U4" s="352"/>
    </row>
    <row r="5" spans="1:22" ht="22.5" customHeight="1" thickBot="1" x14ac:dyDescent="0.7">
      <c r="A5" s="22"/>
      <c r="B5" s="329" t="s">
        <v>7</v>
      </c>
      <c r="C5" s="330"/>
      <c r="D5" s="330"/>
      <c r="E5" s="330"/>
      <c r="F5" s="330"/>
      <c r="G5" s="330"/>
      <c r="H5" s="330"/>
      <c r="I5" s="23"/>
      <c r="K5" s="349" t="s">
        <v>8</v>
      </c>
      <c r="L5" s="350"/>
      <c r="M5" s="350"/>
      <c r="N5" s="350"/>
      <c r="O5" s="350"/>
      <c r="P5" s="350"/>
      <c r="Q5" s="350"/>
      <c r="R5" s="350"/>
      <c r="S5" s="350"/>
      <c r="T5" s="351">
        <v>1</v>
      </c>
      <c r="U5" s="352"/>
    </row>
    <row r="6" spans="1:22" ht="22.5" customHeight="1" thickBot="1" x14ac:dyDescent="0.7">
      <c r="A6" s="22"/>
      <c r="B6" s="353" t="s">
        <v>9</v>
      </c>
      <c r="C6" s="354"/>
      <c r="D6" s="354"/>
      <c r="E6" s="354"/>
      <c r="F6" s="354"/>
      <c r="G6" s="354"/>
      <c r="H6" s="354"/>
      <c r="I6" s="355"/>
      <c r="K6" s="349" t="s">
        <v>10</v>
      </c>
      <c r="L6" s="350"/>
      <c r="M6" s="350"/>
      <c r="N6" s="350"/>
      <c r="O6" s="350"/>
      <c r="P6" s="350"/>
      <c r="Q6" s="350"/>
      <c r="R6" s="350"/>
      <c r="S6" s="350"/>
      <c r="T6" s="356" t="s">
        <v>11</v>
      </c>
      <c r="U6" s="357"/>
    </row>
    <row r="7" spans="1:22" ht="22.5" customHeight="1" thickBot="1" x14ac:dyDescent="0.75">
      <c r="A7" s="22">
        <v>3</v>
      </c>
      <c r="B7" s="329" t="s">
        <v>12</v>
      </c>
      <c r="C7" s="330"/>
      <c r="D7" s="330"/>
      <c r="E7" s="330"/>
      <c r="F7" s="330"/>
      <c r="G7" s="330"/>
      <c r="H7" s="331" t="s">
        <v>13</v>
      </c>
      <c r="I7" s="332"/>
      <c r="K7" s="333" t="s">
        <v>14</v>
      </c>
      <c r="L7" s="334"/>
      <c r="M7" s="334"/>
      <c r="N7" s="334"/>
      <c r="O7" s="334"/>
      <c r="P7" s="334"/>
      <c r="Q7" s="334"/>
      <c r="R7" s="334"/>
      <c r="S7" s="335"/>
      <c r="T7" s="336">
        <v>0.5</v>
      </c>
      <c r="U7" s="337"/>
      <c r="V7" s="24"/>
    </row>
    <row r="8" spans="1:22" ht="22.5" customHeight="1" x14ac:dyDescent="0.65">
      <c r="A8" s="22">
        <v>4</v>
      </c>
      <c r="B8" s="338" t="s">
        <v>577</v>
      </c>
      <c r="C8" s="338"/>
      <c r="D8" s="338"/>
      <c r="E8" s="338"/>
      <c r="F8" s="338"/>
      <c r="G8" s="338"/>
      <c r="H8" s="338"/>
      <c r="I8" s="338"/>
      <c r="J8" s="24"/>
      <c r="K8" s="341" t="s">
        <v>15</v>
      </c>
      <c r="L8" s="342"/>
      <c r="M8" s="342"/>
      <c r="N8" s="342"/>
      <c r="O8" s="342"/>
      <c r="P8" s="342"/>
      <c r="Q8" s="342"/>
      <c r="R8" s="342"/>
      <c r="S8" s="342"/>
      <c r="T8" s="343">
        <v>0.2</v>
      </c>
      <c r="U8" s="344"/>
    </row>
    <row r="9" spans="1:22" ht="22.5" customHeight="1" x14ac:dyDescent="0.65">
      <c r="A9" s="22"/>
      <c r="B9" s="339"/>
      <c r="C9" s="339"/>
      <c r="D9" s="339"/>
      <c r="E9" s="339"/>
      <c r="F9" s="339"/>
      <c r="G9" s="339"/>
      <c r="H9" s="339"/>
      <c r="I9" s="339"/>
      <c r="J9" s="25"/>
      <c r="K9" s="341"/>
      <c r="L9" s="342"/>
      <c r="M9" s="342"/>
      <c r="N9" s="342"/>
      <c r="O9" s="342"/>
      <c r="P9" s="342"/>
      <c r="Q9" s="342"/>
      <c r="R9" s="342"/>
      <c r="S9" s="342"/>
      <c r="T9" s="345"/>
      <c r="U9" s="344"/>
    </row>
    <row r="10" spans="1:22" ht="22.5" customHeight="1" x14ac:dyDescent="0.65">
      <c r="A10" s="22"/>
      <c r="B10" s="339"/>
      <c r="C10" s="339"/>
      <c r="D10" s="339"/>
      <c r="E10" s="339"/>
      <c r="F10" s="339"/>
      <c r="G10" s="339"/>
      <c r="H10" s="339"/>
      <c r="I10" s="339"/>
      <c r="K10" s="346" t="s">
        <v>16</v>
      </c>
      <c r="L10" s="347"/>
      <c r="M10" s="347"/>
      <c r="N10" s="347"/>
      <c r="O10" s="347"/>
      <c r="P10" s="347"/>
      <c r="Q10" s="347"/>
      <c r="R10" s="347"/>
      <c r="S10" s="348"/>
      <c r="T10" s="312">
        <v>0.2</v>
      </c>
      <c r="U10" s="313"/>
    </row>
    <row r="11" spans="1:22" ht="22.5" customHeight="1" x14ac:dyDescent="0.65">
      <c r="A11" s="22"/>
      <c r="B11" s="339"/>
      <c r="C11" s="339"/>
      <c r="D11" s="339"/>
      <c r="E11" s="339"/>
      <c r="F11" s="339"/>
      <c r="G11" s="339"/>
      <c r="H11" s="339"/>
      <c r="I11" s="339"/>
      <c r="K11" s="333" t="s">
        <v>17</v>
      </c>
      <c r="L11" s="334"/>
      <c r="M11" s="334"/>
      <c r="N11" s="334"/>
      <c r="O11" s="334"/>
      <c r="P11" s="334"/>
      <c r="Q11" s="334"/>
      <c r="R11" s="334"/>
      <c r="S11" s="335"/>
      <c r="T11" s="312">
        <v>0.2</v>
      </c>
      <c r="U11" s="313"/>
    </row>
    <row r="12" spans="1:22" ht="22.5" customHeight="1" thickBot="1" x14ac:dyDescent="0.7">
      <c r="A12" s="22"/>
      <c r="B12" s="340"/>
      <c r="C12" s="340"/>
      <c r="D12" s="340"/>
      <c r="E12" s="340"/>
      <c r="F12" s="340"/>
      <c r="G12" s="340"/>
      <c r="H12" s="340"/>
      <c r="I12" s="340"/>
      <c r="K12" s="314" t="s">
        <v>18</v>
      </c>
      <c r="L12" s="315"/>
      <c r="M12" s="315"/>
      <c r="N12" s="315"/>
      <c r="O12" s="315"/>
      <c r="P12" s="315"/>
      <c r="Q12" s="315"/>
      <c r="R12" s="315"/>
      <c r="S12" s="316"/>
      <c r="T12" s="317">
        <v>0.5</v>
      </c>
      <c r="U12" s="318"/>
    </row>
    <row r="13" spans="1:22" ht="22.5" customHeight="1" thickBot="1" x14ac:dyDescent="0.7">
      <c r="A13" s="22">
        <v>5</v>
      </c>
      <c r="B13" s="319" t="s">
        <v>19</v>
      </c>
      <c r="C13" s="320"/>
      <c r="D13" s="320"/>
      <c r="E13" s="320"/>
      <c r="F13" s="320"/>
      <c r="G13" s="320"/>
      <c r="H13" s="320"/>
      <c r="I13" s="321"/>
      <c r="K13" s="322" t="s">
        <v>20</v>
      </c>
      <c r="L13" s="323"/>
      <c r="M13" s="323"/>
      <c r="N13" s="323"/>
      <c r="O13" s="323"/>
      <c r="P13" s="323"/>
      <c r="Q13" s="323"/>
      <c r="R13" s="323"/>
      <c r="S13" s="323"/>
      <c r="T13" s="323"/>
      <c r="U13" s="323"/>
    </row>
    <row r="14" spans="1:22" ht="22.5" customHeight="1" x14ac:dyDescent="0.65">
      <c r="A14" s="22"/>
      <c r="B14" s="324" t="s">
        <v>21</v>
      </c>
      <c r="C14" s="324"/>
      <c r="D14" s="324"/>
      <c r="E14" s="324"/>
      <c r="F14" s="324"/>
      <c r="G14" s="324"/>
      <c r="H14" s="324"/>
      <c r="I14" s="324"/>
      <c r="K14" s="323"/>
      <c r="L14" s="323"/>
      <c r="M14" s="323"/>
      <c r="N14" s="323"/>
      <c r="O14" s="323"/>
      <c r="P14" s="323"/>
      <c r="Q14" s="323"/>
      <c r="R14" s="323"/>
      <c r="S14" s="323"/>
      <c r="T14" s="323"/>
      <c r="U14" s="323"/>
    </row>
    <row r="15" spans="1:22" ht="3.75" customHeight="1" x14ac:dyDescent="0.65">
      <c r="A15" s="22"/>
      <c r="B15" s="325"/>
      <c r="C15" s="325"/>
      <c r="D15" s="325"/>
      <c r="E15" s="325"/>
      <c r="F15" s="325"/>
      <c r="G15" s="325"/>
      <c r="H15" s="325"/>
      <c r="I15" s="325"/>
      <c r="K15" s="327"/>
      <c r="L15" s="327"/>
      <c r="M15" s="327"/>
      <c r="N15" s="327"/>
      <c r="O15" s="327"/>
      <c r="P15" s="327"/>
      <c r="Q15" s="327"/>
      <c r="R15" s="327"/>
      <c r="S15" s="327"/>
      <c r="T15" s="327"/>
      <c r="U15" s="327"/>
    </row>
    <row r="16" spans="1:22" ht="26.25" customHeight="1" x14ac:dyDescent="0.65">
      <c r="A16" s="22">
        <v>6</v>
      </c>
      <c r="B16" s="325"/>
      <c r="C16" s="325"/>
      <c r="D16" s="325"/>
      <c r="E16" s="325"/>
      <c r="F16" s="325"/>
      <c r="G16" s="325"/>
      <c r="H16" s="325"/>
      <c r="I16" s="325"/>
      <c r="K16" s="327"/>
      <c r="L16" s="327"/>
      <c r="M16" s="327"/>
      <c r="N16" s="327"/>
      <c r="O16" s="327"/>
      <c r="P16" s="327"/>
      <c r="Q16" s="327"/>
      <c r="R16" s="327"/>
      <c r="S16" s="327"/>
      <c r="T16" s="327"/>
      <c r="U16" s="327"/>
    </row>
    <row r="17" spans="2:21" ht="19.5" customHeight="1" x14ac:dyDescent="0.5">
      <c r="B17" s="325"/>
      <c r="C17" s="325"/>
      <c r="D17" s="325"/>
      <c r="E17" s="325"/>
      <c r="F17" s="325"/>
      <c r="G17" s="325"/>
      <c r="H17" s="325"/>
      <c r="I17" s="325"/>
      <c r="K17" s="327"/>
      <c r="L17" s="327"/>
      <c r="M17" s="327"/>
      <c r="N17" s="327"/>
      <c r="O17" s="327"/>
      <c r="P17" s="327"/>
      <c r="Q17" s="327"/>
      <c r="R17" s="327"/>
      <c r="S17" s="327"/>
      <c r="T17" s="327"/>
      <c r="U17" s="327"/>
    </row>
    <row r="18" spans="2:21" ht="19.5" customHeight="1" x14ac:dyDescent="0.65">
      <c r="B18" s="325"/>
      <c r="C18" s="325"/>
      <c r="D18" s="325"/>
      <c r="E18" s="325"/>
      <c r="F18" s="325"/>
      <c r="G18" s="325"/>
      <c r="H18" s="325"/>
      <c r="I18" s="325"/>
      <c r="K18" s="26"/>
      <c r="M18" s="327"/>
      <c r="N18" s="327"/>
      <c r="O18" s="327"/>
      <c r="P18" s="27"/>
      <c r="Q18" s="328"/>
      <c r="R18" s="328"/>
      <c r="S18" s="26"/>
      <c r="T18" s="26"/>
      <c r="U18" s="26"/>
    </row>
    <row r="19" spans="2:21" ht="21.75" customHeight="1" thickBot="1" x14ac:dyDescent="0.55000000000000004">
      <c r="B19" s="326"/>
      <c r="C19" s="326"/>
      <c r="D19" s="326"/>
      <c r="E19" s="326"/>
      <c r="F19" s="326"/>
      <c r="G19" s="326"/>
      <c r="H19" s="326"/>
      <c r="I19" s="326"/>
    </row>
    <row r="20" spans="2:21" ht="3.75" customHeight="1" thickBot="1" x14ac:dyDescent="0.55000000000000004"/>
    <row r="21" spans="2:21" ht="35.25" customHeight="1" x14ac:dyDescent="0.5">
      <c r="B21" s="303"/>
      <c r="C21" s="304"/>
      <c r="D21" s="304"/>
      <c r="E21" s="304"/>
      <c r="F21" s="304"/>
      <c r="G21" s="304"/>
      <c r="H21" s="304"/>
      <c r="I21" s="304"/>
      <c r="J21" s="304"/>
      <c r="K21" s="304"/>
      <c r="L21" s="304"/>
      <c r="M21" s="304"/>
      <c r="N21" s="304"/>
      <c r="O21" s="304"/>
      <c r="P21" s="304"/>
      <c r="Q21" s="304"/>
      <c r="R21" s="304"/>
      <c r="S21" s="304"/>
      <c r="T21" s="304"/>
      <c r="U21" s="305"/>
    </row>
    <row r="22" spans="2:21" ht="14.25" customHeight="1" x14ac:dyDescent="0.5">
      <c r="B22" s="306"/>
      <c r="C22" s="307"/>
      <c r="D22" s="307"/>
      <c r="E22" s="307"/>
      <c r="F22" s="307"/>
      <c r="G22" s="307"/>
      <c r="H22" s="307"/>
      <c r="I22" s="307"/>
      <c r="J22" s="307"/>
      <c r="K22" s="307"/>
      <c r="L22" s="307"/>
      <c r="M22" s="307"/>
      <c r="N22" s="307"/>
      <c r="O22" s="307"/>
      <c r="P22" s="307"/>
      <c r="Q22" s="307"/>
      <c r="R22" s="307"/>
      <c r="S22" s="307"/>
      <c r="T22" s="307"/>
      <c r="U22" s="308"/>
    </row>
    <row r="23" spans="2:21" ht="15" customHeight="1" thickBot="1" x14ac:dyDescent="0.55000000000000004">
      <c r="B23" s="309"/>
      <c r="C23" s="310"/>
      <c r="D23" s="310"/>
      <c r="E23" s="310"/>
      <c r="F23" s="310"/>
      <c r="G23" s="310"/>
      <c r="H23" s="310"/>
      <c r="I23" s="310"/>
      <c r="J23" s="310"/>
      <c r="K23" s="310"/>
      <c r="L23" s="310"/>
      <c r="M23" s="310"/>
      <c r="N23" s="310"/>
      <c r="O23" s="310"/>
      <c r="P23" s="310"/>
      <c r="Q23" s="310"/>
      <c r="R23" s="310"/>
      <c r="S23" s="310"/>
      <c r="T23" s="310"/>
      <c r="U23" s="311"/>
    </row>
  </sheetData>
  <mergeCells count="34">
    <mergeCell ref="B4:I4"/>
    <mergeCell ref="K4:S4"/>
    <mergeCell ref="T4:U4"/>
    <mergeCell ref="B1:U1"/>
    <mergeCell ref="B2:I2"/>
    <mergeCell ref="K2:S3"/>
    <mergeCell ref="T2:U3"/>
    <mergeCell ref="B3:I3"/>
    <mergeCell ref="B5:H5"/>
    <mergeCell ref="K5:S5"/>
    <mergeCell ref="T5:U5"/>
    <mergeCell ref="B6:I6"/>
    <mergeCell ref="K6:S6"/>
    <mergeCell ref="T6:U6"/>
    <mergeCell ref="B7:G7"/>
    <mergeCell ref="H7:I7"/>
    <mergeCell ref="K7:S7"/>
    <mergeCell ref="T7:U7"/>
    <mergeCell ref="B8:I12"/>
    <mergeCell ref="K8:S9"/>
    <mergeCell ref="T8:U9"/>
    <mergeCell ref="K10:S10"/>
    <mergeCell ref="T10:U10"/>
    <mergeCell ref="K11:S11"/>
    <mergeCell ref="B21:U23"/>
    <mergeCell ref="T11:U11"/>
    <mergeCell ref="K12:S12"/>
    <mergeCell ref="T12:U12"/>
    <mergeCell ref="B13:I13"/>
    <mergeCell ref="K13:U14"/>
    <mergeCell ref="B14:I19"/>
    <mergeCell ref="K15:U17"/>
    <mergeCell ref="M18:O18"/>
    <mergeCell ref="Q18:R18"/>
  </mergeCells>
  <hyperlinks>
    <hyperlink ref="B3" r:id="rId1" location="'إدخال البيانات'!D2" display="المخصص" xr:uid="{00000000-0004-0000-0000-000000000000}"/>
    <hyperlink ref="H7" location="الإستمارة!Q1" display="الإستمارة وإطبع منها أربعة نسخ" xr:uid="{00000000-0004-0000-0000-000001000000}"/>
    <hyperlink ref="B3:C3" location="'إدخال البيانات'!D2" display="اضغط هنا" xr:uid="{00000000-0004-0000-0000-000002000000}"/>
    <hyperlink ref="B3:I3" location="'إدخال البيانات'!B2" display="تملئ صفحة إدخال البيانات بالمعلومات المطلوبة وبشكل دقيق وصحيح" xr:uid="{00000000-0004-0000-0000-000003000000}"/>
    <hyperlink ref="B4:I4" location="'اختيار المقررات'!E1" display="الانتقال إلى صفحة اختيار المقررات" xr:uid="{00000000-0004-0000-0000-000004000000}"/>
    <hyperlink ref="H7:I7" location="الإستمارة!Q1" display="الإستمارة وإطبع منها أربعة نسخ"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7"/>
  <sheetViews>
    <sheetView rightToLeft="1" workbookViewId="0">
      <selection activeCell="C1" sqref="C1"/>
    </sheetView>
  </sheetViews>
  <sheetFormatPr defaultColWidth="9" defaultRowHeight="13.8" x14ac:dyDescent="0.25"/>
  <cols>
    <col min="1" max="1" width="22" customWidth="1"/>
    <col min="2" max="2" width="22.3984375" customWidth="1"/>
    <col min="3" max="3" width="18.8984375" customWidth="1"/>
    <col min="4" max="4" width="26" customWidth="1"/>
    <col min="5" max="5" width="20.3984375" customWidth="1"/>
    <col min="6" max="6" width="20" customWidth="1"/>
    <col min="7" max="7" width="16.59765625" customWidth="1"/>
    <col min="8" max="10" width="11.8984375" hidden="1" customWidth="1"/>
    <col min="11" max="11" width="11.8984375" style="139" hidden="1" customWidth="1"/>
    <col min="12" max="12" width="11.8984375" hidden="1" customWidth="1"/>
    <col min="13" max="14" width="11" hidden="1" customWidth="1"/>
    <col min="15" max="15" width="15.3984375" hidden="1" customWidth="1"/>
    <col min="16" max="16" width="37.09765625" style="139" customWidth="1"/>
    <col min="17" max="17" width="20" style="8" customWidth="1"/>
    <col min="18" max="18" width="18.3984375" style="8" customWidth="1"/>
    <col min="19" max="19" width="16.3984375" customWidth="1"/>
  </cols>
  <sheetData>
    <row r="1" spans="1:16" ht="25.95" customHeight="1" x14ac:dyDescent="0.3">
      <c r="A1" s="374" t="s">
        <v>22</v>
      </c>
      <c r="B1" s="374"/>
      <c r="C1" s="212"/>
      <c r="D1" s="108" t="str">
        <f>IFERROR(VLOOKUP(C1,ورقة2!$A$2:$U$1412,2,0),"")</f>
        <v/>
      </c>
      <c r="F1" s="265" t="e">
        <f>VLOOKUP(C1,ورقة2!A$1:AC$1412,25,0)</f>
        <v>#N/A</v>
      </c>
      <c r="M1" s="149"/>
    </row>
    <row r="2" spans="1:16" ht="40.200000000000003" customHeight="1" x14ac:dyDescent="0.25">
      <c r="A2" s="375" t="e">
        <f>IF(F1=0,"",IF(F1="ضعف الرسوم","ستسدد ضعف الرسوم بناءً على قرار مجلس التعليم العالي رقم268 تاريخ"&amp;2021&amp;"/"&amp;8&amp;"/"&amp;11,"انت"&amp;" "&amp;F1&amp;" "&amp;"وعليك أن تسجل خلال موعد أقصاه نهاية فترة التسجيل في الفصل الثاني للعام الدراسي الحالي حيث تم منحك عام إضافي واحد لاتمام دراستك بموجب قرار مجلس التعليم العالي رقم 150 تاريخ "&amp;2022&amp;"/"&amp;3&amp;"/"&amp;27&amp;" "&amp;"وعليه يتم تسديد رسم أي مقرر 35000 ليرة سورية "))</f>
        <v>#N/A</v>
      </c>
      <c r="B2" s="375"/>
      <c r="C2" s="375"/>
      <c r="D2" s="375"/>
      <c r="E2" s="375"/>
      <c r="F2" s="375"/>
    </row>
    <row r="3" spans="1:16" x14ac:dyDescent="0.25">
      <c r="A3" s="376" t="s">
        <v>23</v>
      </c>
      <c r="B3" s="376"/>
      <c r="C3" s="376"/>
      <c r="D3" s="376"/>
      <c r="E3" s="376"/>
      <c r="F3" s="376"/>
    </row>
    <row r="4" spans="1:16" ht="23.25" customHeight="1" x14ac:dyDescent="0.25">
      <c r="A4" s="3" t="s">
        <v>31</v>
      </c>
      <c r="B4" s="4" t="s">
        <v>32</v>
      </c>
      <c r="C4" s="3" t="s">
        <v>33</v>
      </c>
      <c r="D4" s="7" t="s">
        <v>34</v>
      </c>
      <c r="E4" s="7" t="s">
        <v>35</v>
      </c>
      <c r="F4" s="4" t="s">
        <v>36</v>
      </c>
      <c r="G4" s="4" t="s">
        <v>46</v>
      </c>
      <c r="H4" t="s">
        <v>24</v>
      </c>
      <c r="I4" s="119"/>
      <c r="J4" t="s">
        <v>551</v>
      </c>
      <c r="L4" t="s">
        <v>26</v>
      </c>
    </row>
    <row r="5" spans="1:16" s="19" customFormat="1" ht="33.75" customHeight="1" x14ac:dyDescent="0.25">
      <c r="A5" s="6"/>
      <c r="B5" s="5"/>
      <c r="C5" s="5"/>
      <c r="D5" s="6"/>
      <c r="E5" s="6"/>
      <c r="F5" s="5"/>
      <c r="G5" s="5"/>
      <c r="H5" s="19" t="s">
        <v>27</v>
      </c>
      <c r="I5" s="120" t="s">
        <v>28</v>
      </c>
      <c r="J5" t="s">
        <v>29</v>
      </c>
      <c r="K5" s="155"/>
      <c r="L5" t="s">
        <v>30</v>
      </c>
      <c r="P5" s="155"/>
    </row>
    <row r="6" spans="1:16" s="19" customFormat="1" ht="33.75" customHeight="1" x14ac:dyDescent="0.25">
      <c r="A6" s="36" t="s">
        <v>63</v>
      </c>
      <c r="B6" s="3" t="s">
        <v>64</v>
      </c>
      <c r="C6" s="177" t="s">
        <v>565</v>
      </c>
      <c r="D6" s="156"/>
      <c r="E6" s="156"/>
      <c r="F6" s="156"/>
      <c r="G6"/>
      <c r="I6" s="120"/>
      <c r="J6"/>
      <c r="K6" s="155"/>
      <c r="L6" t="s">
        <v>39</v>
      </c>
      <c r="P6" s="155"/>
    </row>
    <row r="7" spans="1:16" ht="36.6" customHeight="1" x14ac:dyDescent="0.25">
      <c r="A7" s="195" t="e">
        <f>IF(A8&lt;&gt;"",A8,VLOOKUP(C1,ورقة2!$A$2:$AC$1412,3,0))</f>
        <v>#N/A</v>
      </c>
      <c r="B7" s="196" t="e">
        <f>VLOOKUP(C1,ورقة2!A$1:AC$1412,4,0)</f>
        <v>#N/A</v>
      </c>
      <c r="C7" s="196" t="str">
        <f>'إختيار المقررات'!V3</f>
        <v/>
      </c>
      <c r="D7" s="197"/>
      <c r="E7" s="197"/>
      <c r="F7" s="197"/>
      <c r="G7" s="198"/>
      <c r="I7" s="120" t="s">
        <v>37</v>
      </c>
      <c r="J7" t="s">
        <v>38</v>
      </c>
      <c r="L7" t="s">
        <v>42</v>
      </c>
      <c r="M7" t="s">
        <v>80</v>
      </c>
    </row>
    <row r="8" spans="1:16" ht="33.75" customHeight="1" x14ac:dyDescent="0.25">
      <c r="A8" s="195"/>
      <c r="B8" s="199"/>
      <c r="C8" s="199"/>
      <c r="D8" s="197"/>
      <c r="E8" s="197"/>
      <c r="F8" s="197"/>
      <c r="G8" s="200"/>
      <c r="I8" s="120" t="s">
        <v>40</v>
      </c>
      <c r="J8" t="s">
        <v>41</v>
      </c>
      <c r="L8" t="s">
        <v>49</v>
      </c>
      <c r="M8" t="s">
        <v>81</v>
      </c>
    </row>
    <row r="9" spans="1:16" ht="33.75" customHeight="1" x14ac:dyDescent="0.25">
      <c r="A9" s="196" t="s">
        <v>53</v>
      </c>
      <c r="B9" s="196" t="s">
        <v>54</v>
      </c>
      <c r="C9" s="201" t="s">
        <v>55</v>
      </c>
      <c r="D9" s="202" t="s">
        <v>56</v>
      </c>
      <c r="E9" s="201" t="s">
        <v>43</v>
      </c>
      <c r="F9" s="201" t="s">
        <v>44</v>
      </c>
      <c r="G9" s="201" t="s">
        <v>45</v>
      </c>
      <c r="I9" s="120"/>
      <c r="L9" t="s">
        <v>52</v>
      </c>
    </row>
    <row r="10" spans="1:16" ht="23.25" customHeight="1" x14ac:dyDescent="0.25">
      <c r="A10" s="203" t="e">
        <f>IF(A11&lt;&gt;"",A11,VLOOKUP($C$1,ورقة2!$A$2:$AC$1412,6,0))</f>
        <v>#N/A</v>
      </c>
      <c r="B10" s="195" t="e">
        <f>IF(B11&lt;&gt;"",B11,VLOOKUP($C$1,ورقة2!$A$2:$AC$1412,7,0))</f>
        <v>#N/A</v>
      </c>
      <c r="C10" s="195" t="e">
        <f>IF(C11&lt;&gt;"",C11,VLOOKUP($C$1,ورقة2!$A$2:$AC$1412,8,0))</f>
        <v>#N/A</v>
      </c>
      <c r="D10" s="195" t="e">
        <f>IF(D11&lt;&gt;"",D11,VLOOKUP($C$1,ورقة2!$A$2:$AC$1412,5,0))</f>
        <v>#N/A</v>
      </c>
      <c r="E10" s="195" t="e">
        <f>IF(E11&lt;&gt;"",E11,VLOOKUP($C$1,ورقة2!$A$2:$AC$1412,10,0))</f>
        <v>#N/A</v>
      </c>
      <c r="F10" s="195" t="e">
        <f>IF(F11&lt;&gt;"",F11,VLOOKUP($C$1,ورقة2!$A$2:$AC$1412,11,0))</f>
        <v>#N/A</v>
      </c>
      <c r="G10" s="195" t="e">
        <f>IF(G11&lt;&gt;"",G11,VLOOKUP($C$1,ورقة2!$A$2:$AC$1412,12,0))</f>
        <v>#N/A</v>
      </c>
      <c r="I10" s="120" t="s">
        <v>47</v>
      </c>
      <c r="J10" t="s">
        <v>48</v>
      </c>
      <c r="L10" t="s">
        <v>59</v>
      </c>
      <c r="P10" s="139" t="s">
        <v>566</v>
      </c>
    </row>
    <row r="11" spans="1:16" ht="33.75" customHeight="1" x14ac:dyDescent="0.25">
      <c r="A11" s="204"/>
      <c r="B11" s="199"/>
      <c r="C11" s="199"/>
      <c r="D11" s="199"/>
      <c r="E11" s="199"/>
      <c r="F11" s="199"/>
      <c r="G11" s="199"/>
      <c r="I11" s="120" t="s">
        <v>50</v>
      </c>
      <c r="J11" t="s">
        <v>51</v>
      </c>
      <c r="L11" t="s">
        <v>62</v>
      </c>
    </row>
    <row r="12" spans="1:16" ht="33.75" customHeight="1" x14ac:dyDescent="0.25">
      <c r="A12" s="151"/>
      <c r="B12" s="167" t="s">
        <v>563</v>
      </c>
      <c r="C12" s="151"/>
      <c r="D12" s="151"/>
      <c r="I12" s="120"/>
      <c r="L12" t="s">
        <v>67</v>
      </c>
    </row>
    <row r="13" spans="1:16" ht="23.25" customHeight="1" x14ac:dyDescent="0.25">
      <c r="A13" s="152"/>
      <c r="B13" s="152"/>
      <c r="C13" s="152"/>
      <c r="D13" s="153"/>
      <c r="I13" s="120" t="s">
        <v>57</v>
      </c>
      <c r="J13" t="s">
        <v>58</v>
      </c>
      <c r="L13" t="s">
        <v>70</v>
      </c>
    </row>
    <row r="14" spans="1:16" ht="33.75" customHeight="1" x14ac:dyDescent="0.25">
      <c r="A14" s="154"/>
      <c r="B14" s="150"/>
      <c r="C14" s="150"/>
      <c r="D14" s="150"/>
      <c r="I14" s="120" t="s">
        <v>60</v>
      </c>
      <c r="J14" t="s">
        <v>61</v>
      </c>
      <c r="L14" t="s">
        <v>72</v>
      </c>
    </row>
    <row r="15" spans="1:16" ht="33.75" customHeight="1" x14ac:dyDescent="0.25">
      <c r="A15" s="154"/>
      <c r="B15" s="150"/>
      <c r="C15" s="150"/>
      <c r="D15" s="150"/>
      <c r="I15" s="120"/>
      <c r="L15" t="s">
        <v>74</v>
      </c>
    </row>
    <row r="16" spans="1:16" ht="23.25" customHeight="1" x14ac:dyDescent="0.25">
      <c r="A16" s="152"/>
      <c r="B16" s="152"/>
      <c r="I16" s="120" t="s">
        <v>65</v>
      </c>
      <c r="J16" t="s">
        <v>66</v>
      </c>
      <c r="L16" t="s">
        <v>76</v>
      </c>
    </row>
    <row r="17" spans="1:12" ht="33.75" customHeight="1" x14ac:dyDescent="0.25">
      <c r="A17" s="150"/>
      <c r="B17" s="150"/>
      <c r="I17" s="120" t="s">
        <v>68</v>
      </c>
      <c r="J17" t="s">
        <v>69</v>
      </c>
      <c r="L17" t="s">
        <v>78</v>
      </c>
    </row>
  </sheetData>
  <mergeCells count="3">
    <mergeCell ref="A1:B1"/>
    <mergeCell ref="A2:F2"/>
    <mergeCell ref="A3:F3"/>
  </mergeCells>
  <dataValidations xWindow="720" yWindow="617" count="16">
    <dataValidation type="textLength" allowBlank="1" showInputMessage="1" showErrorMessage="1" sqref="E5" xr:uid="{00000000-0002-0000-0100-000000000000}">
      <formula1>10</formula1>
      <formula2>10</formula2>
    </dataValidation>
    <dataValidation allowBlank="1" showInputMessage="1" showErrorMessage="1" error="ييي_x000a_" sqref="B12" xr:uid="{00000000-0002-0000-0100-000001000000}"/>
    <dataValidation type="textLength" allowBlank="1" showInputMessage="1" showErrorMessage="1" sqref="A5" xr:uid="{00000000-0002-0000-0100-000002000000}">
      <formula1>11</formula1>
      <formula2>11</formula2>
    </dataValidation>
    <dataValidation type="list" allowBlank="1" showInputMessage="1" showErrorMessage="1" sqref="C11 C14:C15" xr:uid="{00000000-0002-0000-0100-000003000000}">
      <formula1>$L$4:$L$17</formula1>
    </dataValidation>
    <dataValidation allowBlank="1" showInputMessage="1" showErrorMessage="1" promptTitle="يجب أن يكون التاريخ " prompt="يوم / شهر / سنة" sqref="A11" xr:uid="{00000000-0002-0000-0100-000004000000}"/>
    <dataValidation type="list" allowBlank="1" showInputMessage="1" showErrorMessage="1" sqref="D11" xr:uid="{00000000-0002-0000-0100-000005000000}">
      <formula1>$M$7:$M$9</formula1>
    </dataValidation>
    <dataValidation type="list" allowBlank="1" showInputMessage="1" showErrorMessage="1" sqref="E11" xr:uid="{00000000-0002-0000-0100-000006000000}">
      <formula1>$H$4:$H$6</formula1>
    </dataValidation>
    <dataValidation type="whole" allowBlank="1" showInputMessage="1" showErrorMessage="1" sqref="F11" xr:uid="{00000000-0002-0000-0100-000007000000}">
      <formula1>1950</formula1>
      <formula2>2021</formula2>
    </dataValidation>
    <dataValidation allowBlank="1" showInputMessage="1" showErrorMessage="1" promptTitle="مكان الميلاد باللغة الانكليزية" prompt="يجب أن يكون صحيح لأن سيتم إعتماده في جميع الوثائق الجامعية" sqref="F8" xr:uid="{00000000-0002-0000-0100-000008000000}"/>
    <dataValidation allowBlank="1" showInputMessage="1" showErrorMessage="1" promptTitle="اسم الأم باللغة الانكليزية" prompt="يجب أن يكون صحيح لأن سيتم إعتماده في جميع الوثائق الجامعية" sqref="E8" xr:uid="{00000000-0002-0000-0100-000009000000}"/>
    <dataValidation allowBlank="1" showInputMessage="1" showErrorMessage="1" promptTitle="اسم الأب باللغة الانكليزية" prompt="يجب أن يكون صحيح لأن سيتم إعتماده في جميع الوثائق الجامعية" sqref="D8" xr:uid="{00000000-0002-0000-0100-00000A000000}"/>
    <dataValidation type="date" allowBlank="1" showInputMessage="1" showErrorMessage="1" promptTitle="يجب أن يكون التاريخ " prompt="يوم / شهر / سنة" sqref="A14:A15" xr:uid="{00000000-0002-0000-0100-00000B000000}">
      <formula1>18264</formula1>
      <formula2>37986</formula2>
    </dataValidation>
    <dataValidation allowBlank="1" showInputMessage="1" showErrorMessage="1" errorTitle="خطأ" error="رقم الهاتف غير صحيح" sqref="D5" xr:uid="{00000000-0002-0000-0100-00000C000000}"/>
    <dataValidation type="list" allowBlank="1" showInputMessage="1" showErrorMessage="1" sqref="A12" xr:uid="{00000000-0002-0000-0100-00000D000000}">
      <formula1>$H$4:$H$5</formula1>
    </dataValidation>
    <dataValidation type="list" allowBlank="1" showInputMessage="1" showErrorMessage="1" sqref="G11 C12" xr:uid="{00000000-0002-0000-0100-00000E000000}">
      <formula1>$J$4:$J$17</formula1>
    </dataValidation>
    <dataValidation type="list" allowBlank="1" showInputMessage="1" showErrorMessage="1" sqref="D14:D15" xr:uid="{00000000-0002-0000-0100-00000F000000}">
      <formula1>#REF!</formula1>
    </dataValidation>
  </dataValidations>
  <hyperlinks>
    <hyperlink ref="B12" location="'إختيار المقررات'!A1" display="الانتقال إلى اختيار المقررات" xr:uid="{00000000-0004-0000-0100-00000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4"/>
  <dimension ref="A1:CA928"/>
  <sheetViews>
    <sheetView showGridLines="0" rightToLeft="1" zoomScaleNormal="100" workbookViewId="0">
      <selection activeCell="D5" sqref="D5:L5"/>
    </sheetView>
  </sheetViews>
  <sheetFormatPr defaultColWidth="9" defaultRowHeight="14.25" customHeight="1" x14ac:dyDescent="0.25"/>
  <cols>
    <col min="1" max="1" width="4.3984375" style="166" customWidth="1"/>
    <col min="2" max="2" width="4.3984375" style="160" customWidth="1"/>
    <col min="3" max="7" width="4.3984375" style="66" customWidth="1"/>
    <col min="8" max="8" width="4.3984375" style="67" customWidth="1"/>
    <col min="9" max="9" width="5.59765625" style="66" bestFit="1" customWidth="1"/>
    <col min="10" max="10" width="5.8984375" style="66" customWidth="1"/>
    <col min="11" max="16" width="4.3984375" style="66" customWidth="1"/>
    <col min="17" max="17" width="6.3984375" style="66" bestFit="1" customWidth="1"/>
    <col min="18" max="33" width="4.3984375" style="66" customWidth="1"/>
    <col min="34" max="39" width="4" style="66" customWidth="1"/>
    <col min="40" max="40" width="4" style="160" customWidth="1"/>
    <col min="41" max="41" width="48.3984375" style="66" bestFit="1" customWidth="1"/>
    <col min="42" max="54" width="4" style="66" customWidth="1"/>
    <col min="55" max="56" width="3.3984375" style="66" customWidth="1"/>
    <col min="57" max="57" width="34.3984375" style="66" customWidth="1"/>
    <col min="58" max="58" width="20.3984375" style="66" customWidth="1"/>
    <col min="59" max="59" width="9.3984375" style="66" customWidth="1"/>
    <col min="60" max="62" width="9" style="66" customWidth="1"/>
    <col min="63" max="63" width="5.8984375" style="66" customWidth="1"/>
    <col min="64" max="64" width="3.3984375" style="66" customWidth="1"/>
    <col min="65" max="65" width="4.3984375" style="66" bestFit="1" customWidth="1"/>
    <col min="66" max="66" width="26.3984375" style="66" bestFit="1" customWidth="1"/>
    <col min="67" max="67" width="5.09765625" style="67" bestFit="1" customWidth="1"/>
    <col min="68" max="68" width="4.59765625" style="67" bestFit="1" customWidth="1"/>
    <col min="69" max="69" width="2.3984375" style="67" customWidth="1"/>
    <col min="70" max="70" width="9.3984375" style="67" bestFit="1" customWidth="1"/>
    <col min="71" max="71" width="5.8984375" style="67" bestFit="1" customWidth="1"/>
    <col min="72" max="72" width="7.59765625" style="67" bestFit="1" customWidth="1"/>
    <col min="73" max="73" width="9" style="67" customWidth="1"/>
    <col min="74" max="74" width="35.3984375" style="67" customWidth="1"/>
    <col min="75" max="76" width="9" style="67" customWidth="1"/>
    <col min="77" max="77" width="23" style="67" customWidth="1"/>
    <col min="78" max="78" width="9" style="66" customWidth="1"/>
    <col min="79" max="79" width="23" style="66" customWidth="1"/>
    <col min="80" max="80" width="9" style="66" customWidth="1"/>
    <col min="81" max="16384" width="9" style="66"/>
  </cols>
  <sheetData>
    <row r="1" spans="1:79" s="62" customFormat="1" ht="21" customHeight="1" thickBot="1" x14ac:dyDescent="0.3">
      <c r="A1" s="386" t="s">
        <v>82</v>
      </c>
      <c r="B1" s="386"/>
      <c r="C1" s="386"/>
      <c r="D1" s="402">
        <f>'إدخال البيانات'!C1</f>
        <v>0</v>
      </c>
      <c r="E1" s="403"/>
      <c r="F1" s="403"/>
      <c r="G1" s="386" t="s">
        <v>83</v>
      </c>
      <c r="H1" s="386"/>
      <c r="I1" s="386"/>
      <c r="J1" s="419" t="str">
        <f>IFERROR(VLOOKUP($D$1,ورقة2!$A$2:$U$1412,2,0),"")</f>
        <v/>
      </c>
      <c r="K1" s="419"/>
      <c r="L1" s="419"/>
      <c r="M1" s="386" t="s">
        <v>84</v>
      </c>
      <c r="N1" s="386"/>
      <c r="O1" s="386"/>
      <c r="P1" s="384" t="e">
        <f>'إدخال البيانات'!A7</f>
        <v>#N/A</v>
      </c>
      <c r="Q1" s="384"/>
      <c r="R1" s="384"/>
      <c r="S1" s="386" t="s">
        <v>85</v>
      </c>
      <c r="T1" s="386"/>
      <c r="U1" s="386"/>
      <c r="V1" s="384" t="e">
        <f>'إدخال البيانات'!B7</f>
        <v>#N/A</v>
      </c>
      <c r="W1" s="384"/>
      <c r="X1" s="384"/>
      <c r="Y1" s="386" t="s">
        <v>53</v>
      </c>
      <c r="Z1" s="386"/>
      <c r="AA1" s="386"/>
      <c r="AB1" s="412" t="e">
        <f>'إدخال البيانات'!A10</f>
        <v>#N/A</v>
      </c>
      <c r="AC1" s="412"/>
      <c r="AD1" s="412"/>
      <c r="AE1" s="386" t="s">
        <v>54</v>
      </c>
      <c r="AF1" s="386"/>
      <c r="AG1" s="386"/>
      <c r="AH1" s="384" t="e">
        <f>'إدخال البيانات'!B10</f>
        <v>#N/A</v>
      </c>
      <c r="AI1" s="384"/>
      <c r="AJ1" s="384"/>
      <c r="AK1" s="406"/>
      <c r="AL1" s="406"/>
      <c r="AN1" s="157"/>
      <c r="AO1" s="62" t="s">
        <v>86</v>
      </c>
      <c r="BE1" s="62" t="s">
        <v>86</v>
      </c>
      <c r="BL1" s="65"/>
      <c r="BM1" s="65"/>
      <c r="BN1" s="65"/>
      <c r="BO1" s="64"/>
      <c r="BP1" s="64"/>
      <c r="BQ1" s="64"/>
      <c r="BR1" s="64"/>
      <c r="BS1" s="64" t="s">
        <v>95</v>
      </c>
      <c r="BT1" s="63" t="s">
        <v>88</v>
      </c>
      <c r="BU1" s="63"/>
      <c r="BV1" s="63"/>
      <c r="BW1" s="63"/>
      <c r="BX1" s="63"/>
      <c r="BY1" s="63"/>
    </row>
    <row r="2" spans="1:79" s="65" customFormat="1" ht="21" customHeight="1" thickTop="1" x14ac:dyDescent="0.25">
      <c r="A2" s="386" t="s">
        <v>89</v>
      </c>
      <c r="B2" s="386"/>
      <c r="C2" s="386"/>
      <c r="D2" s="405" t="e">
        <f>VLOOKUP($D$1,ورقة4!A3:V413,2,0)</f>
        <v>#N/A</v>
      </c>
      <c r="E2" s="405"/>
      <c r="F2" s="405"/>
      <c r="G2" s="416"/>
      <c r="H2" s="417"/>
      <c r="I2" s="417"/>
      <c r="J2" s="417"/>
      <c r="K2" s="417"/>
      <c r="L2" s="418"/>
      <c r="M2" s="386"/>
      <c r="N2" s="386"/>
      <c r="O2" s="386"/>
      <c r="P2" s="384"/>
      <c r="Q2" s="384"/>
      <c r="R2" s="384"/>
      <c r="S2" s="386"/>
      <c r="T2" s="386"/>
      <c r="U2" s="386"/>
      <c r="V2" s="384"/>
      <c r="W2" s="384"/>
      <c r="X2" s="384"/>
      <c r="Y2" s="386"/>
      <c r="Z2" s="386"/>
      <c r="AA2" s="386"/>
      <c r="AB2" s="384"/>
      <c r="AC2" s="384"/>
      <c r="AD2" s="384"/>
      <c r="AE2" s="386"/>
      <c r="AF2" s="386"/>
      <c r="AG2" s="386"/>
      <c r="AH2" s="407"/>
      <c r="AI2" s="407"/>
      <c r="AJ2" s="407"/>
      <c r="AK2" s="408"/>
      <c r="AL2" s="408"/>
      <c r="AN2" s="158"/>
      <c r="AO2" s="65" t="s">
        <v>94</v>
      </c>
      <c r="BE2" s="65" t="s">
        <v>94</v>
      </c>
      <c r="BO2" s="64"/>
      <c r="BP2" s="64"/>
      <c r="BQ2" s="64"/>
      <c r="BR2" s="64"/>
      <c r="BS2" s="64" t="s">
        <v>87</v>
      </c>
      <c r="BT2" s="64" t="s">
        <v>96</v>
      </c>
      <c r="BU2" s="64"/>
      <c r="BV2" s="64"/>
      <c r="BW2" s="64"/>
      <c r="BX2" s="64"/>
      <c r="BY2" s="64"/>
    </row>
    <row r="3" spans="1:79" s="65" customFormat="1" ht="21" customHeight="1" x14ac:dyDescent="0.25">
      <c r="A3" s="386" t="s">
        <v>56</v>
      </c>
      <c r="B3" s="386"/>
      <c r="C3" s="386"/>
      <c r="D3" s="404" t="e">
        <f>'إدخال البيانات'!D10</f>
        <v>#N/A</v>
      </c>
      <c r="E3" s="404"/>
      <c r="F3" s="404"/>
      <c r="G3" s="386" t="s">
        <v>55</v>
      </c>
      <c r="H3" s="386"/>
      <c r="I3" s="386"/>
      <c r="J3" s="384" t="e">
        <f>'إدخال البيانات'!C10</f>
        <v>#N/A</v>
      </c>
      <c r="K3" s="384"/>
      <c r="L3" s="384"/>
      <c r="M3" s="386" t="s">
        <v>31</v>
      </c>
      <c r="N3" s="386"/>
      <c r="O3" s="386"/>
      <c r="P3" s="404" t="e">
        <f>IF(OR(J3='إدخال البيانات'!L4),'إدخال البيانات'!A5,'إدخال البيانات'!B5)</f>
        <v>#N/A</v>
      </c>
      <c r="Q3" s="404"/>
      <c r="R3" s="404"/>
      <c r="S3" s="386" t="s">
        <v>97</v>
      </c>
      <c r="T3" s="386"/>
      <c r="U3" s="386"/>
      <c r="V3" s="404" t="str">
        <f>IFERROR(IF('إختيار المقررات'!J3&lt;&gt;'إدخال البيانات'!L4,'إدخال البيانات'!J4,VLOOKUP(LEFT(P3,2),'إدخال البيانات'!I5:J17,2,0)),"")</f>
        <v/>
      </c>
      <c r="W3" s="404"/>
      <c r="X3" s="404"/>
      <c r="Y3" s="386" t="s">
        <v>33</v>
      </c>
      <c r="Z3" s="386"/>
      <c r="AA3" s="386"/>
      <c r="AB3" s="404" t="e">
        <f>IF(J3&lt;&gt;'إدخال البيانات'!L4,"غير سوري",'إدخال البيانات'!C5)</f>
        <v>#N/A</v>
      </c>
      <c r="AC3" s="404" t="e">
        <f>#REF!</f>
        <v>#REF!</v>
      </c>
      <c r="AD3" s="404"/>
      <c r="AE3" s="386" t="s">
        <v>46</v>
      </c>
      <c r="AF3" s="386"/>
      <c r="AG3" s="386"/>
      <c r="AH3" s="404" t="e">
        <f>IF(AND(OR(J3="العربية السورية",J3="الفلسطينية السورية"),D3="ذكر"),'إدخال البيانات'!G5,"لايوجد")</f>
        <v>#N/A</v>
      </c>
      <c r="AI3" s="404"/>
      <c r="AJ3" s="404"/>
      <c r="AK3" s="409"/>
      <c r="AL3" s="409"/>
      <c r="AN3" s="158"/>
      <c r="AO3" s="65" t="s">
        <v>98</v>
      </c>
      <c r="BE3" s="65" t="s">
        <v>98</v>
      </c>
      <c r="BO3" s="64"/>
      <c r="BP3" s="64"/>
      <c r="BQ3" s="64"/>
      <c r="BR3" s="64"/>
      <c r="BS3" s="64"/>
      <c r="BT3" s="64"/>
      <c r="BU3" s="64"/>
      <c r="BV3" s="64"/>
      <c r="BW3" s="64"/>
      <c r="BX3" s="64"/>
      <c r="BY3" s="64"/>
    </row>
    <row r="4" spans="1:79" s="65" customFormat="1" ht="21" customHeight="1" thickBot="1" x14ac:dyDescent="0.3">
      <c r="A4" s="386" t="s">
        <v>99</v>
      </c>
      <c r="B4" s="386"/>
      <c r="C4" s="386"/>
      <c r="D4" s="397" t="e">
        <f>'إدخال البيانات'!E10</f>
        <v>#N/A</v>
      </c>
      <c r="E4" s="397"/>
      <c r="F4" s="397"/>
      <c r="G4" s="387" t="s">
        <v>100</v>
      </c>
      <c r="H4" s="387"/>
      <c r="I4" s="387"/>
      <c r="J4" s="420" t="e">
        <f>'إدخال البيانات'!F10</f>
        <v>#N/A</v>
      </c>
      <c r="K4" s="420"/>
      <c r="L4" s="420"/>
      <c r="M4" s="387" t="s">
        <v>101</v>
      </c>
      <c r="N4" s="387"/>
      <c r="O4" s="387"/>
      <c r="P4" s="397" t="e">
        <f>'إدخال البيانات'!G10</f>
        <v>#N/A</v>
      </c>
      <c r="Q4" s="397"/>
      <c r="R4" s="397"/>
      <c r="S4" s="387" t="s">
        <v>102</v>
      </c>
      <c r="T4" s="387"/>
      <c r="U4" s="387"/>
      <c r="V4" s="385">
        <f>'إدخال البيانات'!E5</f>
        <v>0</v>
      </c>
      <c r="W4" s="385"/>
      <c r="X4" s="385"/>
      <c r="Y4" s="387" t="s">
        <v>103</v>
      </c>
      <c r="Z4" s="387"/>
      <c r="AA4" s="387"/>
      <c r="AB4" s="385">
        <f>'إدخال البيانات'!D5</f>
        <v>0</v>
      </c>
      <c r="AC4" s="385" t="e">
        <f>#REF!</f>
        <v>#REF!</v>
      </c>
      <c r="AD4" s="385"/>
      <c r="AE4" s="387" t="s">
        <v>36</v>
      </c>
      <c r="AF4" s="387"/>
      <c r="AG4" s="387"/>
      <c r="AH4" s="410">
        <f>'إدخال البيانات'!F5</f>
        <v>0</v>
      </c>
      <c r="AI4" s="411"/>
      <c r="AJ4" s="411"/>
      <c r="AK4" s="411"/>
      <c r="AL4" s="411"/>
      <c r="AN4" s="158"/>
      <c r="AO4" s="30" t="s">
        <v>104</v>
      </c>
      <c r="BC4" s="62"/>
      <c r="BE4" s="30" t="s">
        <v>104</v>
      </c>
      <c r="BO4" s="64"/>
      <c r="BP4" s="64"/>
      <c r="BQ4" s="182"/>
      <c r="BR4" s="64"/>
      <c r="BS4" s="64"/>
      <c r="BT4" s="64"/>
      <c r="BU4" s="64"/>
      <c r="BV4" s="64"/>
      <c r="BW4" s="64"/>
      <c r="BX4" s="64"/>
      <c r="BY4" s="64"/>
    </row>
    <row r="5" spans="1:79" s="65" customFormat="1" ht="21" customHeight="1" thickTop="1" thickBot="1" x14ac:dyDescent="0.3">
      <c r="A5" s="413" t="s">
        <v>105</v>
      </c>
      <c r="B5" s="414"/>
      <c r="C5" s="415"/>
      <c r="D5" s="421"/>
      <c r="E5" s="422"/>
      <c r="F5" s="422"/>
      <c r="G5" s="422"/>
      <c r="H5" s="422"/>
      <c r="I5" s="422"/>
      <c r="J5" s="422"/>
      <c r="K5" s="422"/>
      <c r="L5" s="423"/>
      <c r="M5" s="387" t="s">
        <v>106</v>
      </c>
      <c r="N5" s="387"/>
      <c r="O5" s="387"/>
      <c r="P5" s="397" t="e">
        <f>VLOOKUP($D$1,ورقة2!$A$2:$U$1412,15,0)</f>
        <v>#N/A</v>
      </c>
      <c r="Q5" s="397"/>
      <c r="R5" s="397"/>
      <c r="S5" s="387" t="s">
        <v>107</v>
      </c>
      <c r="T5" s="387"/>
      <c r="U5" s="387"/>
      <c r="V5" s="396" t="e">
        <f>VLOOKUP($D$1,ورقة2!$A$2:$U$1412,16,0)</f>
        <v>#N/A</v>
      </c>
      <c r="W5" s="396"/>
      <c r="X5" s="396"/>
      <c r="Y5" s="387" t="s">
        <v>108</v>
      </c>
      <c r="Z5" s="387"/>
      <c r="AA5" s="387"/>
      <c r="AB5" s="397" t="e">
        <f>VLOOKUP($D$1,ورقة2!$A$2:$U$1412,17,0)</f>
        <v>#N/A</v>
      </c>
      <c r="AC5" s="397"/>
      <c r="AD5" s="397"/>
      <c r="AE5" s="34"/>
      <c r="AF5" s="34"/>
      <c r="AG5" s="34"/>
      <c r="AH5" s="38"/>
      <c r="AI5" s="38"/>
      <c r="AJ5" s="38"/>
      <c r="AK5" s="39"/>
      <c r="AL5" s="39"/>
      <c r="AN5" s="158"/>
      <c r="AO5" s="65" t="s">
        <v>109</v>
      </c>
      <c r="BE5" s="65" t="s">
        <v>109</v>
      </c>
      <c r="BL5" s="65">
        <v>1</v>
      </c>
      <c r="BN5" s="65" t="s">
        <v>110</v>
      </c>
      <c r="BO5" s="64"/>
      <c r="BP5" s="64"/>
      <c r="BQ5" s="64"/>
      <c r="BR5" s="64"/>
      <c r="BS5" s="64" t="e">
        <f>IF(AND(BS6="",BS7="",BS8="",BS9="",BS10="",BS11=""),"",BL5)</f>
        <v>#N/A</v>
      </c>
      <c r="BT5" s="64" t="e">
        <f>IF(AND(BT6="",BT7="",BT8="",BT9="",BT10="",BT11=""),"",BL5)</f>
        <v>#N/A</v>
      </c>
      <c r="BU5" s="64"/>
      <c r="BV5" s="182"/>
      <c r="BW5" s="64"/>
      <c r="BX5" s="64"/>
      <c r="BY5" s="64"/>
    </row>
    <row r="6" spans="1:79" s="65" customFormat="1" ht="5.25" customHeight="1" thickBot="1" x14ac:dyDescent="0.3">
      <c r="A6" s="165"/>
      <c r="B6" s="159"/>
      <c r="C6" s="34"/>
      <c r="H6" s="64"/>
      <c r="AK6" s="34"/>
      <c r="AL6" s="34"/>
      <c r="AM6" s="34"/>
      <c r="AN6" s="159"/>
      <c r="AO6" s="65" t="s">
        <v>111</v>
      </c>
      <c r="BE6" s="65" t="s">
        <v>111</v>
      </c>
      <c r="BK6" s="65" t="e">
        <f>IF(BR6="م",BL6,"")</f>
        <v>#N/A</v>
      </c>
      <c r="BL6" s="178">
        <v>2</v>
      </c>
      <c r="BM6" s="178">
        <v>1</v>
      </c>
      <c r="BN6" s="178" t="s">
        <v>112</v>
      </c>
      <c r="BO6" s="64" t="s">
        <v>113</v>
      </c>
      <c r="BP6" s="64" t="s">
        <v>114</v>
      </c>
      <c r="BQ6" s="64" t="str">
        <f t="shared" ref="BQ6:BQ11" si="0">IFERROR(VLOOKUP(BL6,$G$9:$T$21,13,0),"")</f>
        <v/>
      </c>
      <c r="BR6" s="183" t="e">
        <f>IF(VLOOKUP($D$1,ورقة4!$A$3:$AW$413,3,0)=0,"",(VLOOKUP($D$1,ورقة4!$A$3:$AW$413,3,0)))</f>
        <v>#N/A</v>
      </c>
      <c r="BS6" s="182" t="e">
        <f t="shared" ref="BS6:BS11" si="1">IF(BR6="م",BL6,"")</f>
        <v>#N/A</v>
      </c>
      <c r="BT6" s="64" t="e">
        <f t="shared" ref="BT6:BT11" si="2">IF(BR6="","",BL6)</f>
        <v>#N/A</v>
      </c>
      <c r="BU6" s="64"/>
      <c r="BV6" s="64"/>
      <c r="BW6" s="64"/>
      <c r="BX6" s="61"/>
      <c r="BY6" s="64"/>
    </row>
    <row r="7" spans="1:79" ht="26.25" customHeight="1" thickTop="1" thickBot="1" x14ac:dyDescent="0.45">
      <c r="A7" s="219"/>
      <c r="B7" s="219"/>
      <c r="C7" s="219"/>
      <c r="D7" s="219"/>
      <c r="E7" s="219"/>
      <c r="F7" s="219"/>
      <c r="G7" s="219"/>
      <c r="J7" s="398" t="e">
        <f>IF(D2="مستنفذ","استنفذت فرص التسجيل بسبب رسوبك لمدة ثلاث سنوات متتالية","")</f>
        <v>#N/A</v>
      </c>
      <c r="K7" s="398"/>
      <c r="L7" s="398"/>
      <c r="M7" s="398"/>
      <c r="N7" s="398"/>
      <c r="O7" s="398"/>
      <c r="P7" s="398"/>
      <c r="Q7" s="398"/>
      <c r="R7" s="398"/>
      <c r="S7" s="398"/>
      <c r="T7" s="398"/>
      <c r="U7" s="398"/>
      <c r="V7" s="398"/>
      <c r="W7" s="398"/>
      <c r="X7" s="398"/>
      <c r="Y7" s="398"/>
      <c r="Z7" s="398"/>
      <c r="AA7" s="398"/>
      <c r="AB7" s="160"/>
      <c r="AC7" s="393" t="s">
        <v>115</v>
      </c>
      <c r="AD7" s="394"/>
      <c r="AE7" s="394"/>
      <c r="AF7" s="394"/>
      <c r="AG7" s="395"/>
      <c r="AH7" s="381" t="e">
        <f>IF(D2="الرابعة حديث",28000,0)</f>
        <v>#N/A</v>
      </c>
      <c r="AI7" s="382"/>
      <c r="AJ7" s="383"/>
      <c r="AL7" s="34"/>
      <c r="AM7" s="34"/>
      <c r="AN7" s="159"/>
      <c r="AO7" s="65" t="s">
        <v>564</v>
      </c>
      <c r="BC7" s="62"/>
      <c r="BE7" s="65" t="s">
        <v>116</v>
      </c>
      <c r="BK7" s="65" t="e">
        <f t="shared" ref="BK7:BK42" si="3">IF(BR7="م",BL7,"")</f>
        <v>#N/A</v>
      </c>
      <c r="BL7" s="65">
        <v>3</v>
      </c>
      <c r="BM7" s="178">
        <v>2</v>
      </c>
      <c r="BN7" s="178" t="s">
        <v>117</v>
      </c>
      <c r="BO7" s="64" t="s">
        <v>113</v>
      </c>
      <c r="BP7" s="64" t="s">
        <v>114</v>
      </c>
      <c r="BQ7" s="64" t="str">
        <f t="shared" si="0"/>
        <v/>
      </c>
      <c r="BR7" s="184" t="e">
        <f>IF(VLOOKUP($D$1,ورقة4!$A$3:$AW$413,4,0)=0,"",(VLOOKUP($D$1,ورقة4!$A$3:$AW$413,4,0)))</f>
        <v>#N/A</v>
      </c>
      <c r="BS7" s="182" t="e">
        <f t="shared" si="1"/>
        <v>#N/A</v>
      </c>
      <c r="BT7" s="64" t="e">
        <f t="shared" si="2"/>
        <v>#N/A</v>
      </c>
      <c r="BU7" s="64"/>
      <c r="BX7" s="64"/>
      <c r="BY7" s="64"/>
      <c r="BZ7" s="65"/>
      <c r="CA7" s="65"/>
    </row>
    <row r="8" spans="1:79" ht="30.75" customHeight="1" thickTop="1" x14ac:dyDescent="0.3">
      <c r="A8" s="219"/>
      <c r="B8" s="219"/>
      <c r="C8" s="219"/>
      <c r="D8" s="219"/>
      <c r="E8" s="219"/>
      <c r="F8" s="219"/>
      <c r="G8" s="219"/>
      <c r="H8" s="240"/>
      <c r="J8" s="170" t="s">
        <v>118</v>
      </c>
      <c r="K8" s="399" t="s">
        <v>119</v>
      </c>
      <c r="L8" s="399"/>
      <c r="M8" s="399"/>
      <c r="N8" s="399"/>
      <c r="O8" s="399"/>
      <c r="P8" s="399"/>
      <c r="Q8" s="399"/>
      <c r="R8" s="399"/>
      <c r="S8" s="399"/>
      <c r="T8" s="399"/>
      <c r="V8" s="392" t="s">
        <v>120</v>
      </c>
      <c r="W8" s="392"/>
      <c r="X8" s="392"/>
      <c r="Y8" s="392"/>
      <c r="Z8" s="392"/>
      <c r="AA8" s="392"/>
      <c r="AB8" s="160"/>
      <c r="AC8" s="390" t="s">
        <v>121</v>
      </c>
      <c r="AD8" s="391"/>
      <c r="AE8" s="391"/>
      <c r="AF8" s="391"/>
      <c r="AG8" s="391"/>
      <c r="AH8" s="388" t="e">
        <f>IF(AK8=1,0,IF(AC20="ضعف الرسوم",SUM(I10:I27)*2,SUM(I10:I27)))</f>
        <v>#N/A</v>
      </c>
      <c r="AI8" s="388"/>
      <c r="AJ8" s="389"/>
      <c r="AO8" s="66" t="s">
        <v>122</v>
      </c>
      <c r="BC8" s="65"/>
      <c r="BK8" s="65" t="e">
        <f t="shared" si="3"/>
        <v>#N/A</v>
      </c>
      <c r="BL8" s="178">
        <v>4</v>
      </c>
      <c r="BM8" s="178">
        <v>3</v>
      </c>
      <c r="BN8" s="178" t="s">
        <v>123</v>
      </c>
      <c r="BO8" s="64" t="s">
        <v>113</v>
      </c>
      <c r="BP8" s="64" t="s">
        <v>114</v>
      </c>
      <c r="BQ8" s="64" t="str">
        <f t="shared" si="0"/>
        <v/>
      </c>
      <c r="BR8" s="184" t="e">
        <f>IF(VLOOKUP($D$1,ورقة4!$A$3:$AW$413,5,0)=0,"",(VLOOKUP($D$1,ورقة4!$A$3:$AW$413,5,0)))</f>
        <v>#N/A</v>
      </c>
      <c r="BS8" s="182" t="e">
        <f t="shared" si="1"/>
        <v>#N/A</v>
      </c>
      <c r="BT8" s="64" t="e">
        <f t="shared" si="2"/>
        <v>#N/A</v>
      </c>
      <c r="BU8" s="64"/>
      <c r="BX8" s="61"/>
      <c r="BY8" s="64"/>
      <c r="BZ8" s="65"/>
      <c r="CA8" s="65"/>
    </row>
    <row r="9" spans="1:79" ht="23.25" customHeight="1" thickBot="1" x14ac:dyDescent="0.35">
      <c r="A9" s="219"/>
      <c r="B9" s="219"/>
      <c r="C9" s="219"/>
      <c r="D9" s="219"/>
      <c r="E9" s="219"/>
      <c r="F9" s="219" t="str">
        <f>IF(AND(T9=1,S9="ج"),H9,"")</f>
        <v/>
      </c>
      <c r="G9" s="219" t="str">
        <f t="shared" ref="G9:G28" si="4">IFERROR(SMALL($BT$5:$BT$54,BL5),"")</f>
        <v/>
      </c>
      <c r="H9" s="67" t="str">
        <f t="shared" ref="H9:H27" si="5">G9</f>
        <v/>
      </c>
      <c r="J9" s="171"/>
      <c r="K9" s="400" t="str">
        <f>IFERROR(VLOOKUP(G9,$BL$4:$BN$54,3,0),"")</f>
        <v/>
      </c>
      <c r="L9" s="400"/>
      <c r="M9" s="400"/>
      <c r="N9" s="400"/>
      <c r="O9" s="400"/>
      <c r="P9" s="400"/>
      <c r="Q9" s="400"/>
      <c r="R9" s="400"/>
      <c r="S9" s="74" t="str">
        <f t="shared" ref="S9:S28" si="6">IFERROR(IF(AND($D$2="الأولى حديث",G9&gt;7,$BZ$25&gt;6),"",IF(VLOOKUP(K9,$BN$5:$BR$54,5,0)=0,"",VLOOKUP(K9,$BN$5:$BR$54,5,0))),"")</f>
        <v/>
      </c>
      <c r="T9" s="75"/>
      <c r="U9" s="160"/>
      <c r="V9" s="392"/>
      <c r="W9" s="392"/>
      <c r="X9" s="392"/>
      <c r="Y9" s="392"/>
      <c r="Z9" s="392"/>
      <c r="AA9" s="392"/>
      <c r="AB9" s="160"/>
      <c r="AC9" s="390" t="s">
        <v>124</v>
      </c>
      <c r="AD9" s="391"/>
      <c r="AE9" s="391"/>
      <c r="AF9" s="391"/>
      <c r="AG9" s="391"/>
      <c r="AH9" s="388">
        <f>IF(AH10&lt;&gt;0,6000,0)</f>
        <v>0</v>
      </c>
      <c r="AI9" s="388"/>
      <c r="AJ9" s="389"/>
      <c r="AK9" s="35"/>
      <c r="AO9" s="179"/>
      <c r="BC9" s="62"/>
      <c r="BK9" s="65" t="e">
        <f t="shared" si="3"/>
        <v>#N/A</v>
      </c>
      <c r="BL9" s="65">
        <v>5</v>
      </c>
      <c r="BM9" s="178">
        <v>4</v>
      </c>
      <c r="BN9" s="178" t="s">
        <v>125</v>
      </c>
      <c r="BO9" s="64" t="s">
        <v>113</v>
      </c>
      <c r="BP9" s="64" t="s">
        <v>114</v>
      </c>
      <c r="BQ9" s="64" t="str">
        <f t="shared" si="0"/>
        <v/>
      </c>
      <c r="BR9" s="184" t="e">
        <f>IF(VLOOKUP($D$1,ورقة4!$A$3:$AW$413,6,0)=0,"",(VLOOKUP($D$1,ورقة4!$A$3:$AW$413,6,0)))</f>
        <v>#N/A</v>
      </c>
      <c r="BS9" s="182" t="e">
        <f t="shared" si="1"/>
        <v>#N/A</v>
      </c>
      <c r="BT9" s="64" t="e">
        <f t="shared" si="2"/>
        <v>#N/A</v>
      </c>
      <c r="BU9" s="64"/>
      <c r="BX9" s="64"/>
      <c r="BY9" s="64"/>
      <c r="BZ9" s="65"/>
      <c r="CA9" s="65"/>
    </row>
    <row r="10" spans="1:79" ht="23.25" customHeight="1" thickTop="1" x14ac:dyDescent="0.3">
      <c r="A10" s="219"/>
      <c r="B10" s="219"/>
      <c r="C10" s="219">
        <f>IF(D10&gt;0,1,0)</f>
        <v>0</v>
      </c>
      <c r="D10" s="219">
        <f>IF(E10&gt;0,1,0)</f>
        <v>0</v>
      </c>
      <c r="E10" s="221">
        <f t="shared" ref="E10:E27" si="7">IF(I10&lt;&gt;$B$11,I10,0)</f>
        <v>0</v>
      </c>
      <c r="F10" s="219" t="str">
        <f>IF(OR(H10=1,H10=8,H10=14,H10=21,H10=27,H10=33,H10=310,H10=45),H10,IF(AND(T10=1,OR(S10="ج",S10="ر1",S10="ر2",S10="A")),H10,""))</f>
        <v/>
      </c>
      <c r="G10" s="219" t="str">
        <f t="shared" si="4"/>
        <v/>
      </c>
      <c r="H10" s="67" t="str">
        <f t="shared" si="5"/>
        <v/>
      </c>
      <c r="I10" s="69" t="b">
        <f t="shared" ref="I10:I31" si="8">IF(AND(S10="A",T10=1),35000,IF(OR(S10="ج",S10="ر1",S10="ر2"),IF(T10=1,IF($D$5=$AO$7,0,IF(OR($D$5=$AO$1,$D$5=$AO$2,$D$5=$AO$5,$D$5=$AO$8),IF(S10="ج",8000,IF(S10="ر1",12000,IF(S10="ر2",16000,""))),IF(OR($D$5=$AO$3,$D$5=$AO$6),IF(S10="ج",5000,IF(S10="ر1",7500,IF(S10="ر2",10000,""))),IF($D$5=$AO$4,500,IF(S10="ج",10000,IF(S10="ر1",15000,IF(S10="ر2",20000,""))))))))))</f>
        <v>0</v>
      </c>
      <c r="J10" s="171" t="str">
        <f>IF(IFERROR(VLOOKUP(H10,$BL$4:$BN$54,2,0),"")=0,"",IFERROR(VLOOKUP(H10,$BL$4:$BN$54,2,0),""))</f>
        <v/>
      </c>
      <c r="K10" s="377" t="str">
        <f t="shared" ref="K10:K27" si="9">IFERROR(VLOOKUP(H10,$BL$4:$BN$54,3,0),"")</f>
        <v/>
      </c>
      <c r="L10" s="378"/>
      <c r="M10" s="378"/>
      <c r="N10" s="378"/>
      <c r="O10" s="378"/>
      <c r="P10" s="378"/>
      <c r="Q10" s="378"/>
      <c r="R10" s="379"/>
      <c r="S10" s="74" t="str">
        <f t="shared" si="6"/>
        <v/>
      </c>
      <c r="T10" s="76"/>
      <c r="U10" s="160"/>
      <c r="V10" s="425" t="s">
        <v>88</v>
      </c>
      <c r="W10" s="425"/>
      <c r="X10" s="425"/>
      <c r="Y10" s="425"/>
      <c r="Z10" s="425"/>
      <c r="AA10" s="425"/>
      <c r="AB10" s="160"/>
      <c r="AC10" s="390" t="s">
        <v>126</v>
      </c>
      <c r="AD10" s="391"/>
      <c r="AE10" s="391"/>
      <c r="AF10" s="391"/>
      <c r="AG10" s="391"/>
      <c r="AH10" s="388">
        <f>IF(AB19&gt;0,COUNT(U13:U19)*15000,IF(D5=AO4,COUNT(U13:U19)*15000,IF(OR(D5=AO3,D5=AO6),COUNT(U13:U19)*15000,IF(OR(D5=AO1,D5=AO2,D5=AO8,D5=AO5),COUNT(U13:U19)*15000,COUNT(U13:U19)*15000))))</f>
        <v>0</v>
      </c>
      <c r="AI10" s="388"/>
      <c r="AJ10" s="389"/>
      <c r="AK10" s="40"/>
      <c r="BK10" s="65" t="e">
        <f t="shared" si="3"/>
        <v>#N/A</v>
      </c>
      <c r="BL10" s="178">
        <v>6</v>
      </c>
      <c r="BM10" s="178">
        <v>5</v>
      </c>
      <c r="BN10" s="178" t="s">
        <v>127</v>
      </c>
      <c r="BO10" s="64" t="s">
        <v>113</v>
      </c>
      <c r="BP10" s="64" t="s">
        <v>114</v>
      </c>
      <c r="BQ10" s="64" t="str">
        <f t="shared" si="0"/>
        <v/>
      </c>
      <c r="BR10" s="184" t="e">
        <f>IF(VLOOKUP($D$1,ورقة4!$A$3:$AW$413,7,0)=0,"",(VLOOKUP($D$1,ورقة4!$A$3:$AW$413,7,0)))</f>
        <v>#N/A</v>
      </c>
      <c r="BS10" s="182" t="e">
        <f t="shared" si="1"/>
        <v>#N/A</v>
      </c>
      <c r="BT10" s="64" t="e">
        <f t="shared" si="2"/>
        <v>#N/A</v>
      </c>
      <c r="BU10" s="64"/>
      <c r="BX10" s="61"/>
      <c r="BY10" s="64"/>
      <c r="BZ10" s="65"/>
      <c r="CA10" s="65"/>
    </row>
    <row r="11" spans="1:79" ht="23.25" customHeight="1" thickBot="1" x14ac:dyDescent="0.35">
      <c r="A11" s="219"/>
      <c r="B11" s="219" t="b">
        <v>0</v>
      </c>
      <c r="C11" s="219">
        <f>D10+D11</f>
        <v>0</v>
      </c>
      <c r="D11" s="219">
        <f t="shared" ref="D11:D27" si="10">IF(E11&gt;0,1,0)</f>
        <v>0</v>
      </c>
      <c r="E11" s="221">
        <f t="shared" si="7"/>
        <v>0</v>
      </c>
      <c r="F11" s="219" t="str">
        <f t="shared" ref="F11:F28" si="11">IF(AND(T11=1,OR(S11="ج",S11="ر1",S11="ر2",S11="A")),H11,"")</f>
        <v/>
      </c>
      <c r="G11" s="219" t="str">
        <f t="shared" si="4"/>
        <v/>
      </c>
      <c r="H11" s="67" t="str">
        <f t="shared" si="5"/>
        <v/>
      </c>
      <c r="I11" s="69" t="b">
        <f t="shared" si="8"/>
        <v>0</v>
      </c>
      <c r="J11" s="171" t="str">
        <f>IF(IFERROR(VLOOKUP(H11,$BL$4:$BN$54,2,0),"")=0,"",IFERROR(VLOOKUP(H11,$BL$4:$BN$54,2,0),""))</f>
        <v/>
      </c>
      <c r="K11" s="377" t="str">
        <f t="shared" si="9"/>
        <v/>
      </c>
      <c r="L11" s="378"/>
      <c r="M11" s="378"/>
      <c r="N11" s="378"/>
      <c r="O11" s="378"/>
      <c r="P11" s="378"/>
      <c r="Q11" s="378"/>
      <c r="R11" s="379"/>
      <c r="S11" s="74" t="str">
        <f t="shared" si="6"/>
        <v/>
      </c>
      <c r="T11" s="76"/>
      <c r="U11" s="220"/>
      <c r="V11" s="425"/>
      <c r="W11" s="425"/>
      <c r="X11" s="425"/>
      <c r="Y11" s="425"/>
      <c r="Z11" s="425"/>
      <c r="AA11" s="425"/>
      <c r="AB11" s="160"/>
      <c r="AC11" s="390" t="s">
        <v>128</v>
      </c>
      <c r="AD11" s="391"/>
      <c r="AE11" s="391"/>
      <c r="AF11" s="391"/>
      <c r="AG11" s="391"/>
      <c r="AH11" s="388" t="e">
        <f>VLOOKUP($D$1,ورقة2!$A$2:$U$1412,17,0)</f>
        <v>#N/A</v>
      </c>
      <c r="AI11" s="388"/>
      <c r="AJ11" s="389"/>
      <c r="AK11" s="41"/>
      <c r="BK11" s="65" t="e">
        <f t="shared" si="3"/>
        <v>#N/A</v>
      </c>
      <c r="BL11" s="65">
        <v>7</v>
      </c>
      <c r="BM11" s="178">
        <v>102</v>
      </c>
      <c r="BN11" s="178" t="str">
        <f>IF(V10=BT1,"اللغة الإنكليزية (1)","اللغة الفرنسية (1)")</f>
        <v>اللغة الإنكليزية (1)</v>
      </c>
      <c r="BO11" s="64" t="s">
        <v>113</v>
      </c>
      <c r="BP11" s="64" t="s">
        <v>114</v>
      </c>
      <c r="BQ11" s="64" t="str">
        <f t="shared" si="0"/>
        <v/>
      </c>
      <c r="BR11" s="185" t="e">
        <f>IF(VLOOKUP($D$1,ورقة4!$A$3:$AW$413,8,0)=0,"",(VLOOKUP($D$1,ورقة4!$A$3:$AW$413,8,0)))</f>
        <v>#N/A</v>
      </c>
      <c r="BS11" s="182" t="e">
        <f t="shared" si="1"/>
        <v>#N/A</v>
      </c>
      <c r="BT11" s="64" t="e">
        <f t="shared" si="2"/>
        <v>#N/A</v>
      </c>
      <c r="BU11" s="64"/>
      <c r="BX11" s="64"/>
      <c r="BY11" s="64"/>
      <c r="BZ11" s="65"/>
      <c r="CA11" s="65"/>
    </row>
    <row r="12" spans="1:79" ht="23.25" customHeight="1" thickBot="1" x14ac:dyDescent="0.35">
      <c r="A12" s="219"/>
      <c r="B12" s="219"/>
      <c r="C12" s="219">
        <f t="shared" ref="C12:C27" si="12">C11+D12</f>
        <v>0</v>
      </c>
      <c r="D12" s="219">
        <f t="shared" si="10"/>
        <v>0</v>
      </c>
      <c r="E12" s="221">
        <f t="shared" si="7"/>
        <v>0</v>
      </c>
      <c r="F12" s="219" t="str">
        <f t="shared" si="11"/>
        <v/>
      </c>
      <c r="G12" s="219" t="str">
        <f t="shared" si="4"/>
        <v/>
      </c>
      <c r="H12" s="67" t="str">
        <f t="shared" si="5"/>
        <v/>
      </c>
      <c r="I12" s="69" t="b">
        <f t="shared" si="8"/>
        <v>0</v>
      </c>
      <c r="J12" s="171" t="str">
        <f t="shared" ref="J12:J26" si="13">IF(IFERROR(VLOOKUP(H12,$BL$4:$BN$54,2,0),"")=0,"",IFERROR(VLOOKUP(H12,$BL$4:$BN$54,2,0),""))</f>
        <v/>
      </c>
      <c r="K12" s="377" t="str">
        <f t="shared" si="9"/>
        <v/>
      </c>
      <c r="L12" s="378"/>
      <c r="M12" s="378"/>
      <c r="N12" s="378"/>
      <c r="O12" s="378"/>
      <c r="P12" s="378"/>
      <c r="Q12" s="378"/>
      <c r="R12" s="379"/>
      <c r="S12" s="74" t="str">
        <f t="shared" si="6"/>
        <v/>
      </c>
      <c r="T12" s="76"/>
      <c r="U12" s="220"/>
      <c r="V12" s="401" t="e">
        <f>IF(D3="أنثى","منقطعة عن التسجيل في","منقطع عن التسجيل في")</f>
        <v>#N/A</v>
      </c>
      <c r="W12" s="401"/>
      <c r="X12" s="401"/>
      <c r="Y12" s="401"/>
      <c r="Z12" s="401"/>
      <c r="AA12" s="401"/>
      <c r="AB12" s="160"/>
      <c r="AC12" s="390" t="s">
        <v>129</v>
      </c>
      <c r="AD12" s="391"/>
      <c r="AE12" s="391"/>
      <c r="AF12" s="391"/>
      <c r="AG12" s="391"/>
      <c r="AH12" s="388" t="e">
        <f>SUM(AH7:AJ10)-SUM(AH11:AJ11)</f>
        <v>#N/A</v>
      </c>
      <c r="AI12" s="388"/>
      <c r="AJ12" s="389"/>
      <c r="AK12" s="41"/>
      <c r="BK12" s="65" t="str">
        <f t="shared" si="3"/>
        <v/>
      </c>
      <c r="BL12" s="178">
        <v>8</v>
      </c>
      <c r="BN12" s="65" t="s">
        <v>130</v>
      </c>
      <c r="BQ12" s="64" t="str">
        <f t="shared" ref="BQ12:BQ24" si="14">IFERROR(VLOOKUP(BN12,$K$9:$T$21,10,0),"")</f>
        <v/>
      </c>
      <c r="BS12" s="182" t="e">
        <f>IF(AND(BS13="",BS14="",BS15="",BS16="",BS17=""),"",BL12)</f>
        <v>#N/A</v>
      </c>
      <c r="BT12" s="64" t="e">
        <f>IF(AND(BT13="",BT14="",BT15="",BT16="",BT17=""),"",BL12)</f>
        <v>#N/A</v>
      </c>
      <c r="BX12" s="61"/>
      <c r="BY12" s="64"/>
      <c r="BZ12" s="65"/>
      <c r="CA12" s="65"/>
    </row>
    <row r="13" spans="1:79" ht="23.25" customHeight="1" x14ac:dyDescent="0.3">
      <c r="A13" s="219"/>
      <c r="B13" s="219"/>
      <c r="C13" s="219">
        <f t="shared" si="12"/>
        <v>0</v>
      </c>
      <c r="D13" s="219">
        <f t="shared" si="10"/>
        <v>0</v>
      </c>
      <c r="E13" s="221">
        <f t="shared" si="7"/>
        <v>0</v>
      </c>
      <c r="F13" s="219" t="str">
        <f t="shared" si="11"/>
        <v/>
      </c>
      <c r="G13" s="219" t="str">
        <f t="shared" si="4"/>
        <v/>
      </c>
      <c r="H13" s="67" t="str">
        <f t="shared" si="5"/>
        <v/>
      </c>
      <c r="I13" s="69" t="b">
        <f t="shared" si="8"/>
        <v>0</v>
      </c>
      <c r="J13" s="171" t="str">
        <f t="shared" si="13"/>
        <v/>
      </c>
      <c r="K13" s="377" t="str">
        <f t="shared" si="9"/>
        <v/>
      </c>
      <c r="L13" s="378"/>
      <c r="M13" s="378"/>
      <c r="N13" s="378"/>
      <c r="O13" s="378"/>
      <c r="P13" s="378"/>
      <c r="Q13" s="378"/>
      <c r="R13" s="379"/>
      <c r="S13" s="74" t="str">
        <f t="shared" si="6"/>
        <v/>
      </c>
      <c r="T13" s="76"/>
      <c r="U13" s="220" t="str">
        <f t="shared" ref="U13:U22" si="15">IFERROR(SMALL($A$27:$A$37,BL5),"")</f>
        <v/>
      </c>
      <c r="V13" s="380" t="str">
        <f t="shared" ref="V13:V22" si="16">IFERROR(VLOOKUP(U13,$A$49:$B$58,2,0),"")</f>
        <v/>
      </c>
      <c r="W13" s="380"/>
      <c r="X13" s="380"/>
      <c r="Y13" s="380"/>
      <c r="Z13" s="380"/>
      <c r="AA13" s="380"/>
      <c r="AB13" s="160"/>
      <c r="AC13" s="390" t="s">
        <v>131</v>
      </c>
      <c r="AD13" s="391"/>
      <c r="AE13" s="391"/>
      <c r="AF13" s="391"/>
      <c r="AG13" s="391"/>
      <c r="AH13" s="426"/>
      <c r="AI13" s="426"/>
      <c r="AJ13" s="427"/>
      <c r="AK13" s="42"/>
      <c r="BK13" s="65" t="e">
        <f t="shared" si="3"/>
        <v>#N/A</v>
      </c>
      <c r="BL13" s="65">
        <v>9</v>
      </c>
      <c r="BM13" s="178">
        <v>6</v>
      </c>
      <c r="BN13" s="178" t="s">
        <v>132</v>
      </c>
      <c r="BO13" s="67" t="s">
        <v>113</v>
      </c>
      <c r="BP13" s="67" t="s">
        <v>133</v>
      </c>
      <c r="BQ13" s="64" t="str">
        <f t="shared" si="14"/>
        <v/>
      </c>
      <c r="BR13" s="183" t="e">
        <f>IF(VLOOKUP($D$1,ورقة4!$A$3:$AW$413,9,0)=0,"",(VLOOKUP($D$1,ورقة4!$A$3:$AW$413,9,0)))</f>
        <v>#N/A</v>
      </c>
      <c r="BS13" s="182" t="e">
        <f>IF(BR13="م",BL13,"")</f>
        <v>#N/A</v>
      </c>
      <c r="BT13" s="64" t="e">
        <f>IF(BR13="","",BL13)</f>
        <v>#N/A</v>
      </c>
      <c r="BX13" s="64"/>
      <c r="BY13" s="64"/>
      <c r="BZ13" s="65"/>
      <c r="CA13" s="65"/>
    </row>
    <row r="14" spans="1:79" ht="23.25" customHeight="1" x14ac:dyDescent="0.3">
      <c r="A14" s="219"/>
      <c r="B14" s="219"/>
      <c r="C14" s="219">
        <f t="shared" si="12"/>
        <v>0</v>
      </c>
      <c r="D14" s="219">
        <f t="shared" si="10"/>
        <v>0</v>
      </c>
      <c r="E14" s="221">
        <f t="shared" si="7"/>
        <v>0</v>
      </c>
      <c r="F14" s="219" t="str">
        <f t="shared" si="11"/>
        <v/>
      </c>
      <c r="G14" s="219" t="str">
        <f t="shared" si="4"/>
        <v/>
      </c>
      <c r="H14" s="67" t="str">
        <f t="shared" si="5"/>
        <v/>
      </c>
      <c r="I14" s="69" t="b">
        <f t="shared" si="8"/>
        <v>0</v>
      </c>
      <c r="J14" s="171" t="str">
        <f t="shared" si="13"/>
        <v/>
      </c>
      <c r="K14" s="377" t="str">
        <f t="shared" si="9"/>
        <v/>
      </c>
      <c r="L14" s="378"/>
      <c r="M14" s="378"/>
      <c r="N14" s="378"/>
      <c r="O14" s="378"/>
      <c r="P14" s="378"/>
      <c r="Q14" s="378"/>
      <c r="R14" s="379"/>
      <c r="S14" s="74" t="str">
        <f t="shared" si="6"/>
        <v/>
      </c>
      <c r="T14" s="76"/>
      <c r="U14" s="220" t="str">
        <f t="shared" si="15"/>
        <v/>
      </c>
      <c r="V14" s="380" t="str">
        <f t="shared" si="16"/>
        <v/>
      </c>
      <c r="W14" s="380"/>
      <c r="X14" s="380"/>
      <c r="Y14" s="380"/>
      <c r="Z14" s="380"/>
      <c r="AA14" s="380"/>
      <c r="AB14" s="160"/>
      <c r="AC14" s="390" t="s">
        <v>134</v>
      </c>
      <c r="AD14" s="391"/>
      <c r="AE14" s="391"/>
      <c r="AF14" s="391"/>
      <c r="AG14" s="391"/>
      <c r="AH14" s="388" t="e">
        <f>IF(OR(AH12&lt;10000,D5=AO4,AH19=2,AH19=1),AH12,IF(AH13="نعم",AE25+AE26/2,AH12))</f>
        <v>#N/A</v>
      </c>
      <c r="AI14" s="388"/>
      <c r="AJ14" s="389"/>
      <c r="AK14" s="42"/>
      <c r="BK14" s="65" t="e">
        <f t="shared" si="3"/>
        <v>#N/A</v>
      </c>
      <c r="BL14" s="178">
        <v>10</v>
      </c>
      <c r="BM14" s="178">
        <v>7</v>
      </c>
      <c r="BN14" s="178" t="s">
        <v>135</v>
      </c>
      <c r="BO14" s="67" t="s">
        <v>113</v>
      </c>
      <c r="BP14" s="67" t="s">
        <v>133</v>
      </c>
      <c r="BQ14" s="64" t="str">
        <f t="shared" si="14"/>
        <v/>
      </c>
      <c r="BR14" s="184" t="e">
        <f>IF(VLOOKUP($D$1,ورقة4!$A$3:$AW$413,10,0)=0,"",(VLOOKUP($D$1,ورقة4!$A$3:$AW$413,10,0)))</f>
        <v>#N/A</v>
      </c>
      <c r="BS14" s="182" t="e">
        <f>IF(BR14="م",BL14,"")</f>
        <v>#N/A</v>
      </c>
      <c r="BT14" s="64" t="e">
        <f>IF(BR14="","",BL14)</f>
        <v>#N/A</v>
      </c>
      <c r="BX14" s="61"/>
      <c r="BY14" s="64"/>
      <c r="BZ14" s="65"/>
      <c r="CA14" s="65"/>
    </row>
    <row r="15" spans="1:79" ht="23.25" customHeight="1" x14ac:dyDescent="0.3">
      <c r="A15" s="219"/>
      <c r="B15" s="219"/>
      <c r="C15" s="219">
        <f t="shared" si="12"/>
        <v>0</v>
      </c>
      <c r="D15" s="219">
        <f t="shared" si="10"/>
        <v>0</v>
      </c>
      <c r="E15" s="221">
        <f t="shared" si="7"/>
        <v>0</v>
      </c>
      <c r="F15" s="219" t="str">
        <f t="shared" si="11"/>
        <v/>
      </c>
      <c r="G15" s="219" t="str">
        <f t="shared" si="4"/>
        <v/>
      </c>
      <c r="H15" s="67" t="str">
        <f t="shared" si="5"/>
        <v/>
      </c>
      <c r="I15" s="69" t="b">
        <f t="shared" si="8"/>
        <v>0</v>
      </c>
      <c r="J15" s="171" t="str">
        <f t="shared" si="13"/>
        <v/>
      </c>
      <c r="K15" s="377" t="str">
        <f t="shared" si="9"/>
        <v/>
      </c>
      <c r="L15" s="378"/>
      <c r="M15" s="378"/>
      <c r="N15" s="378"/>
      <c r="O15" s="378"/>
      <c r="P15" s="378"/>
      <c r="Q15" s="378"/>
      <c r="R15" s="379"/>
      <c r="S15" s="74" t="str">
        <f t="shared" si="6"/>
        <v/>
      </c>
      <c r="T15" s="76"/>
      <c r="U15" s="220" t="str">
        <f t="shared" si="15"/>
        <v/>
      </c>
      <c r="V15" s="380" t="str">
        <f t="shared" si="16"/>
        <v/>
      </c>
      <c r="W15" s="380"/>
      <c r="X15" s="380"/>
      <c r="Y15" s="380"/>
      <c r="Z15" s="380"/>
      <c r="AA15" s="380"/>
      <c r="AB15" s="160"/>
      <c r="AC15" s="390" t="s">
        <v>136</v>
      </c>
      <c r="AD15" s="391"/>
      <c r="AE15" s="391"/>
      <c r="AF15" s="391"/>
      <c r="AG15" s="391"/>
      <c r="AH15" s="388" t="e">
        <f>IF(OR(D5=BE4,D5=BE7),0,AH12-AH14)</f>
        <v>#N/A</v>
      </c>
      <c r="AI15" s="388"/>
      <c r="AJ15" s="389"/>
      <c r="AK15" s="42"/>
      <c r="BK15" s="65" t="e">
        <f t="shared" si="3"/>
        <v>#N/A</v>
      </c>
      <c r="BL15" s="65">
        <v>11</v>
      </c>
      <c r="BM15" s="178">
        <v>8</v>
      </c>
      <c r="BN15" s="178" t="s">
        <v>137</v>
      </c>
      <c r="BO15" s="67" t="s">
        <v>113</v>
      </c>
      <c r="BP15" s="67" t="s">
        <v>133</v>
      </c>
      <c r="BQ15" s="64" t="str">
        <f t="shared" si="14"/>
        <v/>
      </c>
      <c r="BR15" s="184" t="e">
        <f>IF(VLOOKUP($D$1,ورقة4!$A$3:$AW$413,11,0)=0,"",(VLOOKUP($D$1,ورقة4!$A$3:$AW$413,11,0)))</f>
        <v>#N/A</v>
      </c>
      <c r="BS15" s="182" t="e">
        <f>IF(BR15="م",BL15,"")</f>
        <v>#N/A</v>
      </c>
      <c r="BT15" s="64" t="e">
        <f>IF(BR15="","",BL15)</f>
        <v>#N/A</v>
      </c>
      <c r="BX15" s="64"/>
      <c r="BY15" s="64"/>
      <c r="BZ15" s="65"/>
      <c r="CA15" s="65"/>
    </row>
    <row r="16" spans="1:79" ht="23.25" customHeight="1" x14ac:dyDescent="0.3">
      <c r="A16" s="219"/>
      <c r="B16" s="219"/>
      <c r="C16" s="219">
        <f t="shared" si="12"/>
        <v>0</v>
      </c>
      <c r="D16" s="219">
        <f t="shared" si="10"/>
        <v>0</v>
      </c>
      <c r="E16" s="221">
        <f t="shared" si="7"/>
        <v>0</v>
      </c>
      <c r="F16" s="219" t="str">
        <f t="shared" si="11"/>
        <v/>
      </c>
      <c r="G16" s="219" t="str">
        <f t="shared" si="4"/>
        <v/>
      </c>
      <c r="H16" s="67" t="str">
        <f t="shared" si="5"/>
        <v/>
      </c>
      <c r="I16" s="69" t="b">
        <f t="shared" si="8"/>
        <v>0</v>
      </c>
      <c r="J16" s="171" t="str">
        <f>IF(IFERROR(VLOOKUP(H16,$BL$4:$BN$54,2,0),"")=0,"",IFERROR(VLOOKUP(H16,$BL$4:$BN$54,2,0),""))</f>
        <v/>
      </c>
      <c r="K16" s="377" t="str">
        <f t="shared" si="9"/>
        <v/>
      </c>
      <c r="L16" s="378"/>
      <c r="M16" s="378"/>
      <c r="N16" s="378"/>
      <c r="O16" s="378"/>
      <c r="P16" s="378"/>
      <c r="Q16" s="378"/>
      <c r="R16" s="379"/>
      <c r="S16" s="74" t="str">
        <f t="shared" si="6"/>
        <v/>
      </c>
      <c r="T16" s="76"/>
      <c r="U16" s="220" t="str">
        <f t="shared" si="15"/>
        <v/>
      </c>
      <c r="V16" s="380" t="str">
        <f t="shared" si="16"/>
        <v/>
      </c>
      <c r="W16" s="380"/>
      <c r="X16" s="380"/>
      <c r="Y16" s="380"/>
      <c r="Z16" s="380"/>
      <c r="AA16" s="380"/>
      <c r="AB16" s="160"/>
      <c r="AC16" s="390" t="s">
        <v>138</v>
      </c>
      <c r="AD16" s="391"/>
      <c r="AE16" s="391"/>
      <c r="AF16" s="391"/>
      <c r="AG16" s="391"/>
      <c r="AH16" s="388">
        <f>COUNTIFS(S9:S27,"ج",T9:T27,1)</f>
        <v>0</v>
      </c>
      <c r="AI16" s="388"/>
      <c r="AJ16" s="389"/>
      <c r="AK16" s="42"/>
      <c r="BK16" s="65" t="e">
        <f t="shared" si="3"/>
        <v>#N/A</v>
      </c>
      <c r="BL16" s="178">
        <v>12</v>
      </c>
      <c r="BM16" s="178">
        <v>9</v>
      </c>
      <c r="BN16" s="178" t="str">
        <f>IF(V10=BT1,"دراسات تجارية باللغة الإنكليزية","دراسات تجارية باللغة الفرنسية")</f>
        <v>دراسات تجارية باللغة الإنكليزية</v>
      </c>
      <c r="BO16" s="67" t="s">
        <v>113</v>
      </c>
      <c r="BP16" s="67" t="s">
        <v>133</v>
      </c>
      <c r="BQ16" s="64" t="str">
        <f t="shared" si="14"/>
        <v/>
      </c>
      <c r="BR16" s="184" t="e">
        <f>IF(VLOOKUP($D$1,ورقة4!$A$3:$AW$413,12,0)=0,"",(VLOOKUP($D$1,ورقة4!$A$3:$AW$413,12,0)))</f>
        <v>#N/A</v>
      </c>
      <c r="BS16" s="182" t="e">
        <f>IF(BR16="م",BL16,"")</f>
        <v>#N/A</v>
      </c>
      <c r="BT16" s="64" t="e">
        <f>IF(BR16="","",BL16)</f>
        <v>#N/A</v>
      </c>
      <c r="BU16" s="61"/>
      <c r="BV16" s="61"/>
      <c r="BX16" s="61"/>
      <c r="BY16" s="64"/>
      <c r="BZ16" s="65"/>
      <c r="CA16" s="65"/>
    </row>
    <row r="17" spans="1:79" ht="23.25" customHeight="1" thickBot="1" x14ac:dyDescent="0.35">
      <c r="A17" s="219"/>
      <c r="B17" s="219"/>
      <c r="C17" s="219">
        <f t="shared" si="12"/>
        <v>0</v>
      </c>
      <c r="D17" s="219">
        <f t="shared" si="10"/>
        <v>0</v>
      </c>
      <c r="E17" s="221">
        <f t="shared" si="7"/>
        <v>0</v>
      </c>
      <c r="F17" s="219" t="str">
        <f t="shared" si="11"/>
        <v/>
      </c>
      <c r="G17" s="219" t="str">
        <f t="shared" si="4"/>
        <v/>
      </c>
      <c r="H17" s="67" t="str">
        <f t="shared" si="5"/>
        <v/>
      </c>
      <c r="I17" s="69" t="b">
        <f t="shared" si="8"/>
        <v>0</v>
      </c>
      <c r="J17" s="171" t="str">
        <f t="shared" si="13"/>
        <v/>
      </c>
      <c r="K17" s="377" t="str">
        <f t="shared" si="9"/>
        <v/>
      </c>
      <c r="L17" s="378"/>
      <c r="M17" s="378"/>
      <c r="N17" s="378"/>
      <c r="O17" s="378"/>
      <c r="P17" s="378"/>
      <c r="Q17" s="378"/>
      <c r="R17" s="379"/>
      <c r="S17" s="74" t="str">
        <f t="shared" si="6"/>
        <v/>
      </c>
      <c r="T17" s="76"/>
      <c r="U17" s="220" t="str">
        <f t="shared" si="15"/>
        <v/>
      </c>
      <c r="V17" s="380" t="str">
        <f t="shared" si="16"/>
        <v/>
      </c>
      <c r="W17" s="380"/>
      <c r="X17" s="380"/>
      <c r="Y17" s="380"/>
      <c r="Z17" s="380"/>
      <c r="AA17" s="380"/>
      <c r="AB17" s="160"/>
      <c r="AC17" s="390" t="s">
        <v>139</v>
      </c>
      <c r="AD17" s="391"/>
      <c r="AE17" s="391"/>
      <c r="AF17" s="391"/>
      <c r="AG17" s="391"/>
      <c r="AH17" s="388">
        <f>COUNTIFS(S9:S27,"ر1",T9:T27,1)</f>
        <v>0</v>
      </c>
      <c r="AI17" s="388"/>
      <c r="AJ17" s="389"/>
      <c r="AK17" s="42"/>
      <c r="BK17" s="65" t="e">
        <f t="shared" si="3"/>
        <v>#N/A</v>
      </c>
      <c r="BL17" s="65">
        <v>13</v>
      </c>
      <c r="BM17" s="178">
        <v>10</v>
      </c>
      <c r="BN17" s="178" t="s">
        <v>140</v>
      </c>
      <c r="BO17" s="67" t="s">
        <v>113</v>
      </c>
      <c r="BP17" s="67" t="s">
        <v>133</v>
      </c>
      <c r="BQ17" s="64" t="str">
        <f t="shared" si="14"/>
        <v/>
      </c>
      <c r="BR17" s="185" t="e">
        <f>IF(VLOOKUP($D$1,ورقة4!$A$3:$AW$413,13,0)=0,"",(VLOOKUP($D$1,ورقة4!$A$3:$AW$413,13,0)))</f>
        <v>#N/A</v>
      </c>
      <c r="BS17" s="182" t="e">
        <f>IF(BR17="م",BL17,"")</f>
        <v>#N/A</v>
      </c>
      <c r="BT17" s="64" t="e">
        <f>IF(BR17="","",BL17)</f>
        <v>#N/A</v>
      </c>
      <c r="BX17" s="64"/>
      <c r="BY17" s="64"/>
      <c r="BZ17" s="65"/>
      <c r="CA17" s="65"/>
    </row>
    <row r="18" spans="1:79" ht="23.25" customHeight="1" thickBot="1" x14ac:dyDescent="0.35">
      <c r="A18" s="219"/>
      <c r="B18" s="219"/>
      <c r="C18" s="219">
        <f t="shared" si="12"/>
        <v>0</v>
      </c>
      <c r="D18" s="219">
        <f t="shared" si="10"/>
        <v>0</v>
      </c>
      <c r="E18" s="221">
        <f t="shared" si="7"/>
        <v>0</v>
      </c>
      <c r="F18" s="219" t="str">
        <f t="shared" si="11"/>
        <v/>
      </c>
      <c r="G18" s="219" t="str">
        <f t="shared" si="4"/>
        <v/>
      </c>
      <c r="H18" s="67" t="str">
        <f t="shared" si="5"/>
        <v/>
      </c>
      <c r="I18" s="69" t="b">
        <f t="shared" si="8"/>
        <v>0</v>
      </c>
      <c r="J18" s="171" t="str">
        <f t="shared" si="13"/>
        <v/>
      </c>
      <c r="K18" s="377" t="str">
        <f t="shared" si="9"/>
        <v/>
      </c>
      <c r="L18" s="378"/>
      <c r="M18" s="378"/>
      <c r="N18" s="378"/>
      <c r="O18" s="378"/>
      <c r="P18" s="378"/>
      <c r="Q18" s="378"/>
      <c r="R18" s="379"/>
      <c r="S18" s="74" t="str">
        <f t="shared" si="6"/>
        <v/>
      </c>
      <c r="T18" s="76"/>
      <c r="U18" s="220" t="str">
        <f t="shared" si="15"/>
        <v/>
      </c>
      <c r="V18" s="380" t="str">
        <f t="shared" si="16"/>
        <v/>
      </c>
      <c r="W18" s="380"/>
      <c r="X18" s="380"/>
      <c r="Y18" s="380"/>
      <c r="Z18" s="380"/>
      <c r="AA18" s="380"/>
      <c r="AB18" s="160"/>
      <c r="AC18" s="390" t="s">
        <v>141</v>
      </c>
      <c r="AD18" s="391"/>
      <c r="AE18" s="391"/>
      <c r="AF18" s="391"/>
      <c r="AG18" s="391"/>
      <c r="AH18" s="388">
        <f>COUNTIFS(S9:S27,"ر2",T9:T27,1)</f>
        <v>0</v>
      </c>
      <c r="AI18" s="388"/>
      <c r="AJ18" s="389"/>
      <c r="AK18" s="42"/>
      <c r="BK18" s="65" t="str">
        <f t="shared" si="3"/>
        <v/>
      </c>
      <c r="BL18" s="65">
        <v>14</v>
      </c>
      <c r="BN18" s="65" t="s">
        <v>142</v>
      </c>
      <c r="BQ18" s="64" t="str">
        <f t="shared" si="14"/>
        <v/>
      </c>
      <c r="BS18" s="182" t="e">
        <f>IF(AND(BS19="",BS20="",BS21="",BS22="",BS23="",BS24=""),"",BL18)</f>
        <v>#N/A</v>
      </c>
      <c r="BT18" s="64" t="e">
        <f>IF(AND(BT19="",BT20="",BT21="",BT22="",BT23="",BT24=""),"",BL18)</f>
        <v>#N/A</v>
      </c>
      <c r="BX18" s="61"/>
      <c r="BY18" s="64"/>
      <c r="BZ18" s="65"/>
      <c r="CA18" s="65"/>
    </row>
    <row r="19" spans="1:79" ht="23.25" customHeight="1" thickBot="1" x14ac:dyDescent="0.35">
      <c r="A19" s="219"/>
      <c r="B19" s="219"/>
      <c r="C19" s="219">
        <f t="shared" si="12"/>
        <v>0</v>
      </c>
      <c r="D19" s="219">
        <f t="shared" si="10"/>
        <v>0</v>
      </c>
      <c r="E19" s="221">
        <f t="shared" si="7"/>
        <v>0</v>
      </c>
      <c r="F19" s="219" t="str">
        <f t="shared" si="11"/>
        <v/>
      </c>
      <c r="G19" s="219" t="str">
        <f t="shared" si="4"/>
        <v/>
      </c>
      <c r="H19" s="67" t="str">
        <f t="shared" si="5"/>
        <v/>
      </c>
      <c r="I19" s="69" t="b">
        <f t="shared" si="8"/>
        <v>0</v>
      </c>
      <c r="J19" s="171" t="str">
        <f t="shared" si="13"/>
        <v/>
      </c>
      <c r="K19" s="377" t="str">
        <f t="shared" si="9"/>
        <v/>
      </c>
      <c r="L19" s="378"/>
      <c r="M19" s="378"/>
      <c r="N19" s="378"/>
      <c r="O19" s="378"/>
      <c r="P19" s="378"/>
      <c r="Q19" s="378"/>
      <c r="R19" s="379"/>
      <c r="S19" s="74" t="str">
        <f t="shared" si="6"/>
        <v/>
      </c>
      <c r="T19" s="76"/>
      <c r="U19" s="220" t="str">
        <f t="shared" si="15"/>
        <v/>
      </c>
      <c r="V19" s="380" t="str">
        <f t="shared" si="16"/>
        <v/>
      </c>
      <c r="W19" s="380"/>
      <c r="X19" s="380"/>
      <c r="Y19" s="380"/>
      <c r="Z19" s="380"/>
      <c r="AA19" s="380"/>
      <c r="AB19" s="66">
        <f>COUNTIF(S10:S31,"A")</f>
        <v>0</v>
      </c>
      <c r="AC19" s="428" t="s">
        <v>143</v>
      </c>
      <c r="AD19" s="429"/>
      <c r="AE19" s="429"/>
      <c r="AF19" s="429"/>
      <c r="AG19" s="429"/>
      <c r="AH19" s="430">
        <f>IF(AB19&gt;0,COUNTIFS(S10:S29,"A",T10:T29,1),SUM(AH16:AJ18))</f>
        <v>0</v>
      </c>
      <c r="AI19" s="430"/>
      <c r="AJ19" s="431"/>
      <c r="AK19" s="60"/>
      <c r="BK19" s="65" t="e">
        <f t="shared" si="3"/>
        <v>#N/A</v>
      </c>
      <c r="BL19" s="178">
        <v>15</v>
      </c>
      <c r="BM19" s="178">
        <v>11</v>
      </c>
      <c r="BN19" s="178" t="s">
        <v>144</v>
      </c>
      <c r="BO19" s="67" t="s">
        <v>145</v>
      </c>
      <c r="BP19" s="67" t="s">
        <v>114</v>
      </c>
      <c r="BQ19" s="64" t="str">
        <f t="shared" si="14"/>
        <v/>
      </c>
      <c r="BR19" s="183" t="e">
        <f>IF(VLOOKUP($D$1,ورقة4!$A$3:$AW$413,14,0)=0,"",(VLOOKUP($D$1,ورقة4!$A$3:$AW$413,14,0)))</f>
        <v>#N/A</v>
      </c>
      <c r="BS19" s="182" t="e">
        <f t="shared" ref="BS19:BS24" si="17">IF(BR19="م",BL19,"")</f>
        <v>#N/A</v>
      </c>
      <c r="BT19" s="64" t="e">
        <f t="shared" ref="BT19:BT24" si="18">IF(BR19="","",BL19)</f>
        <v>#N/A</v>
      </c>
      <c r="BX19" s="64"/>
      <c r="BY19" s="64"/>
      <c r="BZ19" s="65"/>
      <c r="CA19" s="65"/>
    </row>
    <row r="20" spans="1:79" ht="23.25" customHeight="1" thickTop="1" x14ac:dyDescent="0.3">
      <c r="A20" s="219"/>
      <c r="B20" s="219"/>
      <c r="C20" s="219">
        <f t="shared" si="12"/>
        <v>0</v>
      </c>
      <c r="D20" s="219">
        <f t="shared" si="10"/>
        <v>0</v>
      </c>
      <c r="E20" s="221">
        <f t="shared" si="7"/>
        <v>0</v>
      </c>
      <c r="F20" s="219" t="str">
        <f t="shared" si="11"/>
        <v/>
      </c>
      <c r="G20" s="219" t="str">
        <f t="shared" si="4"/>
        <v/>
      </c>
      <c r="H20" s="67" t="str">
        <f t="shared" si="5"/>
        <v/>
      </c>
      <c r="I20" s="69" t="b">
        <f t="shared" si="8"/>
        <v>0</v>
      </c>
      <c r="J20" s="171" t="str">
        <f t="shared" si="13"/>
        <v/>
      </c>
      <c r="K20" s="377" t="str">
        <f>IFERROR(VLOOKUP(H20,$BL$4:$BN$54,3,0),"")</f>
        <v/>
      </c>
      <c r="L20" s="378"/>
      <c r="M20" s="378"/>
      <c r="N20" s="378"/>
      <c r="O20" s="378"/>
      <c r="P20" s="378"/>
      <c r="Q20" s="378"/>
      <c r="R20" s="379"/>
      <c r="S20" s="74" t="str">
        <f t="shared" si="6"/>
        <v/>
      </c>
      <c r="T20" s="76"/>
      <c r="U20" s="220" t="str">
        <f t="shared" si="15"/>
        <v/>
      </c>
      <c r="V20" s="380" t="str">
        <f t="shared" si="16"/>
        <v/>
      </c>
      <c r="W20" s="380"/>
      <c r="X20" s="380"/>
      <c r="Y20" s="380"/>
      <c r="Z20" s="380"/>
      <c r="AA20" s="380"/>
      <c r="AB20" s="160"/>
      <c r="AC20" s="424" t="e">
        <f>'إدخال البيانات'!F1</f>
        <v>#N/A</v>
      </c>
      <c r="AD20" s="424"/>
      <c r="AE20" s="424"/>
      <c r="AF20" s="424"/>
      <c r="AG20" s="424"/>
      <c r="AH20" s="424"/>
      <c r="AI20" s="424"/>
      <c r="AJ20" s="424"/>
      <c r="AK20" s="68"/>
      <c r="BK20" s="65" t="e">
        <f t="shared" si="3"/>
        <v>#N/A</v>
      </c>
      <c r="BL20" s="65">
        <v>16</v>
      </c>
      <c r="BM20" s="178">
        <v>12</v>
      </c>
      <c r="BN20" s="178" t="s">
        <v>146</v>
      </c>
      <c r="BO20" s="67" t="s">
        <v>145</v>
      </c>
      <c r="BP20" s="67" t="s">
        <v>114</v>
      </c>
      <c r="BQ20" s="64" t="str">
        <f t="shared" si="14"/>
        <v/>
      </c>
      <c r="BR20" s="186" t="e">
        <f>IF(VLOOKUP($D$1,ورقة4!$A$3:$AW$413,15,0)=0,"",(VLOOKUP($D$1,ورقة4!$A$3:$AW$413,15,0)))</f>
        <v>#N/A</v>
      </c>
      <c r="BS20" s="182" t="e">
        <f t="shared" si="17"/>
        <v>#N/A</v>
      </c>
      <c r="BT20" s="64" t="e">
        <f t="shared" si="18"/>
        <v>#N/A</v>
      </c>
      <c r="BX20" s="61"/>
      <c r="BY20" s="64"/>
      <c r="BZ20" s="65"/>
      <c r="CA20" s="65"/>
    </row>
    <row r="21" spans="1:79" ht="23.25" customHeight="1" x14ac:dyDescent="0.3">
      <c r="A21" s="219" t="str">
        <f>IFERROR(SMALL($BS$4:$BS$42,BL18),"")</f>
        <v/>
      </c>
      <c r="B21" s="219">
        <f>IF(OR(A21=1,A21=8,A21=14,A21=21,A21=27,A21=33,A21=""),0,1)</f>
        <v>0</v>
      </c>
      <c r="C21" s="219">
        <f t="shared" si="12"/>
        <v>0</v>
      </c>
      <c r="D21" s="219">
        <f t="shared" si="10"/>
        <v>0</v>
      </c>
      <c r="E21" s="221">
        <f t="shared" si="7"/>
        <v>0</v>
      </c>
      <c r="F21" s="219" t="str">
        <f t="shared" si="11"/>
        <v/>
      </c>
      <c r="G21" s="219" t="str">
        <f t="shared" si="4"/>
        <v/>
      </c>
      <c r="H21" s="67" t="str">
        <f t="shared" si="5"/>
        <v/>
      </c>
      <c r="I21" s="69" t="b">
        <f t="shared" si="8"/>
        <v>0</v>
      </c>
      <c r="J21" s="171" t="str">
        <f t="shared" si="13"/>
        <v/>
      </c>
      <c r="K21" s="377" t="str">
        <f t="shared" si="9"/>
        <v/>
      </c>
      <c r="L21" s="378"/>
      <c r="M21" s="378"/>
      <c r="N21" s="378"/>
      <c r="O21" s="378"/>
      <c r="P21" s="378"/>
      <c r="Q21" s="378"/>
      <c r="R21" s="379"/>
      <c r="S21" s="74" t="str">
        <f t="shared" si="6"/>
        <v/>
      </c>
      <c r="T21" s="76"/>
      <c r="U21" s="220" t="str">
        <f t="shared" si="15"/>
        <v/>
      </c>
      <c r="V21" s="380" t="str">
        <f t="shared" si="16"/>
        <v/>
      </c>
      <c r="W21" s="380"/>
      <c r="X21" s="380"/>
      <c r="Y21" s="380"/>
      <c r="Z21" s="380"/>
      <c r="AA21" s="380"/>
      <c r="AB21" s="160"/>
      <c r="AK21" s="68"/>
      <c r="BK21" s="65" t="e">
        <f t="shared" si="3"/>
        <v>#N/A</v>
      </c>
      <c r="BL21" s="178">
        <v>17</v>
      </c>
      <c r="BM21" s="178">
        <v>13</v>
      </c>
      <c r="BN21" s="178" t="s">
        <v>147</v>
      </c>
      <c r="BO21" s="67" t="s">
        <v>145</v>
      </c>
      <c r="BP21" s="67" t="s">
        <v>114</v>
      </c>
      <c r="BQ21" s="64" t="str">
        <f t="shared" si="14"/>
        <v/>
      </c>
      <c r="BR21" s="186" t="e">
        <f>IF(VLOOKUP($D$1,ورقة4!$A$3:$AW$413,16,0)=0,"",(VLOOKUP($D$1,ورقة4!$A$3:$AW$413,16,0)))</f>
        <v>#N/A</v>
      </c>
      <c r="BS21" s="182" t="e">
        <f t="shared" si="17"/>
        <v>#N/A</v>
      </c>
      <c r="BT21" s="64" t="e">
        <f t="shared" si="18"/>
        <v>#N/A</v>
      </c>
      <c r="BX21" s="64"/>
      <c r="BY21" s="64"/>
      <c r="BZ21" s="65"/>
      <c r="CA21" s="65"/>
    </row>
    <row r="22" spans="1:79" ht="23.25" customHeight="1" x14ac:dyDescent="0.3">
      <c r="A22" s="219" t="str">
        <f>IFERROR(SMALL($BS$4:$BS$42,BL19),"")</f>
        <v/>
      </c>
      <c r="B22" s="219">
        <f>IF(OR(A22=1,A22=8,A22=14,A22=21,A22=27,A22=33,A22=""),0,1)</f>
        <v>0</v>
      </c>
      <c r="C22" s="219">
        <f t="shared" si="12"/>
        <v>0</v>
      </c>
      <c r="D22" s="219">
        <f t="shared" si="10"/>
        <v>0</v>
      </c>
      <c r="E22" s="221">
        <f t="shared" si="7"/>
        <v>0</v>
      </c>
      <c r="F22" s="219" t="str">
        <f t="shared" si="11"/>
        <v/>
      </c>
      <c r="G22" s="219" t="str">
        <f t="shared" si="4"/>
        <v/>
      </c>
      <c r="H22" s="67" t="str">
        <f t="shared" si="5"/>
        <v/>
      </c>
      <c r="I22" s="69" t="b">
        <f t="shared" si="8"/>
        <v>0</v>
      </c>
      <c r="J22" s="171" t="str">
        <f t="shared" si="13"/>
        <v/>
      </c>
      <c r="K22" s="377" t="str">
        <f t="shared" si="9"/>
        <v/>
      </c>
      <c r="L22" s="378"/>
      <c r="M22" s="378"/>
      <c r="N22" s="378"/>
      <c r="O22" s="378"/>
      <c r="P22" s="378"/>
      <c r="Q22" s="378"/>
      <c r="R22" s="379"/>
      <c r="S22" s="74" t="str">
        <f t="shared" si="6"/>
        <v/>
      </c>
      <c r="T22" s="76"/>
      <c r="U22" s="220" t="str">
        <f t="shared" si="15"/>
        <v/>
      </c>
      <c r="V22" s="380" t="str">
        <f t="shared" si="16"/>
        <v/>
      </c>
      <c r="W22" s="380"/>
      <c r="X22" s="380"/>
      <c r="Y22" s="380"/>
      <c r="Z22" s="380"/>
      <c r="AA22" s="380"/>
      <c r="AB22" s="160"/>
      <c r="AK22" s="68"/>
      <c r="BK22" s="65" t="e">
        <f t="shared" si="3"/>
        <v>#N/A</v>
      </c>
      <c r="BL22" s="65">
        <v>18</v>
      </c>
      <c r="BM22" s="178">
        <v>14</v>
      </c>
      <c r="BN22" s="178" t="s">
        <v>148</v>
      </c>
      <c r="BO22" s="67" t="s">
        <v>145</v>
      </c>
      <c r="BP22" s="67" t="s">
        <v>114</v>
      </c>
      <c r="BQ22" s="64" t="str">
        <f t="shared" si="14"/>
        <v/>
      </c>
      <c r="BR22" s="186" t="e">
        <f>IF(VLOOKUP($D$1,ورقة4!$A$3:$AW$413,17,0)=0,"",(VLOOKUP($D$1,ورقة4!$A$3:$AW$413,17,0)))</f>
        <v>#N/A</v>
      </c>
      <c r="BS22" s="182" t="e">
        <f t="shared" si="17"/>
        <v>#N/A</v>
      </c>
      <c r="BT22" s="64" t="e">
        <f t="shared" si="18"/>
        <v>#N/A</v>
      </c>
      <c r="BX22" s="61"/>
      <c r="BY22" s="64"/>
      <c r="BZ22" s="65"/>
      <c r="CA22" s="65"/>
    </row>
    <row r="23" spans="1:79" ht="23.25" customHeight="1" x14ac:dyDescent="0.3">
      <c r="A23" s="219"/>
      <c r="B23" s="222"/>
      <c r="C23" s="219">
        <f t="shared" si="12"/>
        <v>0</v>
      </c>
      <c r="D23" s="219">
        <f t="shared" si="10"/>
        <v>0</v>
      </c>
      <c r="E23" s="221">
        <f t="shared" si="7"/>
        <v>0</v>
      </c>
      <c r="F23" s="219" t="str">
        <f t="shared" si="11"/>
        <v/>
      </c>
      <c r="G23" s="219" t="str">
        <f t="shared" si="4"/>
        <v/>
      </c>
      <c r="H23" s="67" t="str">
        <f t="shared" si="5"/>
        <v/>
      </c>
      <c r="I23" s="69" t="b">
        <f t="shared" si="8"/>
        <v>0</v>
      </c>
      <c r="J23" s="171" t="str">
        <f t="shared" si="13"/>
        <v/>
      </c>
      <c r="K23" s="377" t="str">
        <f t="shared" si="9"/>
        <v/>
      </c>
      <c r="L23" s="378"/>
      <c r="M23" s="378"/>
      <c r="N23" s="378"/>
      <c r="O23" s="378"/>
      <c r="P23" s="378"/>
      <c r="Q23" s="378"/>
      <c r="R23" s="379"/>
      <c r="S23" s="74" t="str">
        <f t="shared" si="6"/>
        <v/>
      </c>
      <c r="T23" s="76"/>
      <c r="U23" s="220"/>
      <c r="AB23" s="29"/>
      <c r="AD23" s="66">
        <v>1</v>
      </c>
      <c r="AE23" s="69" t="e">
        <f>VLOOKUP(AD23,$C$10:$E$26,3,0)</f>
        <v>#N/A</v>
      </c>
      <c r="AK23" s="68"/>
      <c r="BK23" s="65" t="e">
        <f t="shared" si="3"/>
        <v>#N/A</v>
      </c>
      <c r="BL23" s="178">
        <v>19</v>
      </c>
      <c r="BM23" s="178">
        <v>15</v>
      </c>
      <c r="BN23" s="178" t="str">
        <f>IF(V10=BT1,"التمويل باللغة الإنكليزية","التمويل باللغة الفرنسية")</f>
        <v>التمويل باللغة الإنكليزية</v>
      </c>
      <c r="BO23" s="67" t="s">
        <v>145</v>
      </c>
      <c r="BP23" s="67" t="s">
        <v>114</v>
      </c>
      <c r="BQ23" s="64" t="str">
        <f t="shared" si="14"/>
        <v/>
      </c>
      <c r="BR23" s="186" t="e">
        <f>IF(VLOOKUP($D$1,ورقة4!$A$3:$AW$413,18,0)=0,"",(VLOOKUP($D$1,ورقة4!$A$3:$AW$413,18,0)))</f>
        <v>#N/A</v>
      </c>
      <c r="BS23" s="182" t="e">
        <f t="shared" si="17"/>
        <v>#N/A</v>
      </c>
      <c r="BT23" s="64" t="e">
        <f t="shared" si="18"/>
        <v>#N/A</v>
      </c>
      <c r="BU23" s="61"/>
      <c r="BV23" s="61"/>
      <c r="BX23" s="64"/>
      <c r="BY23" s="64"/>
      <c r="BZ23" s="65"/>
      <c r="CA23" s="65"/>
    </row>
    <row r="24" spans="1:79" ht="23.25" customHeight="1" thickBot="1" x14ac:dyDescent="0.35">
      <c r="A24" s="219"/>
      <c r="B24" s="222"/>
      <c r="C24" s="219">
        <f t="shared" si="12"/>
        <v>0</v>
      </c>
      <c r="D24" s="219">
        <f t="shared" si="10"/>
        <v>0</v>
      </c>
      <c r="E24" s="221">
        <f t="shared" si="7"/>
        <v>0</v>
      </c>
      <c r="F24" s="219" t="str">
        <f t="shared" si="11"/>
        <v/>
      </c>
      <c r="G24" s="219" t="str">
        <f t="shared" si="4"/>
        <v/>
      </c>
      <c r="H24" s="67" t="str">
        <f t="shared" si="5"/>
        <v/>
      </c>
      <c r="I24" s="69" t="b">
        <f t="shared" si="8"/>
        <v>0</v>
      </c>
      <c r="J24" s="171" t="str">
        <f t="shared" si="13"/>
        <v/>
      </c>
      <c r="K24" s="377" t="str">
        <f t="shared" si="9"/>
        <v/>
      </c>
      <c r="L24" s="378"/>
      <c r="M24" s="378"/>
      <c r="N24" s="378"/>
      <c r="O24" s="378"/>
      <c r="P24" s="378"/>
      <c r="Q24" s="378"/>
      <c r="R24" s="379"/>
      <c r="S24" s="74" t="str">
        <f t="shared" si="6"/>
        <v/>
      </c>
      <c r="T24" s="76"/>
      <c r="U24" s="220"/>
      <c r="AB24" s="29"/>
      <c r="AD24" s="66">
        <v>2</v>
      </c>
      <c r="AE24" s="69" t="e">
        <f>VLOOKUP(AD24,$C$10:$E$26,3,0)</f>
        <v>#N/A</v>
      </c>
      <c r="AK24" s="68"/>
      <c r="BK24" s="65" t="e">
        <f t="shared" si="3"/>
        <v>#N/A</v>
      </c>
      <c r="BL24" s="65">
        <v>20</v>
      </c>
      <c r="BM24" s="178">
        <v>302</v>
      </c>
      <c r="BN24" s="178" t="str">
        <f>IF(V10=BT1,"اللغة الإنكليزية (2)","اللغة الفرنسية (2)")</f>
        <v>اللغة الإنكليزية (2)</v>
      </c>
      <c r="BO24" s="67" t="s">
        <v>145</v>
      </c>
      <c r="BP24" s="67" t="s">
        <v>114</v>
      </c>
      <c r="BQ24" s="64" t="str">
        <f t="shared" si="14"/>
        <v/>
      </c>
      <c r="BR24" s="187" t="e">
        <f>IF(VLOOKUP($D$1,ورقة4!$A$3:$AW$413,19,0)=0,"",(VLOOKUP($D$1,ورقة4!$A$3:$AW$413,19,0)))</f>
        <v>#N/A</v>
      </c>
      <c r="BS24" s="182" t="e">
        <f t="shared" si="17"/>
        <v>#N/A</v>
      </c>
      <c r="BT24" s="64" t="e">
        <f t="shared" si="18"/>
        <v>#N/A</v>
      </c>
      <c r="BX24" s="61"/>
      <c r="BY24" s="64"/>
      <c r="BZ24" s="65"/>
      <c r="CA24" s="65"/>
    </row>
    <row r="25" spans="1:79" ht="23.25" customHeight="1" thickBot="1" x14ac:dyDescent="0.35">
      <c r="A25" s="219"/>
      <c r="B25" s="222"/>
      <c r="C25" s="219">
        <f t="shared" si="12"/>
        <v>0</v>
      </c>
      <c r="D25" s="219">
        <f t="shared" si="10"/>
        <v>0</v>
      </c>
      <c r="E25" s="221">
        <f t="shared" si="7"/>
        <v>0</v>
      </c>
      <c r="F25" s="219" t="str">
        <f t="shared" si="11"/>
        <v/>
      </c>
      <c r="G25" s="219" t="str">
        <f t="shared" si="4"/>
        <v/>
      </c>
      <c r="H25" s="67" t="str">
        <f t="shared" si="5"/>
        <v/>
      </c>
      <c r="I25" s="69" t="b">
        <f t="shared" si="8"/>
        <v>0</v>
      </c>
      <c r="J25" s="171" t="str">
        <f t="shared" si="13"/>
        <v/>
      </c>
      <c r="K25" s="377" t="str">
        <f t="shared" si="9"/>
        <v/>
      </c>
      <c r="L25" s="378"/>
      <c r="M25" s="378"/>
      <c r="N25" s="378"/>
      <c r="O25" s="378"/>
      <c r="P25" s="378"/>
      <c r="Q25" s="378"/>
      <c r="R25" s="379"/>
      <c r="S25" s="74" t="str">
        <f t="shared" si="6"/>
        <v/>
      </c>
      <c r="T25" s="76"/>
      <c r="U25" s="220"/>
      <c r="AB25" s="29"/>
      <c r="AE25" s="69" t="e">
        <f>SUM(AE23:AE24)</f>
        <v>#N/A</v>
      </c>
      <c r="AK25" s="35"/>
      <c r="BK25" s="65" t="str">
        <f t="shared" si="3"/>
        <v/>
      </c>
      <c r="BL25" s="178">
        <v>21</v>
      </c>
      <c r="BM25" s="178"/>
      <c r="BN25" s="65" t="s">
        <v>149</v>
      </c>
      <c r="BQ25" s="64"/>
      <c r="BR25" s="188"/>
      <c r="BS25" s="182" t="e">
        <f>IF(AND(BS26="",BS27="",BS28="",BS29="",BS30=""),"",BL25)</f>
        <v>#N/A</v>
      </c>
      <c r="BT25" s="64" t="e">
        <f>IF(AND(BT26="",BT27="",BT28="",BT29="",BT30=""),"",BL25)</f>
        <v>#N/A</v>
      </c>
      <c r="BX25" s="64"/>
      <c r="BY25" s="64"/>
      <c r="BZ25" s="65"/>
      <c r="CA25" s="65"/>
    </row>
    <row r="26" spans="1:79" ht="23.25" customHeight="1" x14ac:dyDescent="0.3">
      <c r="A26" s="219"/>
      <c r="B26" s="222"/>
      <c r="C26" s="219">
        <f t="shared" si="12"/>
        <v>0</v>
      </c>
      <c r="D26" s="219">
        <f t="shared" si="10"/>
        <v>0</v>
      </c>
      <c r="E26" s="221">
        <f t="shared" si="7"/>
        <v>0</v>
      </c>
      <c r="F26" s="219" t="str">
        <f t="shared" si="11"/>
        <v/>
      </c>
      <c r="G26" s="219" t="str">
        <f t="shared" si="4"/>
        <v/>
      </c>
      <c r="H26" s="67" t="str">
        <f t="shared" si="5"/>
        <v/>
      </c>
      <c r="I26" s="69" t="b">
        <f t="shared" si="8"/>
        <v>0</v>
      </c>
      <c r="J26" s="171" t="str">
        <f t="shared" si="13"/>
        <v/>
      </c>
      <c r="K26" s="377" t="str">
        <f t="shared" si="9"/>
        <v/>
      </c>
      <c r="L26" s="378"/>
      <c r="M26" s="378"/>
      <c r="N26" s="378"/>
      <c r="O26" s="378"/>
      <c r="P26" s="378"/>
      <c r="Q26" s="378"/>
      <c r="R26" s="379"/>
      <c r="S26" s="74" t="str">
        <f t="shared" si="6"/>
        <v/>
      </c>
      <c r="T26" s="76"/>
      <c r="U26" s="220"/>
      <c r="AB26" s="29"/>
      <c r="AE26" s="70" t="e">
        <f>AH12-(AE23+AE24)</f>
        <v>#N/A</v>
      </c>
      <c r="BK26" s="65" t="e">
        <f t="shared" si="3"/>
        <v>#N/A</v>
      </c>
      <c r="BL26" s="65">
        <v>22</v>
      </c>
      <c r="BM26" s="178">
        <v>16</v>
      </c>
      <c r="BN26" s="178" t="s">
        <v>150</v>
      </c>
      <c r="BO26" s="67" t="s">
        <v>145</v>
      </c>
      <c r="BP26" s="67" t="s">
        <v>133</v>
      </c>
      <c r="BQ26" s="64" t="str">
        <f>IFERROR(VLOOKUP(BN26,$K$9:$T$21,10,0),"")</f>
        <v/>
      </c>
      <c r="BR26" s="189" t="e">
        <f>IF(VLOOKUP($D$1,ورقة4!$A$3:$AW$413,20,0)=0,"",(VLOOKUP($D$1,ورقة4!$A$3:$AW$413,20,0)))</f>
        <v>#N/A</v>
      </c>
      <c r="BS26" s="182" t="e">
        <f>IF(BR26="م",BL26,"")</f>
        <v>#N/A</v>
      </c>
      <c r="BT26" s="64" t="e">
        <f>IF(BR26="","",BL26)</f>
        <v>#N/A</v>
      </c>
      <c r="BX26" s="61"/>
      <c r="BY26" s="64"/>
    </row>
    <row r="27" spans="1:79" ht="23.25" customHeight="1" x14ac:dyDescent="0.3">
      <c r="A27" s="219" t="e">
        <f>IF(VLOOKUP($D$1,ورقة2!$A$2:$AW$1412,18,0)="م",1,"")</f>
        <v>#N/A</v>
      </c>
      <c r="B27" s="223" t="s">
        <v>151</v>
      </c>
      <c r="C27" s="219">
        <f t="shared" si="12"/>
        <v>0</v>
      </c>
      <c r="D27" s="219">
        <f t="shared" si="10"/>
        <v>0</v>
      </c>
      <c r="E27" s="221">
        <f t="shared" si="7"/>
        <v>0</v>
      </c>
      <c r="F27" s="219" t="str">
        <f t="shared" si="11"/>
        <v/>
      </c>
      <c r="G27" s="219" t="str">
        <f t="shared" si="4"/>
        <v/>
      </c>
      <c r="H27" s="67" t="str">
        <f t="shared" si="5"/>
        <v/>
      </c>
      <c r="I27" s="69" t="b">
        <f t="shared" si="8"/>
        <v>0</v>
      </c>
      <c r="J27" s="171" t="str">
        <f>IF(IFERROR(VLOOKUP(H27,$BL$4:$BN$54,2,0),"")=0,"",IFERROR(VLOOKUP(H27,$BL$4:$BN$54,2,0),""))</f>
        <v/>
      </c>
      <c r="K27" s="377" t="str">
        <f t="shared" si="9"/>
        <v/>
      </c>
      <c r="L27" s="378"/>
      <c r="M27" s="378"/>
      <c r="N27" s="378"/>
      <c r="O27" s="378"/>
      <c r="P27" s="378"/>
      <c r="Q27" s="378"/>
      <c r="R27" s="379"/>
      <c r="S27" s="216" t="str">
        <f t="shared" si="6"/>
        <v/>
      </c>
      <c r="T27" s="76"/>
      <c r="U27" s="227"/>
      <c r="V27" s="30"/>
      <c r="W27" s="47"/>
      <c r="X27" s="47"/>
      <c r="Y27" s="47"/>
      <c r="Z27" s="30"/>
      <c r="AA27" s="71"/>
      <c r="AB27" s="30"/>
      <c r="BK27" s="65" t="e">
        <f t="shared" si="3"/>
        <v>#N/A</v>
      </c>
      <c r="BL27" s="178">
        <v>23</v>
      </c>
      <c r="BM27" s="178">
        <v>17</v>
      </c>
      <c r="BN27" s="178" t="s">
        <v>152</v>
      </c>
      <c r="BO27" s="67" t="s">
        <v>145</v>
      </c>
      <c r="BP27" s="67" t="s">
        <v>133</v>
      </c>
      <c r="BQ27" s="64" t="str">
        <f>IFERROR(VLOOKUP(BN27,$K$9:$T$21,10,0),"")</f>
        <v/>
      </c>
      <c r="BR27" s="186" t="e">
        <f>IF(VLOOKUP($D$1,ورقة4!$A$3:$AW$413,21,0)=0,"",(VLOOKUP($D$1,ورقة4!$A$3:$AW$413,21,0)))</f>
        <v>#N/A</v>
      </c>
      <c r="BS27" s="182" t="e">
        <f>IF(BR27="م",BL27,"")</f>
        <v>#N/A</v>
      </c>
      <c r="BT27" s="64" t="e">
        <f t="shared" ref="BT27:BT36" si="19">IF(BR27="","",BL27)</f>
        <v>#N/A</v>
      </c>
      <c r="BX27" s="64"/>
      <c r="BY27" s="64"/>
    </row>
    <row r="28" spans="1:79" ht="23.25" customHeight="1" thickBot="1" x14ac:dyDescent="0.35">
      <c r="A28" s="219" t="e">
        <f>IF(VLOOKUP($D$1,ورقة2!$A$2:$AW$1412,19,0)="م",2,"")</f>
        <v>#N/A</v>
      </c>
      <c r="B28" s="219"/>
      <c r="C28" s="219" t="s">
        <v>153</v>
      </c>
      <c r="D28" s="219"/>
      <c r="E28" s="219"/>
      <c r="F28" s="219" t="str">
        <f t="shared" si="11"/>
        <v/>
      </c>
      <c r="G28" s="219" t="str">
        <f t="shared" si="4"/>
        <v/>
      </c>
      <c r="H28" s="67" t="str">
        <f>G28</f>
        <v/>
      </c>
      <c r="I28" s="69" t="b">
        <f t="shared" si="8"/>
        <v>0</v>
      </c>
      <c r="J28" s="171" t="str">
        <f>IF(IFERROR(VLOOKUP(H28,$BL$4:$BN$54,2,0),"")=0,"",IFERROR(VLOOKUP(H28,$BL$4:$BN$54,2,0),""))</f>
        <v/>
      </c>
      <c r="K28" s="377" t="str">
        <f>IFERROR(VLOOKUP(H28,$BL$4:$BN$54,3,0),"")</f>
        <v/>
      </c>
      <c r="L28" s="378"/>
      <c r="M28" s="378"/>
      <c r="N28" s="378"/>
      <c r="O28" s="378"/>
      <c r="P28" s="378"/>
      <c r="Q28" s="378"/>
      <c r="R28" s="379"/>
      <c r="S28" s="216" t="str">
        <f t="shared" si="6"/>
        <v/>
      </c>
      <c r="T28" s="217"/>
      <c r="U28" s="227"/>
      <c r="V28" s="30"/>
      <c r="W28" s="47"/>
      <c r="X28" s="47"/>
      <c r="Y28" s="47"/>
      <c r="Z28" s="30"/>
      <c r="AA28" s="72"/>
      <c r="AB28" s="30"/>
      <c r="BK28" s="65" t="e">
        <f t="shared" si="3"/>
        <v>#N/A</v>
      </c>
      <c r="BL28" s="65">
        <v>24</v>
      </c>
      <c r="BM28" s="178">
        <v>18</v>
      </c>
      <c r="BN28" s="178" t="s">
        <v>154</v>
      </c>
      <c r="BO28" s="67" t="s">
        <v>145</v>
      </c>
      <c r="BP28" s="67" t="s">
        <v>133</v>
      </c>
      <c r="BQ28" s="64" t="str">
        <f>IFERROR(VLOOKUP(BN28,$K$9:$T$21,10,0),"")</f>
        <v/>
      </c>
      <c r="BR28" s="186" t="e">
        <f>IF(VLOOKUP($D$1,ورقة4!$A$3:$AW$413,22,0)=0,"",(VLOOKUP($D$1,ورقة4!$A$3:$AW$413,22,0)))</f>
        <v>#N/A</v>
      </c>
      <c r="BS28" s="182" t="e">
        <f>IF(BR28="م",BL28,"")</f>
        <v>#N/A</v>
      </c>
      <c r="BT28" s="64" t="e">
        <f t="shared" si="19"/>
        <v>#N/A</v>
      </c>
      <c r="BX28" s="61"/>
      <c r="BY28" s="64"/>
    </row>
    <row r="29" spans="1:79" ht="23.25" customHeight="1" thickTop="1" thickBot="1" x14ac:dyDescent="0.35">
      <c r="A29" s="219" t="e">
        <f>IF(VLOOKUP($D$1,ورقة2!$A$2:$AW$1412,20,0)="م",3,"")</f>
        <v>#N/A</v>
      </c>
      <c r="B29" s="219"/>
      <c r="C29" s="219" t="s">
        <v>155</v>
      </c>
      <c r="D29" s="219"/>
      <c r="E29" s="219"/>
      <c r="F29" s="219"/>
      <c r="G29" s="219"/>
      <c r="I29" s="69" t="b">
        <f t="shared" si="8"/>
        <v>0</v>
      </c>
      <c r="J29" s="172"/>
      <c r="K29" s="77"/>
      <c r="L29" s="78"/>
      <c r="M29" s="78"/>
      <c r="N29" s="47"/>
      <c r="O29" s="47"/>
      <c r="P29" s="47"/>
      <c r="Q29" s="47"/>
      <c r="R29" s="77"/>
      <c r="S29" s="77"/>
      <c r="T29" s="76"/>
      <c r="U29" s="160"/>
      <c r="BK29" s="65" t="e">
        <f t="shared" si="3"/>
        <v>#N/A</v>
      </c>
      <c r="BL29" s="178">
        <v>25</v>
      </c>
      <c r="BM29" s="178">
        <v>19</v>
      </c>
      <c r="BN29" s="178" t="s">
        <v>156</v>
      </c>
      <c r="BO29" s="67" t="s">
        <v>145</v>
      </c>
      <c r="BP29" s="67" t="s">
        <v>133</v>
      </c>
      <c r="BQ29" s="64" t="str">
        <f>IFERROR(VLOOKUP(BN29,$K$9:$T$21,10,0),"")</f>
        <v/>
      </c>
      <c r="BR29" s="186" t="e">
        <f>IF(VLOOKUP($D$1,ورقة4!$A$3:$AW$413,23,0)=0,"",(VLOOKUP($D$1,ورقة4!$A$3:$AW$413,23,0)))</f>
        <v>#N/A</v>
      </c>
      <c r="BS29" s="182" t="e">
        <f>IF(BR29="م",BL29,"")</f>
        <v>#N/A</v>
      </c>
      <c r="BT29" s="64" t="e">
        <f t="shared" si="19"/>
        <v>#N/A</v>
      </c>
      <c r="BX29" s="64"/>
      <c r="BY29" s="64"/>
    </row>
    <row r="30" spans="1:79" ht="23.25" customHeight="1" thickTop="1" thickBot="1" x14ac:dyDescent="0.35">
      <c r="A30" s="219" t="e">
        <f>IF(VLOOKUP($D$1,ورقة2!$A$2:$AW$1412,21,0)="م",4,"")</f>
        <v>#N/A</v>
      </c>
      <c r="B30" s="219"/>
      <c r="C30" s="219"/>
      <c r="D30" s="219"/>
      <c r="E30" s="219"/>
      <c r="F30" s="219"/>
      <c r="G30" s="219"/>
      <c r="I30" s="69" t="b">
        <f t="shared" si="8"/>
        <v>0</v>
      </c>
      <c r="J30" s="172"/>
      <c r="K30" s="77"/>
      <c r="L30" s="47"/>
      <c r="M30" s="47"/>
      <c r="N30" s="47"/>
      <c r="O30" s="47"/>
      <c r="P30" s="47"/>
      <c r="Q30" s="79"/>
      <c r="R30" s="77"/>
      <c r="S30" s="77"/>
      <c r="T30" s="76"/>
      <c r="U30" s="169"/>
      <c r="V30" s="31"/>
      <c r="W30" s="31"/>
      <c r="X30" s="31"/>
      <c r="Y30" s="31"/>
      <c r="Z30" s="54"/>
      <c r="AA30" s="30"/>
      <c r="AB30" s="30"/>
      <c r="BC30" s="62"/>
      <c r="BK30" s="65" t="e">
        <f t="shared" si="3"/>
        <v>#N/A</v>
      </c>
      <c r="BL30" s="65">
        <v>26</v>
      </c>
      <c r="BM30" s="178">
        <v>20</v>
      </c>
      <c r="BN30" s="178" t="s">
        <v>157</v>
      </c>
      <c r="BO30" s="67" t="s">
        <v>145</v>
      </c>
      <c r="BP30" s="67" t="s">
        <v>133</v>
      </c>
      <c r="BQ30" s="64" t="str">
        <f>IFERROR(VLOOKUP(BN30,$K$9:$T$21,10,0),"")</f>
        <v/>
      </c>
      <c r="BR30" s="187" t="e">
        <f>IF(VLOOKUP($D$1,ورقة4!$A$3:$AW$413,24,0)=0,"",(VLOOKUP($D$1,ورقة4!$A$3:$AW$413,24,0)))</f>
        <v>#N/A</v>
      </c>
      <c r="BS30" s="182" t="e">
        <f>IF(BR30="م",BL30,"")</f>
        <v>#N/A</v>
      </c>
      <c r="BT30" s="64" t="e">
        <f t="shared" si="19"/>
        <v>#N/A</v>
      </c>
      <c r="BX30" s="64"/>
      <c r="BY30" s="64"/>
    </row>
    <row r="31" spans="1:79" ht="23.25" customHeight="1" thickTop="1" thickBot="1" x14ac:dyDescent="0.35">
      <c r="A31" s="219" t="e">
        <f>IF(VLOOKUP($D$1,ورقة2!$A$2:$AW$1412,22,0)="م",5,"")</f>
        <v>#N/A</v>
      </c>
      <c r="B31" s="219"/>
      <c r="C31" s="219"/>
      <c r="D31" s="219"/>
      <c r="E31" s="219"/>
      <c r="F31" s="219"/>
      <c r="G31" s="219"/>
      <c r="I31" s="69" t="b">
        <f t="shared" si="8"/>
        <v>0</v>
      </c>
      <c r="J31" s="172"/>
      <c r="K31" s="77"/>
      <c r="L31" s="47"/>
      <c r="M31" s="47"/>
      <c r="N31" s="47"/>
      <c r="O31" s="47"/>
      <c r="P31" s="47"/>
      <c r="Q31" s="79"/>
      <c r="R31" s="77"/>
      <c r="S31" s="77"/>
      <c r="T31" s="75"/>
      <c r="U31" s="169"/>
      <c r="V31" s="31"/>
      <c r="W31" s="31"/>
      <c r="X31" s="31"/>
      <c r="Y31" s="31"/>
      <c r="Z31" s="54"/>
      <c r="AA31" s="30"/>
      <c r="AB31" s="30"/>
      <c r="BC31" s="62"/>
      <c r="BK31" s="65" t="str">
        <f t="shared" si="3"/>
        <v/>
      </c>
      <c r="BL31" s="65">
        <v>27</v>
      </c>
      <c r="BM31" s="178"/>
      <c r="BN31" s="65" t="s">
        <v>158</v>
      </c>
      <c r="BQ31" s="64"/>
      <c r="BR31" s="188"/>
      <c r="BS31" s="182" t="e">
        <f>IF(AND(BS32="",BS33="",BS34="",BS35="",BS36=""),"",BL31)</f>
        <v>#N/A</v>
      </c>
      <c r="BT31" s="64" t="e">
        <f>IF(AND(BT32="",BT33="",BT34="",BT35="",BT36=""),"",BL31)</f>
        <v>#N/A</v>
      </c>
      <c r="BX31" s="64"/>
      <c r="BY31" s="64"/>
    </row>
    <row r="32" spans="1:79" ht="23.25" customHeight="1" thickTop="1" thickBot="1" x14ac:dyDescent="0.3">
      <c r="A32" s="219" t="e">
        <f>IF(VLOOKUP($D$1,ورقة2!$A$2:$AW$1412,23,0)="م",6,"")</f>
        <v>#N/A</v>
      </c>
      <c r="B32" s="219"/>
      <c r="C32" s="224"/>
      <c r="D32" s="225"/>
      <c r="E32" s="225"/>
      <c r="F32" s="225"/>
      <c r="G32" s="225"/>
      <c r="J32" s="173"/>
      <c r="BC32" s="62"/>
      <c r="BK32" s="65" t="e">
        <f t="shared" si="3"/>
        <v>#N/A</v>
      </c>
      <c r="BL32" s="178">
        <v>28</v>
      </c>
      <c r="BM32" s="178">
        <v>21</v>
      </c>
      <c r="BN32" s="178" t="s">
        <v>159</v>
      </c>
      <c r="BO32" s="67" t="s">
        <v>160</v>
      </c>
      <c r="BP32" s="67" t="s">
        <v>114</v>
      </c>
      <c r="BQ32" s="64" t="str">
        <f>IFERROR(VLOOKUP(BN32,$K$9:$T$21,10,0),"")</f>
        <v/>
      </c>
      <c r="BR32" s="189" t="e">
        <f>IF(VLOOKUP($D$1,ورقة4!$A$3:$AW$413,25,0)=0,"",(VLOOKUP($D$1,ورقة4!$A$3:$AW$413,25,0)))</f>
        <v>#N/A</v>
      </c>
      <c r="BS32" s="182" t="e">
        <f>IF(BR32="م",BL32,"")</f>
        <v>#N/A</v>
      </c>
      <c r="BT32" s="64" t="e">
        <f>IF(BR32="","",BL32)</f>
        <v>#N/A</v>
      </c>
      <c r="BX32" s="64"/>
      <c r="BY32" s="64"/>
    </row>
    <row r="33" spans="1:77" ht="23.25" customHeight="1" thickTop="1" thickBot="1" x14ac:dyDescent="0.3">
      <c r="A33" s="219" t="e">
        <f>IF(VLOOKUP($D$1,ورقة2!$A$2:$AW$1412,24,0)="م",7,"")</f>
        <v>#N/A</v>
      </c>
      <c r="B33" s="219"/>
      <c r="C33" s="224"/>
      <c r="D33" s="225"/>
      <c r="E33" s="225"/>
      <c r="F33" s="225"/>
      <c r="G33" s="225"/>
      <c r="J33" s="173"/>
      <c r="BC33" s="62"/>
      <c r="BK33" s="65" t="e">
        <f t="shared" si="3"/>
        <v>#N/A</v>
      </c>
      <c r="BL33" s="65">
        <v>29</v>
      </c>
      <c r="BM33" s="178">
        <v>22</v>
      </c>
      <c r="BN33" s="178" t="s">
        <v>161</v>
      </c>
      <c r="BO33" s="67" t="s">
        <v>160</v>
      </c>
      <c r="BP33" s="67" t="s">
        <v>114</v>
      </c>
      <c r="BQ33" s="64" t="str">
        <f>IFERROR(VLOOKUP(BN33,$K$9:$T$21,10,0),"")</f>
        <v/>
      </c>
      <c r="BR33" s="186" t="e">
        <f>IF(VLOOKUP($D$1,ورقة4!$A$3:$AW$413,26,0)=0,"",(VLOOKUP($D$1,ورقة4!$A$3:$AW$413,26,0)))</f>
        <v>#N/A</v>
      </c>
      <c r="BS33" s="182" t="e">
        <f>IF(BR33="م",BL33,"")</f>
        <v>#N/A</v>
      </c>
      <c r="BT33" s="64" t="e">
        <f t="shared" si="19"/>
        <v>#N/A</v>
      </c>
      <c r="BX33" s="64"/>
      <c r="BY33" s="64"/>
    </row>
    <row r="34" spans="1:77" ht="23.25" customHeight="1" thickTop="1" thickBot="1" x14ac:dyDescent="0.3">
      <c r="A34" s="219" t="e">
        <f>IF(VLOOKUP($D$1,ورقة2!$A$2:$AW$1412,40,0)="م",8,"")</f>
        <v>#N/A</v>
      </c>
      <c r="B34" s="219"/>
      <c r="C34" s="224"/>
      <c r="D34" s="225"/>
      <c r="E34" s="225"/>
      <c r="F34" s="225"/>
      <c r="G34" s="225"/>
      <c r="J34" s="173"/>
      <c r="L34" s="43"/>
      <c r="M34" s="44"/>
      <c r="N34" s="44"/>
      <c r="O34" s="44"/>
      <c r="BC34" s="62"/>
      <c r="BK34" s="65" t="e">
        <f t="shared" si="3"/>
        <v>#N/A</v>
      </c>
      <c r="BL34" s="178">
        <v>30</v>
      </c>
      <c r="BM34" s="178">
        <v>23</v>
      </c>
      <c r="BN34" s="178" t="s">
        <v>162</v>
      </c>
      <c r="BO34" s="67" t="s">
        <v>160</v>
      </c>
      <c r="BP34" s="67" t="s">
        <v>114</v>
      </c>
      <c r="BQ34" s="64" t="str">
        <f>IFERROR(VLOOKUP(BN34,$K$9:$T$21,10,0),"")</f>
        <v/>
      </c>
      <c r="BR34" s="184" t="e">
        <f>IF(VLOOKUP($D$1,ورقة4!$A$3:$AW$413,27,0)=0,"",(VLOOKUP($D$1,ورقة4!$A$3:$AW$413,27,0)))</f>
        <v>#N/A</v>
      </c>
      <c r="BS34" s="182" t="e">
        <f>IF(BR34="م",BL34,"")</f>
        <v>#N/A</v>
      </c>
      <c r="BT34" s="64" t="e">
        <f t="shared" si="19"/>
        <v>#N/A</v>
      </c>
      <c r="BX34" s="64"/>
      <c r="BY34" s="64"/>
    </row>
    <row r="35" spans="1:77" ht="23.25" customHeight="1" thickTop="1" thickBot="1" x14ac:dyDescent="0.3">
      <c r="A35" s="219" t="e">
        <f>IF(VLOOKUP($D$1,ورقة2!$A$2:$AW$1412,41,0)="م",9,"")</f>
        <v>#N/A</v>
      </c>
      <c r="B35" s="219"/>
      <c r="C35" s="225"/>
      <c r="D35" s="225"/>
      <c r="E35" s="225"/>
      <c r="F35" s="225"/>
      <c r="G35" s="225"/>
      <c r="J35" s="173"/>
      <c r="BC35" s="62"/>
      <c r="BK35" s="65" t="e">
        <f t="shared" si="3"/>
        <v>#N/A</v>
      </c>
      <c r="BL35" s="65">
        <v>31</v>
      </c>
      <c r="BM35" s="178">
        <v>24</v>
      </c>
      <c r="BN35" s="178" t="s">
        <v>163</v>
      </c>
      <c r="BO35" s="67" t="s">
        <v>160</v>
      </c>
      <c r="BP35" s="67" t="s">
        <v>114</v>
      </c>
      <c r="BQ35" s="64" t="str">
        <f>IFERROR(VLOOKUP(BN35,$K$9:$T$21,10,0),"")</f>
        <v/>
      </c>
      <c r="BR35" s="184" t="e">
        <f>IF(VLOOKUP($D$1,ورقة4!$A$3:$AW$413,28,0)=0,"",(VLOOKUP($D$1,ورقة4!$A$3:$AW$413,28,0)))</f>
        <v>#N/A</v>
      </c>
      <c r="BS35" s="182" t="e">
        <f>IF(BR35="م",BL35,"")</f>
        <v>#N/A</v>
      </c>
      <c r="BT35" s="64" t="e">
        <f t="shared" si="19"/>
        <v>#N/A</v>
      </c>
      <c r="BX35" s="64"/>
      <c r="BY35" s="64"/>
    </row>
    <row r="36" spans="1:77" ht="23.25" customHeight="1" thickTop="1" thickBot="1" x14ac:dyDescent="0.35">
      <c r="A36" s="219" t="e">
        <f>IF(VLOOKUP($D$1,ورقة2!$A$2:$AW$1412,42,0)="م",10,"")</f>
        <v>#N/A</v>
      </c>
      <c r="B36" s="223"/>
      <c r="C36" s="223"/>
      <c r="D36" s="223"/>
      <c r="E36" s="223"/>
      <c r="F36" s="223"/>
      <c r="G36" s="223"/>
      <c r="H36" s="241"/>
      <c r="I36" s="35"/>
      <c r="J36" s="161"/>
      <c r="K36" s="35"/>
      <c r="L36" s="35"/>
      <c r="M36" s="35"/>
      <c r="N36" s="35"/>
      <c r="O36" s="35"/>
      <c r="P36" s="35"/>
      <c r="Q36" s="35"/>
      <c r="BC36" s="62"/>
      <c r="BK36" s="65" t="e">
        <f t="shared" si="3"/>
        <v>#N/A</v>
      </c>
      <c r="BL36" s="178">
        <v>32</v>
      </c>
      <c r="BM36" s="178">
        <v>25</v>
      </c>
      <c r="BN36" s="178" t="s">
        <v>164</v>
      </c>
      <c r="BO36" s="67" t="s">
        <v>160</v>
      </c>
      <c r="BP36" s="67" t="s">
        <v>114</v>
      </c>
      <c r="BQ36" s="64" t="str">
        <f>IFERROR(VLOOKUP(BN36,$K$9:$T$21,10,0),"")</f>
        <v/>
      </c>
      <c r="BR36" s="185" t="e">
        <f>IF(VLOOKUP($D$1,ورقة4!$A$3:$AW$413,29,0)=0,"",(VLOOKUP($D$1,ورقة4!$A$3:$AW$413,29,0)))</f>
        <v>#N/A</v>
      </c>
      <c r="BS36" s="182" t="e">
        <f>IF(BR36="م",BL36,"")</f>
        <v>#N/A</v>
      </c>
      <c r="BT36" s="64" t="e">
        <f t="shared" si="19"/>
        <v>#N/A</v>
      </c>
      <c r="BX36" s="64"/>
      <c r="BY36" s="64"/>
    </row>
    <row r="37" spans="1:77" ht="23.25" customHeight="1" thickTop="1" thickBot="1" x14ac:dyDescent="0.35">
      <c r="A37" s="219"/>
      <c r="B37" s="223"/>
      <c r="C37" s="223"/>
      <c r="D37" s="223"/>
      <c r="E37" s="223"/>
      <c r="F37" s="223"/>
      <c r="G37" s="223"/>
      <c r="H37" s="241"/>
      <c r="I37" s="35"/>
      <c r="J37" s="161"/>
      <c r="K37" s="35"/>
      <c r="L37" s="35"/>
      <c r="M37" s="35"/>
      <c r="N37" s="35"/>
      <c r="O37" s="35"/>
      <c r="P37" s="35"/>
      <c r="Q37" s="35"/>
      <c r="BC37" s="62"/>
      <c r="BK37" s="65" t="str">
        <f t="shared" si="3"/>
        <v/>
      </c>
      <c r="BL37" s="65">
        <v>33</v>
      </c>
      <c r="BM37" s="178"/>
      <c r="BN37" s="65" t="s">
        <v>165</v>
      </c>
      <c r="BQ37" s="64"/>
      <c r="BR37" s="190"/>
      <c r="BS37" s="182" t="e">
        <f>IF(AND(BS38="",BS39="",BS40="",BS41="",BS42=""),"",BL37)</f>
        <v>#N/A</v>
      </c>
      <c r="BT37" s="64" t="e">
        <f>IF(AND(BT38="",BT39="",BT40="",BT41="",BT42=""),"",BL37)</f>
        <v>#N/A</v>
      </c>
      <c r="BX37" s="64"/>
      <c r="BY37" s="64"/>
    </row>
    <row r="38" spans="1:77" ht="23.25" customHeight="1" thickTop="1" thickBot="1" x14ac:dyDescent="0.3">
      <c r="A38" s="219"/>
      <c r="B38" s="219"/>
      <c r="C38" s="224"/>
      <c r="D38" s="225"/>
      <c r="E38" s="225"/>
      <c r="F38" s="225"/>
      <c r="G38" s="225"/>
      <c r="J38" s="173"/>
      <c r="L38" s="43"/>
      <c r="M38" s="44"/>
      <c r="N38" s="44"/>
      <c r="O38" s="44"/>
      <c r="BC38" s="62"/>
      <c r="BK38" s="65" t="e">
        <f t="shared" si="3"/>
        <v>#N/A</v>
      </c>
      <c r="BL38" s="178">
        <v>34</v>
      </c>
      <c r="BM38" s="178">
        <v>26</v>
      </c>
      <c r="BN38" s="178" t="s">
        <v>166</v>
      </c>
      <c r="BO38" s="67" t="s">
        <v>160</v>
      </c>
      <c r="BP38" s="67" t="s">
        <v>133</v>
      </c>
      <c r="BQ38" s="64" t="str">
        <f>IFERROR(VLOOKUP(BN38,$K$9:$T$21,10,0),"")</f>
        <v/>
      </c>
      <c r="BR38" s="183" t="e">
        <f>IF(VLOOKUP($D$1,ورقة4!$A$3:$AW$413,30,0)=0,"",(VLOOKUP($D$1,ورقة4!$A$3:$AW$413,30,0)))</f>
        <v>#N/A</v>
      </c>
      <c r="BS38" s="182" t="e">
        <f>IF(BR38="م",BL38,"")</f>
        <v>#N/A</v>
      </c>
      <c r="BT38" s="64" t="e">
        <f>IF(BR38="","",BL38)</f>
        <v>#N/A</v>
      </c>
      <c r="BX38" s="64"/>
      <c r="BY38" s="64"/>
    </row>
    <row r="39" spans="1:77" ht="23.25" customHeight="1" thickTop="1" thickBot="1" x14ac:dyDescent="0.3">
      <c r="A39" s="219"/>
      <c r="B39" s="219"/>
      <c r="C39" s="224"/>
      <c r="D39" s="225"/>
      <c r="E39" s="225"/>
      <c r="F39" s="225"/>
      <c r="G39" s="225"/>
      <c r="J39" s="173"/>
      <c r="L39" s="43"/>
      <c r="M39" s="44"/>
      <c r="N39" s="44"/>
      <c r="O39" s="44"/>
      <c r="BC39" s="62"/>
      <c r="BK39" s="65" t="e">
        <f t="shared" si="3"/>
        <v>#N/A</v>
      </c>
      <c r="BL39" s="65">
        <v>35</v>
      </c>
      <c r="BM39" s="178">
        <v>27</v>
      </c>
      <c r="BN39" s="178" t="str">
        <f>IF(V10=BT1,"تحليل مالي باللغة الإنكليزية","تحليل مالي باللغة الفرنسية")</f>
        <v>تحليل مالي باللغة الإنكليزية</v>
      </c>
      <c r="BO39" s="67" t="s">
        <v>160</v>
      </c>
      <c r="BP39" s="67" t="s">
        <v>133</v>
      </c>
      <c r="BQ39" s="64" t="str">
        <f>IFERROR(VLOOKUP(BN39,$K$9:$T$21,10,0),"")</f>
        <v/>
      </c>
      <c r="BR39" s="184" t="e">
        <f>IF(VLOOKUP($D$1,ورقة4!$A$3:$AW$413,31,0)=0,"",(VLOOKUP($D$1,ورقة4!$A$3:$AW$413,31,0)))</f>
        <v>#N/A</v>
      </c>
      <c r="BS39" s="182" t="e">
        <f>IF(BR39="م",BL39,"")</f>
        <v>#N/A</v>
      </c>
      <c r="BT39" s="64" t="e">
        <f>IF(BR39="","",BL39)</f>
        <v>#N/A</v>
      </c>
      <c r="BU39" s="61"/>
      <c r="BV39" s="61"/>
      <c r="BX39" s="64"/>
      <c r="BY39" s="64"/>
    </row>
    <row r="40" spans="1:77" ht="23.25" customHeight="1" thickTop="1" thickBot="1" x14ac:dyDescent="0.3">
      <c r="A40" s="219"/>
      <c r="B40" s="219"/>
      <c r="C40" s="224"/>
      <c r="D40" s="225"/>
      <c r="E40" s="225"/>
      <c r="F40" s="225"/>
      <c r="G40" s="225"/>
      <c r="J40" s="173"/>
      <c r="L40" s="43"/>
      <c r="M40" s="44"/>
      <c r="N40" s="44"/>
      <c r="O40" s="44"/>
      <c r="BC40" s="62"/>
      <c r="BK40" s="65" t="e">
        <f t="shared" si="3"/>
        <v>#N/A</v>
      </c>
      <c r="BL40" s="178">
        <v>36</v>
      </c>
      <c r="BM40" s="178">
        <v>28</v>
      </c>
      <c r="BN40" s="178" t="s">
        <v>167</v>
      </c>
      <c r="BO40" s="67" t="s">
        <v>160</v>
      </c>
      <c r="BP40" s="67" t="s">
        <v>133</v>
      </c>
      <c r="BQ40" s="64" t="str">
        <f>IFERROR(VLOOKUP(BN40,$K$9:$T$21,10,0),"")</f>
        <v/>
      </c>
      <c r="BR40" s="184" t="e">
        <f>IF(VLOOKUP($D$1,ورقة4!$A$3:$AW$413,32,0)=0,"",(VLOOKUP($D$1,ورقة4!$A$3:$AW$413,32,0)))</f>
        <v>#N/A</v>
      </c>
      <c r="BS40" s="182" t="e">
        <f>IF(BR40="م",BL40,"")</f>
        <v>#N/A</v>
      </c>
      <c r="BT40" s="64" t="e">
        <f>IF(BR40="","",BL40)</f>
        <v>#N/A</v>
      </c>
      <c r="BX40" s="64"/>
      <c r="BY40" s="64"/>
    </row>
    <row r="41" spans="1:77" ht="23.25" customHeight="1" thickTop="1" thickBot="1" x14ac:dyDescent="0.3">
      <c r="A41" s="219"/>
      <c r="B41" s="219"/>
      <c r="C41" s="224"/>
      <c r="D41" s="225"/>
      <c r="E41" s="225"/>
      <c r="F41" s="225"/>
      <c r="G41" s="225"/>
      <c r="J41" s="173"/>
      <c r="L41" s="43"/>
      <c r="M41" s="44"/>
      <c r="N41" s="44"/>
      <c r="O41" s="44"/>
      <c r="BC41" s="62"/>
      <c r="BK41" s="65" t="e">
        <f t="shared" si="3"/>
        <v>#N/A</v>
      </c>
      <c r="BL41" s="65">
        <v>37</v>
      </c>
      <c r="BM41" s="178">
        <v>29</v>
      </c>
      <c r="BN41" s="178" t="s">
        <v>168</v>
      </c>
      <c r="BO41" s="67" t="s">
        <v>160</v>
      </c>
      <c r="BP41" s="67" t="s">
        <v>133</v>
      </c>
      <c r="BQ41" s="64" t="str">
        <f>IFERROR(VLOOKUP(BN41,$K$9:$T$21,10,0),"")</f>
        <v/>
      </c>
      <c r="BR41" s="184" t="e">
        <f>IF(VLOOKUP($D$1,ورقة4!$A$3:$AW$413,33,0)=0,"",(VLOOKUP($D$1,ورقة4!$A$3:$AW$413,33,0)))</f>
        <v>#N/A</v>
      </c>
      <c r="BS41" s="182" t="e">
        <f>IF(BR41="م",BL41,"")</f>
        <v>#N/A</v>
      </c>
      <c r="BT41" s="64" t="e">
        <f>IF(BR41="","",BL41)</f>
        <v>#N/A</v>
      </c>
      <c r="BX41" s="64"/>
      <c r="BY41" s="64"/>
    </row>
    <row r="42" spans="1:77" ht="23.25" customHeight="1" thickTop="1" thickBot="1" x14ac:dyDescent="0.3">
      <c r="A42" s="219"/>
      <c r="B42" s="219"/>
      <c r="C42" s="224"/>
      <c r="D42" s="225"/>
      <c r="E42" s="225"/>
      <c r="F42" s="225"/>
      <c r="G42" s="225"/>
      <c r="J42" s="173"/>
      <c r="L42" s="43"/>
      <c r="M42" s="44"/>
      <c r="N42" s="44"/>
      <c r="O42" s="44"/>
      <c r="BC42" s="62"/>
      <c r="BK42" s="65" t="e">
        <f t="shared" si="3"/>
        <v>#N/A</v>
      </c>
      <c r="BL42" s="178">
        <v>38</v>
      </c>
      <c r="BM42" s="178">
        <v>30</v>
      </c>
      <c r="BN42" s="178" t="s">
        <v>169</v>
      </c>
      <c r="BO42" s="67" t="s">
        <v>160</v>
      </c>
      <c r="BP42" s="67" t="s">
        <v>133</v>
      </c>
      <c r="BQ42" s="64" t="str">
        <f>IFERROR(VLOOKUP(BN42,$K$9:$T$21,10,0),"")</f>
        <v/>
      </c>
      <c r="BR42" s="185" t="e">
        <f>IF(VLOOKUP($D$1,ورقة4!$A$3:$AW$413,34,0)=0,"",(VLOOKUP($D$1,ورقة4!$A$3:$AW$413,34,0)))</f>
        <v>#N/A</v>
      </c>
      <c r="BS42" s="182" t="e">
        <f>IF(BR42="م",BL42,"")</f>
        <v>#N/A</v>
      </c>
      <c r="BT42" s="64" t="e">
        <f>IF(BR42="","",BL42)</f>
        <v>#N/A</v>
      </c>
      <c r="BX42" s="64"/>
      <c r="BY42" s="64"/>
    </row>
    <row r="43" spans="1:77" ht="23.25" customHeight="1" thickTop="1" thickBot="1" x14ac:dyDescent="0.3">
      <c r="A43" s="219"/>
      <c r="B43" s="219"/>
      <c r="C43" s="224"/>
      <c r="D43" s="225"/>
      <c r="E43" s="225"/>
      <c r="F43" s="225"/>
      <c r="G43" s="225"/>
      <c r="J43" s="173"/>
      <c r="L43" s="43"/>
      <c r="M43" s="44"/>
      <c r="N43" s="44"/>
      <c r="O43" s="44"/>
      <c r="BC43" s="62"/>
      <c r="BK43" s="65" t="e">
        <f>IF(BR44="م",BL44,"")</f>
        <v>#N/A</v>
      </c>
      <c r="BL43" s="65">
        <v>39</v>
      </c>
      <c r="BN43" s="65" t="s">
        <v>170</v>
      </c>
      <c r="BS43" s="182" t="e">
        <f>IF(BR44="م",BL44,"")</f>
        <v>#N/A</v>
      </c>
      <c r="BT43" s="64" t="e">
        <f>IF(AND(BT44="",BT45="",BT46="",BT47="",BT48=""),"",BL43)</f>
        <v>#N/A</v>
      </c>
      <c r="BY43" s="64"/>
    </row>
    <row r="44" spans="1:77" ht="23.25" customHeight="1" thickTop="1" thickBot="1" x14ac:dyDescent="0.3">
      <c r="A44" s="219"/>
      <c r="B44" s="225"/>
      <c r="C44" s="225"/>
      <c r="D44" s="225"/>
      <c r="E44" s="226"/>
      <c r="F44" s="219"/>
      <c r="G44" s="219"/>
      <c r="H44" s="242"/>
      <c r="I44" s="30"/>
      <c r="J44" s="168"/>
      <c r="K44" s="30"/>
      <c r="L44" s="45"/>
      <c r="M44" s="45"/>
      <c r="N44" s="46"/>
      <c r="O44" s="46"/>
      <c r="P44" s="46"/>
      <c r="Q44" s="46"/>
      <c r="BC44" s="62"/>
      <c r="BK44" s="65" t="e">
        <f>IF(BR45="م",BL45,"")</f>
        <v>#N/A</v>
      </c>
      <c r="BL44" s="178">
        <v>40</v>
      </c>
      <c r="BM44" s="178">
        <v>31</v>
      </c>
      <c r="BN44" s="178" t="s">
        <v>171</v>
      </c>
      <c r="BQ44" s="64" t="str">
        <f>IFERROR(VLOOKUP(BN44,$K$9:$T$21,10,0),"")</f>
        <v/>
      </c>
      <c r="BR44" s="183" t="e">
        <f>IF(VLOOKUP($D$1,ورقة4!$A$3:$AW$413,35,0)=0,"",(VLOOKUP($D$1,ورقة4!$A$3:$AW$413,35,0)))</f>
        <v>#N/A</v>
      </c>
      <c r="BS44" s="182" t="e">
        <f>IF(BR45="م",BL45,"")</f>
        <v>#N/A</v>
      </c>
      <c r="BT44" s="64" t="e">
        <f>IF(BR44="","",BL44)</f>
        <v>#N/A</v>
      </c>
      <c r="BY44" s="64"/>
    </row>
    <row r="45" spans="1:77" ht="23.25" customHeight="1" thickTop="1" thickBot="1" x14ac:dyDescent="0.3">
      <c r="A45" s="219"/>
      <c r="B45" s="228"/>
      <c r="C45" s="228"/>
      <c r="D45" s="225"/>
      <c r="E45" s="225"/>
      <c r="F45" s="225"/>
      <c r="G45" s="219"/>
      <c r="H45" s="242"/>
      <c r="I45" s="30"/>
      <c r="J45" s="168"/>
      <c r="K45" s="30"/>
      <c r="L45" s="45"/>
      <c r="M45" s="45"/>
      <c r="N45" s="46"/>
      <c r="O45" s="46"/>
      <c r="P45" s="46"/>
      <c r="Q45" s="46"/>
      <c r="BC45" s="62"/>
      <c r="BK45" s="65" t="e">
        <f>IF(BR46="م",BL46,"")</f>
        <v>#N/A</v>
      </c>
      <c r="BL45" s="65">
        <v>41</v>
      </c>
      <c r="BM45" s="178">
        <v>32</v>
      </c>
      <c r="BN45" s="178" t="s">
        <v>172</v>
      </c>
      <c r="BQ45" s="64" t="str">
        <f>IFERROR(VLOOKUP(BN45,$K$9:$T$21,10,0),"")</f>
        <v/>
      </c>
      <c r="BR45" s="184" t="e">
        <f>IF(VLOOKUP($D$1,ورقة4!$A$3:$AW$413,36,0)=0,"",(VLOOKUP($D$1,ورقة4!$A$3:$AW$413,36,0)))</f>
        <v>#N/A</v>
      </c>
      <c r="BS45" s="182" t="e">
        <f>IF(BR46="م",BL46,"")</f>
        <v>#N/A</v>
      </c>
      <c r="BT45" s="64" t="e">
        <f>IF(BR45="","",BL45)</f>
        <v>#N/A</v>
      </c>
      <c r="BY45" s="64"/>
    </row>
    <row r="46" spans="1:77" ht="23.25" customHeight="1" thickTop="1" thickBot="1" x14ac:dyDescent="0.3">
      <c r="A46" s="219"/>
      <c r="B46" s="229"/>
      <c r="C46" s="229"/>
      <c r="D46" s="229"/>
      <c r="E46" s="229"/>
      <c r="F46" s="229"/>
      <c r="G46" s="230"/>
      <c r="H46" s="243"/>
      <c r="I46" s="47"/>
      <c r="J46" s="163"/>
      <c r="K46" s="47"/>
      <c r="L46" s="44"/>
      <c r="M46" s="44"/>
      <c r="N46" s="46"/>
      <c r="O46" s="46"/>
      <c r="P46" s="46"/>
      <c r="Q46" s="46"/>
      <c r="BC46" s="62"/>
      <c r="BK46" s="65" t="e">
        <f>IF(BR47="م",BL47,"")</f>
        <v>#N/A</v>
      </c>
      <c r="BL46" s="178">
        <v>42</v>
      </c>
      <c r="BM46" s="178">
        <v>33</v>
      </c>
      <c r="BN46" s="178" t="str">
        <f>IF(V10=BT1,"محاسبة دولية باللغة الإنكليزية","محاسبة دولية باللغة الفرنسية")</f>
        <v>محاسبة دولية باللغة الإنكليزية</v>
      </c>
      <c r="BQ46" s="64" t="str">
        <f>IFERROR(VLOOKUP(BN46,$K$9:$T$21,10,0),"")</f>
        <v/>
      </c>
      <c r="BR46" s="184" t="e">
        <f>IF(VLOOKUP($D$1,ورقة4!$A$3:$AW$413,37,0)=0,"",(VLOOKUP($D$1,ورقة4!$A$3:$AW$413,37,0)))</f>
        <v>#N/A</v>
      </c>
      <c r="BS46" s="182" t="e">
        <f>IF(BR47="م",BL47,"")</f>
        <v>#N/A</v>
      </c>
      <c r="BT46" s="64" t="e">
        <f>IF(BR46="","",BL46)</f>
        <v>#N/A</v>
      </c>
      <c r="BU46" s="61"/>
      <c r="BV46" s="61"/>
      <c r="BY46" s="64"/>
    </row>
    <row r="47" spans="1:77" ht="23.25" customHeight="1" thickTop="1" thickBot="1" x14ac:dyDescent="0.3">
      <c r="A47" s="219"/>
      <c r="B47" s="225"/>
      <c r="C47" s="225"/>
      <c r="D47" s="225"/>
      <c r="E47" s="219"/>
      <c r="F47" s="219"/>
      <c r="G47" s="225"/>
      <c r="H47" s="244"/>
      <c r="I47" s="44"/>
      <c r="J47" s="162"/>
      <c r="K47" s="44"/>
      <c r="L47" s="44"/>
      <c r="M47" s="49"/>
      <c r="N47" s="46"/>
      <c r="O47" s="46"/>
      <c r="P47" s="46"/>
      <c r="Q47" s="46"/>
      <c r="BC47" s="62"/>
      <c r="BK47" s="65" t="e">
        <f>IF(BR48="م",BL48,"")</f>
        <v>#N/A</v>
      </c>
      <c r="BL47" s="65">
        <v>43</v>
      </c>
      <c r="BM47" s="178">
        <v>34</v>
      </c>
      <c r="BN47" s="178" t="s">
        <v>173</v>
      </c>
      <c r="BQ47" s="64" t="str">
        <f>IFERROR(VLOOKUP(BN47,$K$9:$T$21,10,0),"")</f>
        <v/>
      </c>
      <c r="BR47" s="184" t="e">
        <f>IF(VLOOKUP($D$1,ورقة4!$A$3:$AW$413,38,0)=0,"",(VLOOKUP($D$1,ورقة4!$A$3:$AW$413,38,0)))</f>
        <v>#N/A</v>
      </c>
      <c r="BS47" s="182" t="e">
        <f>IF(BR48="م",BL48,"")</f>
        <v>#N/A</v>
      </c>
      <c r="BT47" s="64" t="e">
        <f>IF(BR47="","",BL47)</f>
        <v>#N/A</v>
      </c>
      <c r="BY47" s="64"/>
    </row>
    <row r="48" spans="1:77" ht="23.25" customHeight="1" thickTop="1" thickBot="1" x14ac:dyDescent="0.3">
      <c r="A48" s="219"/>
      <c r="B48" s="228"/>
      <c r="C48" s="230"/>
      <c r="D48" s="230"/>
      <c r="E48" s="230"/>
      <c r="F48" s="230"/>
      <c r="G48" s="225"/>
      <c r="H48" s="244"/>
      <c r="I48" s="44"/>
      <c r="J48" s="162"/>
      <c r="K48" s="44"/>
      <c r="L48" s="44"/>
      <c r="M48" s="45"/>
      <c r="N48" s="45"/>
      <c r="O48" s="50"/>
      <c r="P48" s="50"/>
      <c r="Q48" s="50"/>
      <c r="BC48" s="62"/>
      <c r="BK48" s="65" t="e">
        <f>IF(BR50="م",BL50,"")</f>
        <v>#N/A</v>
      </c>
      <c r="BL48" s="178">
        <v>44</v>
      </c>
      <c r="BM48" s="178">
        <v>35</v>
      </c>
      <c r="BN48" s="178" t="s">
        <v>174</v>
      </c>
      <c r="BQ48" s="64" t="str">
        <f>IFERROR(VLOOKUP(BN48,$K$9:$T$29,10,0),"")</f>
        <v/>
      </c>
      <c r="BR48" s="187" t="e">
        <f>IF(VLOOKUP($D$1,ورقة4!$A$3:$AW$413,39,0)=0,"",(VLOOKUP($D$1,ورقة4!$A$3:$AW$413,39,0)))</f>
        <v>#N/A</v>
      </c>
      <c r="BS48" s="182" t="e">
        <f>IF(BR50="م",BL50,"")</f>
        <v>#N/A</v>
      </c>
      <c r="BT48" s="64" t="e">
        <f>IF(BR48="","",BL48)</f>
        <v>#N/A</v>
      </c>
      <c r="BY48" s="64"/>
    </row>
    <row r="49" spans="1:77" ht="23.25" customHeight="1" thickTop="1" thickBot="1" x14ac:dyDescent="0.3">
      <c r="A49" s="231">
        <v>1</v>
      </c>
      <c r="B49" s="231" t="s">
        <v>175</v>
      </c>
      <c r="C49" s="219"/>
      <c r="D49" s="219"/>
      <c r="E49" s="219"/>
      <c r="F49" s="219"/>
      <c r="G49" s="219"/>
      <c r="J49" s="160"/>
      <c r="BC49" s="62"/>
      <c r="BK49" s="65" t="e">
        <f>IF(BR51="م",BL51,"")</f>
        <v>#N/A</v>
      </c>
      <c r="BL49" s="65">
        <v>45</v>
      </c>
      <c r="BN49" s="65" t="s">
        <v>176</v>
      </c>
      <c r="BS49" s="182" t="e">
        <f>IF(BR51="م",BL51,"")</f>
        <v>#N/A</v>
      </c>
      <c r="BT49" s="64" t="e">
        <f>IF(AND(BT50="",BT51="",BT52="",BT53="",BT54=""),"",BL49)</f>
        <v>#N/A</v>
      </c>
      <c r="BY49" s="64"/>
    </row>
    <row r="50" spans="1:77" ht="23.25" customHeight="1" thickTop="1" thickBot="1" x14ac:dyDescent="0.3">
      <c r="A50" s="231">
        <v>2</v>
      </c>
      <c r="B50" s="231" t="s">
        <v>177</v>
      </c>
      <c r="C50" s="232"/>
      <c r="D50" s="232"/>
      <c r="E50" s="232"/>
      <c r="F50" s="232"/>
      <c r="G50" s="232"/>
      <c r="H50" s="245"/>
      <c r="I50" s="51"/>
      <c r="J50" s="174"/>
      <c r="K50" s="51"/>
      <c r="L50" s="51"/>
      <c r="M50" s="51"/>
      <c r="N50" s="51"/>
      <c r="O50" s="51"/>
      <c r="P50" s="51"/>
      <c r="Q50" s="51"/>
      <c r="BC50" s="62"/>
      <c r="BK50" s="65" t="e">
        <f>IF(BR52="م",BL52,"")</f>
        <v>#N/A</v>
      </c>
      <c r="BL50" s="178">
        <v>46</v>
      </c>
      <c r="BM50" s="178">
        <v>36</v>
      </c>
      <c r="BN50" s="178" t="s">
        <v>178</v>
      </c>
      <c r="BQ50" s="64" t="str">
        <f>IFERROR(VLOOKUP(BN50,$K$9:$T$21,10,0),"")</f>
        <v/>
      </c>
      <c r="BR50" s="189" t="e">
        <f>IF(VLOOKUP($D$1,ورقة4!$A$3:$AW$413,40,0)=0,"",(VLOOKUP($D$1,ورقة4!$A$3:$AW$413,40,0)))</f>
        <v>#N/A</v>
      </c>
      <c r="BS50" s="182" t="e">
        <f>IF(BR52="م",BL52,"")</f>
        <v>#N/A</v>
      </c>
      <c r="BT50" s="64" t="e">
        <f>IF(BR50="","",BL50)</f>
        <v>#N/A</v>
      </c>
      <c r="BY50" s="64"/>
    </row>
    <row r="51" spans="1:77" ht="23.25" customHeight="1" thickTop="1" thickBot="1" x14ac:dyDescent="0.3">
      <c r="A51" s="231">
        <v>3</v>
      </c>
      <c r="B51" s="231" t="s">
        <v>179</v>
      </c>
      <c r="C51" s="232"/>
      <c r="D51" s="232"/>
      <c r="E51" s="232"/>
      <c r="F51" s="232"/>
      <c r="G51" s="232"/>
      <c r="H51" s="245"/>
      <c r="I51" s="51"/>
      <c r="J51" s="174"/>
      <c r="K51" s="51"/>
      <c r="L51" s="51"/>
      <c r="M51" s="51"/>
      <c r="N51" s="51"/>
      <c r="O51" s="51"/>
      <c r="P51" s="51"/>
      <c r="Q51" s="51"/>
      <c r="BC51" s="62"/>
      <c r="BK51" s="65" t="e">
        <f>IF(BR53="م",BL53,"")</f>
        <v>#N/A</v>
      </c>
      <c r="BL51" s="65">
        <v>47</v>
      </c>
      <c r="BM51" s="178">
        <v>37</v>
      </c>
      <c r="BN51" s="178" t="s">
        <v>180</v>
      </c>
      <c r="BQ51" s="64" t="str">
        <f>IFERROR(VLOOKUP(BN51,$K$9:$T$21,10,0),"")</f>
        <v/>
      </c>
      <c r="BR51" s="186" t="e">
        <f>IF(VLOOKUP($D$1,ورقة4!$A$3:$AW$413,41,0)=0,"",(VLOOKUP($D$1,ورقة4!$A$3:$AW$413,41,0)))</f>
        <v>#N/A</v>
      </c>
      <c r="BS51" s="182" t="e">
        <f>IF(BR53="م",BL53,"")</f>
        <v>#N/A</v>
      </c>
      <c r="BT51" s="64" t="e">
        <f>IF(BR51="","",BL51)</f>
        <v>#N/A</v>
      </c>
      <c r="BY51" s="64"/>
    </row>
    <row r="52" spans="1:77" ht="23.25" customHeight="1" thickTop="1" thickBot="1" x14ac:dyDescent="0.3">
      <c r="A52" s="231">
        <v>4</v>
      </c>
      <c r="B52" s="231" t="s">
        <v>181</v>
      </c>
      <c r="C52" s="233"/>
      <c r="D52" s="233"/>
      <c r="E52" s="233"/>
      <c r="F52" s="233"/>
      <c r="G52" s="233"/>
      <c r="H52" s="182"/>
      <c r="I52" s="37"/>
      <c r="J52" s="175"/>
      <c r="K52" s="47"/>
      <c r="L52" s="47"/>
      <c r="M52" s="37"/>
      <c r="N52" s="37"/>
      <c r="O52" s="52"/>
      <c r="P52" s="52"/>
      <c r="Q52" s="52"/>
      <c r="BC52" s="62"/>
      <c r="BK52" s="65" t="e">
        <f>IF(BR54="م",BL54,"")</f>
        <v>#N/A</v>
      </c>
      <c r="BL52" s="178">
        <v>48</v>
      </c>
      <c r="BM52" s="178">
        <v>38</v>
      </c>
      <c r="BN52" s="178" t="s">
        <v>182</v>
      </c>
      <c r="BQ52" s="64" t="str">
        <f>IFERROR(VLOOKUP(BN52,$K$9:$T$21,10,0),"")</f>
        <v/>
      </c>
      <c r="BR52" s="186" t="e">
        <f>IF(VLOOKUP($D$1,ورقة4!$A$3:$AW$413,42,0)=0,"",(VLOOKUP($D$1,ورقة4!$A$3:$AW$413,42,0)))</f>
        <v>#N/A</v>
      </c>
      <c r="BS52" s="182" t="e">
        <f>IF(BR54="م",BL54,"")</f>
        <v>#N/A</v>
      </c>
      <c r="BT52" s="64" t="e">
        <f>IF(BR52="","",BL52)</f>
        <v>#N/A</v>
      </c>
      <c r="BY52" s="64"/>
    </row>
    <row r="53" spans="1:77" ht="23.25" customHeight="1" thickTop="1" thickBot="1" x14ac:dyDescent="0.3">
      <c r="A53" s="231">
        <v>5</v>
      </c>
      <c r="B53" s="231" t="s">
        <v>183</v>
      </c>
      <c r="C53" s="234"/>
      <c r="D53" s="234"/>
      <c r="E53" s="234"/>
      <c r="F53" s="234"/>
      <c r="G53" s="234"/>
      <c r="J53" s="160"/>
      <c r="O53" s="37"/>
      <c r="P53" s="37"/>
      <c r="Q53" s="37"/>
      <c r="BC53" s="62"/>
      <c r="BL53" s="65">
        <v>49</v>
      </c>
      <c r="BM53" s="178">
        <v>39</v>
      </c>
      <c r="BN53" s="178" t="s">
        <v>184</v>
      </c>
      <c r="BQ53" s="64" t="str">
        <f>IFERROR(VLOOKUP(BN53,$K$9:$T$21,10,0),"")</f>
        <v/>
      </c>
      <c r="BR53" s="186" t="e">
        <f>IF(VLOOKUP($D$1,ورقة4!$A$3:$AW$413,43,0)=0,"",(VLOOKUP($D$1,ورقة4!$A$3:$AW$413,43,0)))</f>
        <v>#N/A</v>
      </c>
      <c r="BT53" s="64" t="e">
        <f>IF(BR53="","",BL53)</f>
        <v>#N/A</v>
      </c>
    </row>
    <row r="54" spans="1:77" ht="23.25" customHeight="1" thickTop="1" thickBot="1" x14ac:dyDescent="0.3">
      <c r="A54" s="231">
        <v>6</v>
      </c>
      <c r="B54" s="231" t="s">
        <v>185</v>
      </c>
      <c r="C54" s="234"/>
      <c r="D54" s="234"/>
      <c r="E54" s="234"/>
      <c r="F54" s="234"/>
      <c r="G54" s="226"/>
      <c r="H54" s="246"/>
      <c r="I54" s="73"/>
      <c r="J54" s="106"/>
      <c r="K54" s="73"/>
      <c r="L54" s="73"/>
      <c r="M54" s="73"/>
      <c r="N54" s="73"/>
      <c r="O54" s="73"/>
      <c r="P54" s="73"/>
      <c r="Q54" s="73"/>
      <c r="AV54" s="178"/>
      <c r="AW54" s="178"/>
      <c r="AX54" s="178"/>
      <c r="BA54" s="37"/>
      <c r="BL54" s="178">
        <v>50</v>
      </c>
      <c r="BM54" s="178">
        <v>40</v>
      </c>
      <c r="BN54" s="178" t="str">
        <f>IF(V10=BT1,"دراسات محاسبية باللغة الإنكليزية","دراسات محاسبية باللغة الفرنسية")</f>
        <v>دراسات محاسبية باللغة الإنكليزية</v>
      </c>
      <c r="BQ54" s="64" t="str">
        <f>IFERROR(VLOOKUP(BN54,$K$9:$T$21,10,0),"")</f>
        <v/>
      </c>
      <c r="BR54" s="187" t="e">
        <f>IF(VLOOKUP($D$1,ورقة4!$A$3:$AW$413,44,0)=0,"",(VLOOKUP($D$1,ورقة4!$A$3:$AW$413,44,0)))</f>
        <v>#N/A</v>
      </c>
      <c r="BT54" s="64" t="e">
        <f>IF(BR54="","",BL54)</f>
        <v>#N/A</v>
      </c>
      <c r="BU54" s="61"/>
      <c r="BV54" s="61"/>
    </row>
    <row r="55" spans="1:77" ht="23.25" customHeight="1" x14ac:dyDescent="0.25">
      <c r="A55" s="231">
        <v>7</v>
      </c>
      <c r="B55" s="231" t="s">
        <v>555</v>
      </c>
      <c r="C55" s="235"/>
      <c r="D55" s="235"/>
      <c r="E55" s="235"/>
      <c r="F55" s="235"/>
      <c r="G55" s="235"/>
      <c r="H55" s="247"/>
      <c r="I55" s="29"/>
      <c r="J55" s="176"/>
      <c r="K55" s="29"/>
      <c r="L55" s="29"/>
      <c r="M55" s="29"/>
      <c r="N55" s="47"/>
      <c r="O55" s="47"/>
      <c r="P55" s="47"/>
      <c r="Q55" s="47"/>
      <c r="AV55" s="178"/>
      <c r="AW55" s="178"/>
      <c r="AX55" s="178"/>
      <c r="BA55" s="37"/>
      <c r="BQ55" s="182"/>
      <c r="BR55" s="67">
        <f>COUNTIFS(BR6:BR54,"ج")</f>
        <v>0</v>
      </c>
    </row>
    <row r="56" spans="1:77" ht="23.25" customHeight="1" x14ac:dyDescent="0.25">
      <c r="A56" s="219">
        <v>8</v>
      </c>
      <c r="B56" s="231" t="s">
        <v>562</v>
      </c>
      <c r="C56" s="236"/>
      <c r="D56" s="236"/>
      <c r="E56" s="235"/>
      <c r="F56" s="236"/>
      <c r="G56" s="236"/>
      <c r="H56" s="248"/>
      <c r="I56" s="53"/>
      <c r="J56" s="164"/>
      <c r="K56" s="53"/>
      <c r="L56" s="53"/>
      <c r="M56" s="53"/>
      <c r="N56" s="48"/>
      <c r="O56" s="48"/>
      <c r="P56" s="48"/>
      <c r="Q56" s="48"/>
      <c r="AV56" s="178"/>
      <c r="AW56" s="178"/>
      <c r="AX56" s="178"/>
      <c r="BA56" s="37"/>
      <c r="BR56" s="67">
        <f>COUNTIFS(BR6:BR54,"ر1")</f>
        <v>0</v>
      </c>
    </row>
    <row r="57" spans="1:77" ht="21" x14ac:dyDescent="0.4">
      <c r="A57" s="219">
        <v>9</v>
      </c>
      <c r="B57" s="237" t="s">
        <v>567</v>
      </c>
      <c r="C57" s="238"/>
      <c r="D57" s="238"/>
      <c r="E57" s="238"/>
      <c r="F57" s="238"/>
      <c r="G57" s="238"/>
      <c r="H57" s="249"/>
      <c r="I57" s="54"/>
      <c r="J57" s="54"/>
      <c r="K57" s="56"/>
      <c r="L57" s="57"/>
      <c r="M57" s="57"/>
      <c r="N57" s="58"/>
      <c r="O57" s="58"/>
      <c r="P57" s="58"/>
      <c r="Q57" s="58"/>
      <c r="AV57" s="178"/>
      <c r="BR57" s="67">
        <f>COUNTIFS(BR6:BR54,"ر2")</f>
        <v>0</v>
      </c>
    </row>
    <row r="58" spans="1:77" ht="21" x14ac:dyDescent="0.4">
      <c r="A58" s="219">
        <v>10</v>
      </c>
      <c r="B58" s="239" t="s">
        <v>578</v>
      </c>
      <c r="C58" s="239"/>
      <c r="D58" s="239"/>
      <c r="E58" s="239"/>
      <c r="F58" s="239"/>
      <c r="G58" s="239"/>
      <c r="H58" s="249"/>
      <c r="I58" s="55"/>
      <c r="J58" s="55"/>
      <c r="K58" s="55"/>
      <c r="L58" s="55"/>
      <c r="M58" s="55"/>
      <c r="O58" s="59"/>
      <c r="P58" s="59"/>
      <c r="Q58" s="59"/>
      <c r="BR58" s="67">
        <f>SUM(BR55:BR57)</f>
        <v>0</v>
      </c>
    </row>
    <row r="59" spans="1:77" ht="21.6" thickBot="1" x14ac:dyDescent="0.45">
      <c r="A59" s="219"/>
      <c r="B59" s="238"/>
      <c r="C59" s="238"/>
      <c r="D59" s="238"/>
      <c r="E59" s="238"/>
      <c r="F59" s="238"/>
      <c r="G59" s="238"/>
      <c r="H59" s="249"/>
      <c r="I59" s="55"/>
      <c r="J59" s="55"/>
      <c r="K59" s="55"/>
      <c r="L59" s="55"/>
      <c r="M59" s="55"/>
      <c r="AM59" s="62"/>
    </row>
    <row r="60" spans="1:77" ht="14.25" customHeight="1" thickTop="1" x14ac:dyDescent="0.25">
      <c r="A60" s="219"/>
      <c r="B60" s="219"/>
      <c r="C60" s="219"/>
      <c r="D60" s="219"/>
      <c r="E60" s="219"/>
      <c r="F60" s="219"/>
      <c r="G60" s="219"/>
    </row>
    <row r="61" spans="1:77" ht="14.25" customHeight="1" x14ac:dyDescent="0.25">
      <c r="A61" s="219"/>
      <c r="B61" s="219"/>
      <c r="C61" s="219"/>
      <c r="D61" s="219"/>
      <c r="E61" s="219"/>
      <c r="F61" s="219"/>
      <c r="G61" s="219"/>
    </row>
    <row r="62" spans="1:77" ht="14.25" customHeight="1" x14ac:dyDescent="0.25">
      <c r="A62" s="219"/>
      <c r="B62" s="219"/>
      <c r="C62" s="219"/>
      <c r="D62" s="219"/>
      <c r="E62" s="219"/>
      <c r="F62" s="219"/>
      <c r="G62" s="219"/>
    </row>
    <row r="63" spans="1:77" ht="14.25" customHeight="1" x14ac:dyDescent="0.25">
      <c r="A63" s="219"/>
      <c r="B63" s="219"/>
      <c r="C63" s="219"/>
      <c r="D63" s="219"/>
      <c r="E63" s="219"/>
      <c r="F63" s="219"/>
      <c r="G63" s="219"/>
    </row>
    <row r="64" spans="1:77" ht="14.25" customHeight="1" x14ac:dyDescent="0.25">
      <c r="A64" s="219"/>
      <c r="B64" s="219"/>
      <c r="C64" s="219"/>
      <c r="D64" s="219"/>
      <c r="E64" s="219"/>
      <c r="F64" s="219"/>
      <c r="G64" s="219"/>
    </row>
    <row r="65" spans="1:7" ht="14.25" customHeight="1" x14ac:dyDescent="0.25">
      <c r="A65" s="219"/>
      <c r="B65" s="219"/>
      <c r="C65" s="219"/>
      <c r="D65" s="219"/>
      <c r="E65" s="219"/>
      <c r="F65" s="219"/>
      <c r="G65" s="219"/>
    </row>
    <row r="66" spans="1:7" ht="14.25" customHeight="1" x14ac:dyDescent="0.25">
      <c r="A66" s="219"/>
      <c r="B66" s="219"/>
      <c r="C66" s="219"/>
      <c r="D66" s="219"/>
      <c r="E66" s="219"/>
      <c r="F66" s="219"/>
      <c r="G66" s="219"/>
    </row>
    <row r="67" spans="1:7" ht="14.25" customHeight="1" x14ac:dyDescent="0.25">
      <c r="A67" s="219"/>
      <c r="B67" s="219"/>
      <c r="C67" s="219"/>
      <c r="D67" s="219"/>
      <c r="E67" s="219"/>
      <c r="F67" s="219"/>
      <c r="G67" s="219"/>
    </row>
    <row r="68" spans="1:7" ht="14.25" customHeight="1" x14ac:dyDescent="0.25">
      <c r="A68" s="219"/>
      <c r="B68" s="219"/>
      <c r="C68" s="219"/>
      <c r="D68" s="219"/>
      <c r="E68" s="219"/>
      <c r="F68" s="219"/>
      <c r="G68" s="219"/>
    </row>
    <row r="69" spans="1:7" ht="14.25" customHeight="1" x14ac:dyDescent="0.25">
      <c r="A69" s="219"/>
      <c r="B69" s="219"/>
      <c r="C69" s="219"/>
      <c r="D69" s="219"/>
      <c r="E69" s="219"/>
      <c r="F69" s="219"/>
      <c r="G69" s="219"/>
    </row>
    <row r="70" spans="1:7" ht="14.25" customHeight="1" x14ac:dyDescent="0.25">
      <c r="A70" s="219"/>
      <c r="B70" s="219"/>
      <c r="C70" s="219"/>
      <c r="D70" s="219"/>
      <c r="E70" s="219"/>
      <c r="F70" s="219"/>
      <c r="G70" s="219"/>
    </row>
    <row r="71" spans="1:7" ht="14.25" customHeight="1" x14ac:dyDescent="0.25">
      <c r="A71" s="219"/>
      <c r="B71" s="219"/>
      <c r="C71" s="219"/>
      <c r="D71" s="219"/>
      <c r="E71" s="219"/>
      <c r="F71" s="219"/>
      <c r="G71" s="219"/>
    </row>
    <row r="72" spans="1:7" ht="14.25" customHeight="1" x14ac:dyDescent="0.25">
      <c r="A72" s="219"/>
      <c r="B72" s="219"/>
      <c r="C72" s="219"/>
      <c r="D72" s="219"/>
      <c r="E72" s="219"/>
      <c r="F72" s="219"/>
      <c r="G72" s="219"/>
    </row>
    <row r="73" spans="1:7" ht="14.25" customHeight="1" x14ac:dyDescent="0.25">
      <c r="A73" s="219"/>
      <c r="B73" s="219"/>
      <c r="C73" s="219"/>
      <c r="D73" s="219"/>
      <c r="E73" s="219"/>
      <c r="F73" s="219"/>
      <c r="G73" s="219"/>
    </row>
    <row r="74" spans="1:7" ht="14.25" customHeight="1" x14ac:dyDescent="0.25">
      <c r="A74" s="219"/>
      <c r="B74" s="219"/>
      <c r="C74" s="219"/>
      <c r="D74" s="219"/>
      <c r="E74" s="219"/>
      <c r="F74" s="219"/>
      <c r="G74" s="219"/>
    </row>
    <row r="75" spans="1:7" ht="14.25" customHeight="1" x14ac:dyDescent="0.25">
      <c r="A75" s="219"/>
      <c r="B75" s="219"/>
      <c r="C75" s="219"/>
      <c r="D75" s="219"/>
      <c r="E75" s="219"/>
      <c r="F75" s="219"/>
      <c r="G75" s="219"/>
    </row>
    <row r="76" spans="1:7" ht="14.25" customHeight="1" x14ac:dyDescent="0.25">
      <c r="A76" s="219"/>
      <c r="B76" s="219"/>
      <c r="C76" s="219"/>
      <c r="D76" s="219"/>
      <c r="E76" s="219"/>
      <c r="F76" s="219"/>
      <c r="G76" s="219"/>
    </row>
    <row r="77" spans="1:7" ht="14.25" customHeight="1" x14ac:dyDescent="0.25">
      <c r="A77" s="219"/>
      <c r="B77" s="219"/>
      <c r="C77" s="219"/>
      <c r="D77" s="219"/>
      <c r="E77" s="219"/>
      <c r="F77" s="219"/>
      <c r="G77" s="219"/>
    </row>
    <row r="78" spans="1:7" ht="14.25" customHeight="1" x14ac:dyDescent="0.25">
      <c r="A78" s="219"/>
      <c r="B78" s="219"/>
      <c r="C78" s="219"/>
      <c r="D78" s="219"/>
      <c r="E78" s="219"/>
      <c r="F78" s="219"/>
      <c r="G78" s="219"/>
    </row>
    <row r="79" spans="1:7" ht="14.25" customHeight="1" x14ac:dyDescent="0.25">
      <c r="A79" s="219"/>
      <c r="B79" s="219"/>
      <c r="C79" s="219"/>
      <c r="D79" s="219"/>
      <c r="E79" s="219"/>
      <c r="F79" s="219"/>
      <c r="G79" s="219"/>
    </row>
    <row r="80" spans="1:7" ht="14.25" customHeight="1" x14ac:dyDescent="0.25">
      <c r="A80" s="219"/>
      <c r="B80" s="219"/>
      <c r="C80" s="219"/>
      <c r="D80" s="219"/>
      <c r="E80" s="219"/>
      <c r="F80" s="219"/>
      <c r="G80" s="219"/>
    </row>
    <row r="81" spans="1:7" ht="14.25" customHeight="1" x14ac:dyDescent="0.25">
      <c r="A81" s="219"/>
      <c r="B81" s="219"/>
      <c r="C81" s="219"/>
      <c r="D81" s="219"/>
      <c r="E81" s="219"/>
      <c r="F81" s="219"/>
      <c r="G81" s="219"/>
    </row>
    <row r="82" spans="1:7" ht="14.25" customHeight="1" x14ac:dyDescent="0.25">
      <c r="A82" s="219"/>
      <c r="B82" s="219"/>
      <c r="C82" s="219"/>
      <c r="D82" s="219"/>
      <c r="E82" s="219"/>
      <c r="F82" s="219"/>
      <c r="G82" s="219"/>
    </row>
    <row r="83" spans="1:7" ht="14.25" customHeight="1" x14ac:dyDescent="0.25">
      <c r="A83" s="219"/>
      <c r="B83" s="219"/>
      <c r="C83" s="219"/>
      <c r="D83" s="219"/>
      <c r="E83" s="219"/>
      <c r="F83" s="219"/>
      <c r="G83" s="219"/>
    </row>
    <row r="84" spans="1:7" ht="14.25" customHeight="1" x14ac:dyDescent="0.25">
      <c r="A84" s="219"/>
      <c r="B84" s="219"/>
      <c r="C84" s="219"/>
      <c r="D84" s="219"/>
      <c r="E84" s="219"/>
      <c r="F84" s="219"/>
      <c r="G84" s="219"/>
    </row>
    <row r="85" spans="1:7" ht="14.25" customHeight="1" x14ac:dyDescent="0.25">
      <c r="A85" s="219"/>
      <c r="B85" s="219"/>
      <c r="C85" s="219"/>
      <c r="D85" s="219"/>
      <c r="E85" s="219"/>
      <c r="F85" s="219"/>
      <c r="G85" s="219"/>
    </row>
    <row r="86" spans="1:7" ht="14.25" customHeight="1" x14ac:dyDescent="0.25">
      <c r="A86" s="219"/>
      <c r="B86" s="219"/>
      <c r="C86" s="219"/>
      <c r="D86" s="219"/>
      <c r="E86" s="219"/>
      <c r="F86" s="219"/>
      <c r="G86" s="219"/>
    </row>
    <row r="87" spans="1:7" ht="14.25" customHeight="1" x14ac:dyDescent="0.25">
      <c r="A87" s="219"/>
      <c r="B87" s="219"/>
      <c r="C87" s="219"/>
      <c r="D87" s="219"/>
      <c r="E87" s="219"/>
      <c r="F87" s="219"/>
      <c r="G87" s="219"/>
    </row>
    <row r="88" spans="1:7" ht="14.25" customHeight="1" x14ac:dyDescent="0.25">
      <c r="A88" s="219"/>
      <c r="B88" s="219"/>
      <c r="C88" s="219"/>
      <c r="D88" s="219"/>
      <c r="E88" s="219"/>
      <c r="F88" s="219"/>
      <c r="G88" s="219"/>
    </row>
    <row r="89" spans="1:7" ht="14.25" customHeight="1" x14ac:dyDescent="0.25">
      <c r="A89" s="219"/>
      <c r="B89" s="219"/>
      <c r="C89" s="219"/>
      <c r="D89" s="219"/>
      <c r="E89" s="219"/>
      <c r="F89" s="219"/>
      <c r="G89" s="219"/>
    </row>
    <row r="90" spans="1:7" ht="14.25" customHeight="1" x14ac:dyDescent="0.25">
      <c r="A90" s="219"/>
      <c r="B90" s="219"/>
      <c r="C90" s="219"/>
      <c r="D90" s="219"/>
      <c r="E90" s="219"/>
      <c r="F90" s="219"/>
      <c r="G90" s="219"/>
    </row>
    <row r="91" spans="1:7" ht="14.25" customHeight="1" x14ac:dyDescent="0.25">
      <c r="A91" s="219"/>
      <c r="B91" s="219"/>
      <c r="C91" s="219"/>
      <c r="D91" s="219"/>
      <c r="E91" s="219"/>
      <c r="F91" s="219"/>
      <c r="G91" s="219"/>
    </row>
    <row r="92" spans="1:7" ht="14.25" customHeight="1" x14ac:dyDescent="0.25">
      <c r="A92" s="219"/>
      <c r="B92" s="219"/>
      <c r="C92" s="219"/>
      <c r="D92" s="219"/>
      <c r="E92" s="219"/>
      <c r="F92" s="219"/>
      <c r="G92" s="219"/>
    </row>
    <row r="93" spans="1:7" ht="14.25" customHeight="1" x14ac:dyDescent="0.25">
      <c r="A93" s="219"/>
      <c r="B93" s="219"/>
      <c r="C93" s="219"/>
      <c r="D93" s="219"/>
      <c r="E93" s="219"/>
      <c r="F93" s="219"/>
      <c r="G93" s="219"/>
    </row>
    <row r="94" spans="1:7" ht="14.25" customHeight="1" x14ac:dyDescent="0.25">
      <c r="A94" s="219"/>
      <c r="B94" s="219"/>
      <c r="C94" s="219"/>
      <c r="D94" s="219"/>
      <c r="E94" s="219"/>
      <c r="F94" s="219"/>
      <c r="G94" s="219"/>
    </row>
    <row r="95" spans="1:7" ht="14.25" customHeight="1" x14ac:dyDescent="0.25">
      <c r="A95" s="219"/>
      <c r="B95" s="219"/>
      <c r="C95" s="219"/>
      <c r="D95" s="219"/>
      <c r="E95" s="219"/>
      <c r="F95" s="219"/>
      <c r="G95" s="219"/>
    </row>
    <row r="96" spans="1:7" ht="14.25" customHeight="1" x14ac:dyDescent="0.25">
      <c r="A96" s="219"/>
      <c r="B96" s="220"/>
      <c r="C96" s="220"/>
      <c r="D96" s="220"/>
      <c r="E96" s="220"/>
      <c r="F96" s="220"/>
      <c r="G96" s="220"/>
    </row>
    <row r="97" spans="1:7" ht="14.25" customHeight="1" x14ac:dyDescent="0.25">
      <c r="A97" s="219"/>
      <c r="B97" s="220"/>
      <c r="C97" s="220"/>
      <c r="D97" s="220"/>
      <c r="E97" s="220"/>
      <c r="F97" s="220"/>
      <c r="G97" s="220"/>
    </row>
    <row r="98" spans="1:7" ht="14.25" customHeight="1" x14ac:dyDescent="0.25">
      <c r="A98" s="219"/>
      <c r="B98" s="220"/>
      <c r="C98" s="220"/>
      <c r="D98" s="220"/>
      <c r="E98" s="220"/>
      <c r="F98" s="220"/>
      <c r="G98" s="220"/>
    </row>
    <row r="99" spans="1:7" ht="14.25" customHeight="1" x14ac:dyDescent="0.25">
      <c r="A99" s="219"/>
      <c r="B99" s="220"/>
      <c r="C99" s="220"/>
      <c r="D99" s="220"/>
      <c r="E99" s="220"/>
      <c r="F99" s="220"/>
      <c r="G99" s="220"/>
    </row>
    <row r="100" spans="1:7" ht="14.25" customHeight="1" x14ac:dyDescent="0.25">
      <c r="A100" s="219"/>
      <c r="B100" s="220"/>
      <c r="C100" s="220"/>
      <c r="D100" s="220"/>
      <c r="E100" s="220"/>
      <c r="F100" s="220"/>
      <c r="G100" s="220"/>
    </row>
    <row r="101" spans="1:7" ht="14.25" customHeight="1" x14ac:dyDescent="0.25">
      <c r="A101" s="219"/>
      <c r="B101" s="220"/>
      <c r="C101" s="220"/>
      <c r="D101" s="220"/>
      <c r="E101" s="220"/>
      <c r="F101" s="220"/>
      <c r="G101" s="220"/>
    </row>
    <row r="102" spans="1:7" ht="14.25" customHeight="1" x14ac:dyDescent="0.25">
      <c r="A102" s="219"/>
      <c r="B102" s="220"/>
      <c r="C102" s="220"/>
      <c r="D102" s="220"/>
      <c r="E102" s="220"/>
      <c r="F102" s="220"/>
      <c r="G102" s="220"/>
    </row>
    <row r="103" spans="1:7" ht="14.25" customHeight="1" x14ac:dyDescent="0.25">
      <c r="A103" s="219"/>
      <c r="B103" s="220"/>
      <c r="C103" s="220"/>
      <c r="D103" s="220"/>
      <c r="E103" s="220"/>
      <c r="F103" s="220"/>
      <c r="G103" s="220"/>
    </row>
    <row r="104" spans="1:7" ht="14.25" customHeight="1" x14ac:dyDescent="0.25">
      <c r="A104" s="219"/>
      <c r="B104" s="220"/>
      <c r="C104" s="220"/>
      <c r="D104" s="220"/>
      <c r="E104" s="220"/>
      <c r="F104" s="220"/>
      <c r="G104" s="220"/>
    </row>
    <row r="105" spans="1:7" ht="14.25" customHeight="1" x14ac:dyDescent="0.25">
      <c r="A105" s="219"/>
      <c r="B105" s="220"/>
      <c r="C105" s="220"/>
      <c r="D105" s="220"/>
      <c r="E105" s="220"/>
      <c r="F105" s="220"/>
      <c r="G105" s="220"/>
    </row>
    <row r="106" spans="1:7" ht="14.25" customHeight="1" x14ac:dyDescent="0.25">
      <c r="A106" s="219"/>
      <c r="B106" s="220"/>
      <c r="C106" s="220"/>
      <c r="D106" s="220"/>
      <c r="E106" s="220"/>
      <c r="F106" s="220"/>
      <c r="G106" s="220"/>
    </row>
    <row r="107" spans="1:7" ht="14.25" customHeight="1" x14ac:dyDescent="0.25">
      <c r="A107" s="219"/>
      <c r="B107" s="220"/>
      <c r="C107" s="220"/>
      <c r="D107" s="220"/>
      <c r="E107" s="220"/>
      <c r="F107" s="220"/>
      <c r="G107" s="220"/>
    </row>
    <row r="108" spans="1:7" ht="14.25" customHeight="1" x14ac:dyDescent="0.25">
      <c r="A108" s="219"/>
      <c r="B108" s="220"/>
      <c r="C108" s="220"/>
      <c r="D108" s="220"/>
      <c r="E108" s="220"/>
      <c r="F108" s="220"/>
      <c r="G108" s="220"/>
    </row>
    <row r="109" spans="1:7" ht="14.25" customHeight="1" x14ac:dyDescent="0.25">
      <c r="A109" s="219"/>
      <c r="B109" s="220"/>
      <c r="C109" s="220"/>
      <c r="D109" s="220"/>
      <c r="E109" s="220"/>
      <c r="F109" s="220"/>
      <c r="G109" s="220"/>
    </row>
    <row r="110" spans="1:7" ht="14.25" customHeight="1" x14ac:dyDescent="0.25">
      <c r="A110" s="219"/>
      <c r="B110" s="220"/>
      <c r="C110" s="220"/>
      <c r="D110" s="220"/>
      <c r="E110" s="220"/>
      <c r="F110" s="220"/>
      <c r="G110" s="220"/>
    </row>
    <row r="111" spans="1:7" ht="14.25" customHeight="1" x14ac:dyDescent="0.25">
      <c r="A111" s="219"/>
      <c r="B111" s="220"/>
      <c r="C111" s="220"/>
      <c r="D111" s="220"/>
      <c r="E111" s="220"/>
      <c r="F111" s="220"/>
      <c r="G111" s="220"/>
    </row>
    <row r="112" spans="1:7" ht="14.25" customHeight="1" x14ac:dyDescent="0.25">
      <c r="A112" s="219"/>
      <c r="B112" s="220"/>
      <c r="C112" s="220"/>
      <c r="D112" s="220"/>
      <c r="E112" s="220"/>
      <c r="F112" s="220"/>
      <c r="G112" s="220"/>
    </row>
    <row r="113" spans="1:7" ht="14.25" customHeight="1" x14ac:dyDescent="0.25">
      <c r="A113" s="219"/>
      <c r="B113" s="220"/>
      <c r="C113" s="220"/>
      <c r="D113" s="220"/>
      <c r="E113" s="220"/>
      <c r="F113" s="220"/>
      <c r="G113" s="220"/>
    </row>
    <row r="114" spans="1:7" ht="14.25" customHeight="1" x14ac:dyDescent="0.25">
      <c r="A114" s="219"/>
      <c r="B114" s="220"/>
      <c r="C114" s="220"/>
      <c r="D114" s="220"/>
      <c r="E114" s="220"/>
      <c r="F114" s="220"/>
      <c r="G114" s="220"/>
    </row>
    <row r="115" spans="1:7" ht="14.25" customHeight="1" x14ac:dyDescent="0.25">
      <c r="A115" s="219"/>
      <c r="B115" s="220"/>
      <c r="C115" s="220"/>
      <c r="D115" s="220"/>
      <c r="E115" s="220"/>
      <c r="F115" s="220"/>
      <c r="G115" s="220"/>
    </row>
    <row r="116" spans="1:7" ht="14.25" customHeight="1" x14ac:dyDescent="0.25">
      <c r="A116" s="219"/>
      <c r="B116" s="220"/>
      <c r="C116" s="220"/>
      <c r="D116" s="220"/>
      <c r="E116" s="220"/>
      <c r="F116" s="220"/>
      <c r="G116" s="220"/>
    </row>
    <row r="117" spans="1:7" ht="14.25" customHeight="1" x14ac:dyDescent="0.25">
      <c r="A117" s="219"/>
      <c r="B117" s="220"/>
      <c r="C117" s="220"/>
      <c r="D117" s="220"/>
      <c r="E117" s="220"/>
      <c r="F117" s="220"/>
      <c r="G117" s="220"/>
    </row>
    <row r="118" spans="1:7" ht="14.25" customHeight="1" x14ac:dyDescent="0.25">
      <c r="A118" s="219"/>
      <c r="B118" s="220"/>
      <c r="C118" s="220"/>
      <c r="D118" s="220"/>
      <c r="E118" s="220"/>
      <c r="F118" s="220"/>
      <c r="G118" s="220"/>
    </row>
    <row r="119" spans="1:7" ht="14.25" customHeight="1" x14ac:dyDescent="0.25">
      <c r="A119" s="219"/>
      <c r="B119" s="220"/>
      <c r="C119" s="220"/>
      <c r="D119" s="220"/>
      <c r="E119" s="220"/>
      <c r="F119" s="220"/>
      <c r="G119" s="220"/>
    </row>
    <row r="120" spans="1:7" ht="14.25" customHeight="1" x14ac:dyDescent="0.25">
      <c r="A120" s="219"/>
      <c r="B120" s="220"/>
      <c r="C120" s="220"/>
      <c r="D120" s="220"/>
      <c r="E120" s="220"/>
      <c r="F120" s="220"/>
      <c r="G120" s="220"/>
    </row>
    <row r="121" spans="1:7" ht="14.25" customHeight="1" x14ac:dyDescent="0.25">
      <c r="A121" s="219"/>
      <c r="B121" s="220"/>
      <c r="C121" s="220"/>
      <c r="D121" s="220"/>
      <c r="E121" s="220"/>
      <c r="F121" s="220"/>
      <c r="G121" s="220"/>
    </row>
    <row r="122" spans="1:7" ht="14.25" customHeight="1" x14ac:dyDescent="0.25">
      <c r="A122" s="180"/>
      <c r="B122" s="66"/>
    </row>
    <row r="123" spans="1:7" ht="14.25" customHeight="1" x14ac:dyDescent="0.25">
      <c r="A123" s="181"/>
    </row>
    <row r="124" spans="1:7" ht="14.25" customHeight="1" x14ac:dyDescent="0.25">
      <c r="A124" s="181"/>
    </row>
    <row r="125" spans="1:7" ht="14.25" customHeight="1" x14ac:dyDescent="0.25">
      <c r="A125" s="181"/>
    </row>
    <row r="126" spans="1:7" ht="14.25" customHeight="1" x14ac:dyDescent="0.25">
      <c r="A126" s="181"/>
    </row>
    <row r="127" spans="1:7" ht="14.25" customHeight="1" x14ac:dyDescent="0.25">
      <c r="A127" s="181"/>
    </row>
    <row r="128" spans="1:7" ht="14.25" customHeight="1" x14ac:dyDescent="0.25">
      <c r="A128" s="181"/>
    </row>
    <row r="129" spans="1:1" ht="14.25" customHeight="1" x14ac:dyDescent="0.25">
      <c r="A129" s="181"/>
    </row>
    <row r="130" spans="1:1" ht="14.25" customHeight="1" x14ac:dyDescent="0.25">
      <c r="A130" s="181"/>
    </row>
    <row r="131" spans="1:1" ht="14.25" customHeight="1" x14ac:dyDescent="0.25">
      <c r="A131" s="181"/>
    </row>
    <row r="132" spans="1:1" ht="14.25" customHeight="1" x14ac:dyDescent="0.25">
      <c r="A132" s="181"/>
    </row>
    <row r="133" spans="1:1" ht="14.25" customHeight="1" x14ac:dyDescent="0.25">
      <c r="A133" s="181"/>
    </row>
    <row r="134" spans="1:1" ht="14.25" customHeight="1" x14ac:dyDescent="0.25">
      <c r="A134" s="181"/>
    </row>
    <row r="135" spans="1:1" ht="14.25" customHeight="1" x14ac:dyDescent="0.25">
      <c r="A135" s="181"/>
    </row>
    <row r="136" spans="1:1" ht="14.25" customHeight="1" x14ac:dyDescent="0.25">
      <c r="A136" s="181"/>
    </row>
    <row r="137" spans="1:1" ht="14.25" customHeight="1" x14ac:dyDescent="0.25">
      <c r="A137" s="181"/>
    </row>
    <row r="138" spans="1:1" ht="14.25" customHeight="1" x14ac:dyDescent="0.25">
      <c r="A138" s="181"/>
    </row>
    <row r="139" spans="1:1" ht="14.25" customHeight="1" x14ac:dyDescent="0.25">
      <c r="A139" s="181"/>
    </row>
    <row r="140" spans="1:1" ht="14.25" customHeight="1" x14ac:dyDescent="0.25">
      <c r="A140" s="181"/>
    </row>
    <row r="141" spans="1:1" ht="14.25" customHeight="1" x14ac:dyDescent="0.25">
      <c r="A141" s="181"/>
    </row>
    <row r="142" spans="1:1" ht="14.25" customHeight="1" x14ac:dyDescent="0.25">
      <c r="A142" s="181"/>
    </row>
    <row r="143" spans="1:1" ht="14.25" customHeight="1" x14ac:dyDescent="0.25">
      <c r="A143" s="181"/>
    </row>
    <row r="144" spans="1:1" ht="14.25" customHeight="1" x14ac:dyDescent="0.25">
      <c r="A144" s="181"/>
    </row>
    <row r="145" spans="1:1" ht="14.25" customHeight="1" x14ac:dyDescent="0.25">
      <c r="A145" s="181"/>
    </row>
    <row r="146" spans="1:1" ht="14.25" customHeight="1" x14ac:dyDescent="0.25">
      <c r="A146" s="181"/>
    </row>
    <row r="147" spans="1:1" ht="14.25" customHeight="1" x14ac:dyDescent="0.25">
      <c r="A147" s="181"/>
    </row>
    <row r="148" spans="1:1" ht="14.25" customHeight="1" x14ac:dyDescent="0.25">
      <c r="A148" s="181"/>
    </row>
    <row r="149" spans="1:1" ht="14.25" customHeight="1" x14ac:dyDescent="0.25">
      <c r="A149" s="181"/>
    </row>
    <row r="150" spans="1:1" ht="14.25" customHeight="1" x14ac:dyDescent="0.25">
      <c r="A150" s="181"/>
    </row>
    <row r="151" spans="1:1" ht="14.25" customHeight="1" x14ac:dyDescent="0.25">
      <c r="A151" s="181"/>
    </row>
    <row r="152" spans="1:1" ht="14.25" customHeight="1" x14ac:dyDescent="0.25">
      <c r="A152" s="181"/>
    </row>
    <row r="153" spans="1:1" ht="14.25" customHeight="1" x14ac:dyDescent="0.25">
      <c r="A153" s="181"/>
    </row>
    <row r="154" spans="1:1" ht="14.25" customHeight="1" x14ac:dyDescent="0.25">
      <c r="A154" s="181"/>
    </row>
    <row r="155" spans="1:1" ht="14.25" customHeight="1" x14ac:dyDescent="0.25">
      <c r="A155" s="181"/>
    </row>
    <row r="156" spans="1:1" ht="14.25" customHeight="1" x14ac:dyDescent="0.25">
      <c r="A156" s="181"/>
    </row>
    <row r="157" spans="1:1" ht="14.25" customHeight="1" x14ac:dyDescent="0.25">
      <c r="A157" s="181"/>
    </row>
    <row r="158" spans="1:1" ht="14.25" customHeight="1" x14ac:dyDescent="0.25">
      <c r="A158" s="181"/>
    </row>
    <row r="159" spans="1:1" ht="14.25" customHeight="1" x14ac:dyDescent="0.25">
      <c r="A159" s="181"/>
    </row>
    <row r="160" spans="1:1" ht="14.25" customHeight="1" x14ac:dyDescent="0.25">
      <c r="A160" s="181"/>
    </row>
    <row r="161" spans="1:1" ht="14.25" customHeight="1" x14ac:dyDescent="0.25">
      <c r="A161" s="181"/>
    </row>
    <row r="162" spans="1:1" ht="14.25" customHeight="1" x14ac:dyDescent="0.25">
      <c r="A162" s="181"/>
    </row>
    <row r="163" spans="1:1" ht="14.25" customHeight="1" x14ac:dyDescent="0.25">
      <c r="A163" s="181"/>
    </row>
    <row r="164" spans="1:1" ht="14.25" customHeight="1" x14ac:dyDescent="0.25">
      <c r="A164" s="181"/>
    </row>
    <row r="165" spans="1:1" ht="14.25" customHeight="1" x14ac:dyDescent="0.25">
      <c r="A165" s="181"/>
    </row>
    <row r="166" spans="1:1" ht="14.25" customHeight="1" x14ac:dyDescent="0.25">
      <c r="A166" s="181"/>
    </row>
    <row r="167" spans="1:1" ht="14.25" customHeight="1" x14ac:dyDescent="0.25">
      <c r="A167" s="181"/>
    </row>
    <row r="168" spans="1:1" ht="14.25" customHeight="1" x14ac:dyDescent="0.25">
      <c r="A168" s="181"/>
    </row>
    <row r="169" spans="1:1" ht="14.25" customHeight="1" x14ac:dyDescent="0.25">
      <c r="A169" s="181"/>
    </row>
    <row r="170" spans="1:1" ht="14.25" customHeight="1" x14ac:dyDescent="0.25">
      <c r="A170" s="181"/>
    </row>
    <row r="171" spans="1:1" ht="14.25" customHeight="1" x14ac:dyDescent="0.25">
      <c r="A171" s="181"/>
    </row>
    <row r="172" spans="1:1" ht="14.25" customHeight="1" x14ac:dyDescent="0.25">
      <c r="A172" s="181"/>
    </row>
    <row r="173" spans="1:1" ht="14.25" customHeight="1" x14ac:dyDescent="0.25">
      <c r="A173" s="181"/>
    </row>
    <row r="174" spans="1:1" ht="14.25" customHeight="1" x14ac:dyDescent="0.25">
      <c r="A174" s="181"/>
    </row>
    <row r="175" spans="1:1" ht="14.25" customHeight="1" x14ac:dyDescent="0.25">
      <c r="A175" s="181"/>
    </row>
    <row r="176" spans="1:1" ht="14.25" customHeight="1" x14ac:dyDescent="0.25">
      <c r="A176" s="181"/>
    </row>
    <row r="177" spans="1:1" ht="14.25" customHeight="1" x14ac:dyDescent="0.25">
      <c r="A177" s="181"/>
    </row>
    <row r="178" spans="1:1" ht="14.25" customHeight="1" x14ac:dyDescent="0.25">
      <c r="A178" s="181"/>
    </row>
    <row r="179" spans="1:1" ht="14.25" customHeight="1" x14ac:dyDescent="0.25">
      <c r="A179" s="181"/>
    </row>
    <row r="180" spans="1:1" ht="14.25" customHeight="1" x14ac:dyDescent="0.25">
      <c r="A180" s="181"/>
    </row>
    <row r="181" spans="1:1" ht="14.25" customHeight="1" x14ac:dyDescent="0.25">
      <c r="A181" s="181"/>
    </row>
    <row r="182" spans="1:1" ht="14.25" customHeight="1" x14ac:dyDescent="0.25">
      <c r="A182" s="181"/>
    </row>
    <row r="183" spans="1:1" ht="14.25" customHeight="1" x14ac:dyDescent="0.25">
      <c r="A183" s="181"/>
    </row>
    <row r="184" spans="1:1" ht="14.25" customHeight="1" x14ac:dyDescent="0.25">
      <c r="A184" s="181"/>
    </row>
    <row r="185" spans="1:1" ht="14.25" customHeight="1" x14ac:dyDescent="0.25">
      <c r="A185" s="181"/>
    </row>
    <row r="186" spans="1:1" ht="14.25" customHeight="1" x14ac:dyDescent="0.25">
      <c r="A186" s="181"/>
    </row>
    <row r="187" spans="1:1" ht="14.25" customHeight="1" x14ac:dyDescent="0.25">
      <c r="A187" s="181"/>
    </row>
    <row r="188" spans="1:1" ht="14.25" customHeight="1" x14ac:dyDescent="0.25">
      <c r="A188" s="181"/>
    </row>
    <row r="189" spans="1:1" ht="14.25" customHeight="1" x14ac:dyDescent="0.25">
      <c r="A189" s="181"/>
    </row>
    <row r="190" spans="1:1" ht="14.25" customHeight="1" x14ac:dyDescent="0.25">
      <c r="A190" s="181"/>
    </row>
    <row r="191" spans="1:1" ht="14.25" customHeight="1" x14ac:dyDescent="0.25">
      <c r="A191" s="181"/>
    </row>
    <row r="192" spans="1:1" ht="14.25" customHeight="1" x14ac:dyDescent="0.25">
      <c r="A192" s="181"/>
    </row>
    <row r="193" spans="1:1" ht="14.25" customHeight="1" x14ac:dyDescent="0.25">
      <c r="A193" s="181"/>
    </row>
    <row r="194" spans="1:1" ht="14.25" customHeight="1" x14ac:dyDescent="0.25">
      <c r="A194" s="181"/>
    </row>
    <row r="195" spans="1:1" ht="14.25" customHeight="1" x14ac:dyDescent="0.25">
      <c r="A195" s="181"/>
    </row>
    <row r="196" spans="1:1" ht="14.25" customHeight="1" x14ac:dyDescent="0.25">
      <c r="A196" s="181"/>
    </row>
    <row r="197" spans="1:1" ht="14.25" customHeight="1" x14ac:dyDescent="0.25">
      <c r="A197" s="181"/>
    </row>
    <row r="198" spans="1:1" ht="14.25" customHeight="1" x14ac:dyDescent="0.25">
      <c r="A198" s="181"/>
    </row>
    <row r="199" spans="1:1" ht="14.25" customHeight="1" x14ac:dyDescent="0.25">
      <c r="A199" s="181"/>
    </row>
    <row r="200" spans="1:1" ht="14.25" customHeight="1" x14ac:dyDescent="0.25">
      <c r="A200" s="181"/>
    </row>
    <row r="201" spans="1:1" ht="14.25" customHeight="1" x14ac:dyDescent="0.25">
      <c r="A201" s="181"/>
    </row>
    <row r="202" spans="1:1" ht="14.25" customHeight="1" x14ac:dyDescent="0.25">
      <c r="A202" s="181"/>
    </row>
    <row r="203" spans="1:1" ht="14.25" customHeight="1" x14ac:dyDescent="0.25">
      <c r="A203" s="181"/>
    </row>
    <row r="204" spans="1:1" ht="14.25" customHeight="1" x14ac:dyDescent="0.25">
      <c r="A204" s="181"/>
    </row>
    <row r="205" spans="1:1" ht="14.25" customHeight="1" x14ac:dyDescent="0.25">
      <c r="A205" s="181"/>
    </row>
    <row r="206" spans="1:1" ht="14.25" customHeight="1" x14ac:dyDescent="0.25">
      <c r="A206" s="181"/>
    </row>
    <row r="207" spans="1:1" ht="14.25" customHeight="1" x14ac:dyDescent="0.25">
      <c r="A207" s="181"/>
    </row>
    <row r="208" spans="1:1" ht="14.25" customHeight="1" x14ac:dyDescent="0.25">
      <c r="A208" s="181"/>
    </row>
    <row r="209" spans="1:1" ht="14.25" customHeight="1" x14ac:dyDescent="0.25">
      <c r="A209" s="181"/>
    </row>
    <row r="210" spans="1:1" ht="14.25" customHeight="1" x14ac:dyDescent="0.25">
      <c r="A210" s="181"/>
    </row>
    <row r="211" spans="1:1" ht="14.25" customHeight="1" x14ac:dyDescent="0.25">
      <c r="A211" s="181"/>
    </row>
    <row r="212" spans="1:1" ht="14.25" customHeight="1" x14ac:dyDescent="0.25">
      <c r="A212" s="181"/>
    </row>
    <row r="213" spans="1:1" ht="14.25" customHeight="1" x14ac:dyDescent="0.25">
      <c r="A213" s="181"/>
    </row>
    <row r="214" spans="1:1" ht="14.25" customHeight="1" x14ac:dyDescent="0.25">
      <c r="A214" s="181"/>
    </row>
    <row r="215" spans="1:1" ht="14.25" customHeight="1" x14ac:dyDescent="0.25">
      <c r="A215" s="181"/>
    </row>
    <row r="216" spans="1:1" ht="14.25" customHeight="1" x14ac:dyDescent="0.25">
      <c r="A216" s="181"/>
    </row>
    <row r="217" spans="1:1" ht="14.25" customHeight="1" x14ac:dyDescent="0.25">
      <c r="A217" s="181"/>
    </row>
    <row r="218" spans="1:1" ht="14.25" customHeight="1" x14ac:dyDescent="0.25">
      <c r="A218" s="181"/>
    </row>
    <row r="219" spans="1:1" ht="14.25" customHeight="1" x14ac:dyDescent="0.25">
      <c r="A219" s="181"/>
    </row>
    <row r="220" spans="1:1" ht="14.25" customHeight="1" x14ac:dyDescent="0.25">
      <c r="A220" s="181"/>
    </row>
    <row r="221" spans="1:1" ht="14.25" customHeight="1" x14ac:dyDescent="0.25">
      <c r="A221" s="181"/>
    </row>
    <row r="222" spans="1:1" ht="14.25" customHeight="1" x14ac:dyDescent="0.25">
      <c r="A222" s="181"/>
    </row>
    <row r="223" spans="1:1" ht="14.25" customHeight="1" x14ac:dyDescent="0.25">
      <c r="A223" s="181"/>
    </row>
    <row r="224" spans="1:1" ht="14.25" customHeight="1" x14ac:dyDescent="0.25">
      <c r="A224" s="181"/>
    </row>
    <row r="225" spans="1:1" ht="14.25" customHeight="1" x14ac:dyDescent="0.25">
      <c r="A225" s="181"/>
    </row>
    <row r="226" spans="1:1" ht="14.25" customHeight="1" x14ac:dyDescent="0.25">
      <c r="A226" s="181"/>
    </row>
    <row r="227" spans="1:1" ht="14.25" customHeight="1" x14ac:dyDescent="0.25">
      <c r="A227" s="181"/>
    </row>
    <row r="228" spans="1:1" ht="14.25" customHeight="1" x14ac:dyDescent="0.25">
      <c r="A228" s="181"/>
    </row>
    <row r="229" spans="1:1" ht="14.25" customHeight="1" x14ac:dyDescent="0.25">
      <c r="A229" s="181"/>
    </row>
    <row r="230" spans="1:1" ht="14.25" customHeight="1" x14ac:dyDescent="0.25">
      <c r="A230" s="181"/>
    </row>
    <row r="231" spans="1:1" ht="14.25" customHeight="1" x14ac:dyDescent="0.25">
      <c r="A231" s="181"/>
    </row>
    <row r="232" spans="1:1" ht="14.25" customHeight="1" x14ac:dyDescent="0.25">
      <c r="A232" s="181"/>
    </row>
    <row r="233" spans="1:1" ht="14.25" customHeight="1" x14ac:dyDescent="0.25">
      <c r="A233" s="181"/>
    </row>
    <row r="234" spans="1:1" ht="14.25" customHeight="1" x14ac:dyDescent="0.25">
      <c r="A234" s="181"/>
    </row>
    <row r="235" spans="1:1" ht="14.25" customHeight="1" x14ac:dyDescent="0.25">
      <c r="A235" s="181"/>
    </row>
    <row r="236" spans="1:1" ht="14.25" customHeight="1" x14ac:dyDescent="0.25">
      <c r="A236" s="181"/>
    </row>
    <row r="237" spans="1:1" ht="14.25" customHeight="1" x14ac:dyDescent="0.25">
      <c r="A237" s="181"/>
    </row>
    <row r="238" spans="1:1" ht="14.25" customHeight="1" x14ac:dyDescent="0.25">
      <c r="A238" s="181"/>
    </row>
    <row r="239" spans="1:1" ht="14.25" customHeight="1" x14ac:dyDescent="0.25">
      <c r="A239" s="181"/>
    </row>
    <row r="240" spans="1:1" ht="14.25" customHeight="1" x14ac:dyDescent="0.25">
      <c r="A240" s="181"/>
    </row>
    <row r="241" spans="1:1" ht="14.25" customHeight="1" x14ac:dyDescent="0.25">
      <c r="A241" s="181"/>
    </row>
    <row r="242" spans="1:1" ht="14.25" customHeight="1" x14ac:dyDescent="0.25">
      <c r="A242" s="181"/>
    </row>
    <row r="243" spans="1:1" ht="14.25" customHeight="1" x14ac:dyDescent="0.25">
      <c r="A243" s="181"/>
    </row>
    <row r="244" spans="1:1" ht="14.25" customHeight="1" x14ac:dyDescent="0.25">
      <c r="A244" s="181"/>
    </row>
    <row r="245" spans="1:1" ht="14.25" customHeight="1" x14ac:dyDescent="0.25">
      <c r="A245" s="181"/>
    </row>
    <row r="246" spans="1:1" ht="14.25" customHeight="1" x14ac:dyDescent="0.25">
      <c r="A246" s="181"/>
    </row>
    <row r="247" spans="1:1" ht="14.25" customHeight="1" x14ac:dyDescent="0.25">
      <c r="A247" s="181"/>
    </row>
    <row r="248" spans="1:1" ht="14.25" customHeight="1" x14ac:dyDescent="0.25">
      <c r="A248" s="181"/>
    </row>
    <row r="249" spans="1:1" ht="14.25" customHeight="1" x14ac:dyDescent="0.25">
      <c r="A249" s="181"/>
    </row>
    <row r="250" spans="1:1" ht="14.25" customHeight="1" x14ac:dyDescent="0.25">
      <c r="A250" s="181"/>
    </row>
    <row r="251" spans="1:1" ht="14.25" customHeight="1" x14ac:dyDescent="0.25">
      <c r="A251" s="181"/>
    </row>
    <row r="252" spans="1:1" ht="14.25" customHeight="1" x14ac:dyDescent="0.25">
      <c r="A252" s="181"/>
    </row>
    <row r="253" spans="1:1" ht="14.25" customHeight="1" x14ac:dyDescent="0.25">
      <c r="A253" s="181"/>
    </row>
    <row r="254" spans="1:1" ht="14.25" customHeight="1" x14ac:dyDescent="0.25">
      <c r="A254" s="181"/>
    </row>
    <row r="255" spans="1:1" ht="14.25" customHeight="1" x14ac:dyDescent="0.25">
      <c r="A255" s="181"/>
    </row>
    <row r="256" spans="1:1" ht="14.25" customHeight="1" x14ac:dyDescent="0.25">
      <c r="A256" s="181"/>
    </row>
    <row r="257" spans="1:1" ht="14.25" customHeight="1" x14ac:dyDescent="0.25">
      <c r="A257" s="181"/>
    </row>
    <row r="258" spans="1:1" ht="14.25" customHeight="1" x14ac:dyDescent="0.25">
      <c r="A258" s="181"/>
    </row>
    <row r="259" spans="1:1" ht="14.25" customHeight="1" x14ac:dyDescent="0.25">
      <c r="A259" s="181"/>
    </row>
    <row r="260" spans="1:1" ht="14.25" customHeight="1" x14ac:dyDescent="0.25">
      <c r="A260" s="181"/>
    </row>
    <row r="261" spans="1:1" ht="14.25" customHeight="1" x14ac:dyDescent="0.25">
      <c r="A261" s="181"/>
    </row>
    <row r="262" spans="1:1" ht="14.25" customHeight="1" x14ac:dyDescent="0.25">
      <c r="A262" s="181"/>
    </row>
    <row r="263" spans="1:1" ht="14.25" customHeight="1" x14ac:dyDescent="0.25">
      <c r="A263" s="181"/>
    </row>
    <row r="264" spans="1:1" ht="14.25" customHeight="1" x14ac:dyDescent="0.25">
      <c r="A264" s="181"/>
    </row>
    <row r="265" spans="1:1" ht="14.25" customHeight="1" x14ac:dyDescent="0.25">
      <c r="A265" s="181"/>
    </row>
    <row r="266" spans="1:1" ht="14.25" customHeight="1" x14ac:dyDescent="0.25">
      <c r="A266" s="181"/>
    </row>
    <row r="267" spans="1:1" ht="14.25" customHeight="1" x14ac:dyDescent="0.25">
      <c r="A267" s="181"/>
    </row>
    <row r="268" spans="1:1" ht="14.25" customHeight="1" x14ac:dyDescent="0.25">
      <c r="A268" s="181"/>
    </row>
    <row r="269" spans="1:1" ht="14.25" customHeight="1" x14ac:dyDescent="0.25">
      <c r="A269" s="181"/>
    </row>
    <row r="270" spans="1:1" ht="14.25" customHeight="1" x14ac:dyDescent="0.25">
      <c r="A270" s="181"/>
    </row>
    <row r="271" spans="1:1" ht="14.25" customHeight="1" x14ac:dyDescent="0.25">
      <c r="A271" s="181"/>
    </row>
    <row r="272" spans="1:1" ht="14.25" customHeight="1" x14ac:dyDescent="0.25">
      <c r="A272" s="181"/>
    </row>
    <row r="273" spans="1:1" ht="14.25" customHeight="1" x14ac:dyDescent="0.25">
      <c r="A273" s="181"/>
    </row>
    <row r="274" spans="1:1" ht="14.25" customHeight="1" x14ac:dyDescent="0.25">
      <c r="A274" s="181"/>
    </row>
    <row r="275" spans="1:1" ht="14.25" customHeight="1" x14ac:dyDescent="0.25">
      <c r="A275" s="181"/>
    </row>
    <row r="276" spans="1:1" ht="14.25" customHeight="1" x14ac:dyDescent="0.25">
      <c r="A276" s="181"/>
    </row>
    <row r="277" spans="1:1" ht="14.25" customHeight="1" x14ac:dyDescent="0.25">
      <c r="A277" s="181"/>
    </row>
    <row r="278" spans="1:1" ht="14.25" customHeight="1" x14ac:dyDescent="0.25">
      <c r="A278" s="181"/>
    </row>
    <row r="279" spans="1:1" ht="14.25" customHeight="1" x14ac:dyDescent="0.25">
      <c r="A279" s="181"/>
    </row>
    <row r="280" spans="1:1" ht="14.25" customHeight="1" x14ac:dyDescent="0.25">
      <c r="A280" s="181"/>
    </row>
    <row r="281" spans="1:1" ht="14.25" customHeight="1" x14ac:dyDescent="0.25">
      <c r="A281" s="181"/>
    </row>
    <row r="282" spans="1:1" ht="14.25" customHeight="1" x14ac:dyDescent="0.25">
      <c r="A282" s="181"/>
    </row>
    <row r="283" spans="1:1" ht="14.25" customHeight="1" x14ac:dyDescent="0.25">
      <c r="A283" s="181"/>
    </row>
    <row r="284" spans="1:1" ht="14.25" customHeight="1" x14ac:dyDescent="0.25">
      <c r="A284" s="181"/>
    </row>
    <row r="285" spans="1:1" ht="14.25" customHeight="1" x14ac:dyDescent="0.25">
      <c r="A285" s="181"/>
    </row>
    <row r="286" spans="1:1" ht="14.25" customHeight="1" x14ac:dyDescent="0.25">
      <c r="A286" s="181"/>
    </row>
    <row r="287" spans="1:1" ht="14.25" customHeight="1" x14ac:dyDescent="0.25">
      <c r="A287" s="181"/>
    </row>
    <row r="288" spans="1:1" ht="14.25" customHeight="1" x14ac:dyDescent="0.25">
      <c r="A288" s="181"/>
    </row>
    <row r="289" spans="1:1" ht="14.25" customHeight="1" x14ac:dyDescent="0.25">
      <c r="A289" s="181"/>
    </row>
    <row r="290" spans="1:1" ht="14.25" customHeight="1" x14ac:dyDescent="0.25">
      <c r="A290" s="181"/>
    </row>
    <row r="291" spans="1:1" ht="14.25" customHeight="1" x14ac:dyDescent="0.25">
      <c r="A291" s="181"/>
    </row>
    <row r="292" spans="1:1" ht="14.25" customHeight="1" x14ac:dyDescent="0.25">
      <c r="A292" s="181"/>
    </row>
    <row r="293" spans="1:1" ht="14.25" customHeight="1" x14ac:dyDescent="0.25">
      <c r="A293" s="181"/>
    </row>
    <row r="294" spans="1:1" ht="14.25" customHeight="1" x14ac:dyDescent="0.25">
      <c r="A294" s="181"/>
    </row>
    <row r="295" spans="1:1" ht="14.25" customHeight="1" x14ac:dyDescent="0.25">
      <c r="A295" s="181"/>
    </row>
    <row r="296" spans="1:1" ht="14.25" customHeight="1" x14ac:dyDescent="0.25">
      <c r="A296" s="181"/>
    </row>
    <row r="297" spans="1:1" ht="14.25" customHeight="1" x14ac:dyDescent="0.25">
      <c r="A297" s="181"/>
    </row>
    <row r="298" spans="1:1" ht="14.25" customHeight="1" x14ac:dyDescent="0.25">
      <c r="A298" s="181"/>
    </row>
    <row r="299" spans="1:1" ht="14.25" customHeight="1" x14ac:dyDescent="0.25">
      <c r="A299" s="181"/>
    </row>
    <row r="300" spans="1:1" ht="14.25" customHeight="1" x14ac:dyDescent="0.25">
      <c r="A300" s="181"/>
    </row>
    <row r="301" spans="1:1" ht="14.25" customHeight="1" x14ac:dyDescent="0.25">
      <c r="A301" s="181"/>
    </row>
    <row r="302" spans="1:1" ht="14.25" customHeight="1" x14ac:dyDescent="0.25">
      <c r="A302" s="181"/>
    </row>
    <row r="303" spans="1:1" ht="14.25" customHeight="1" x14ac:dyDescent="0.25">
      <c r="A303" s="181"/>
    </row>
    <row r="304" spans="1:1" ht="14.25" customHeight="1" x14ac:dyDescent="0.25">
      <c r="A304" s="181"/>
    </row>
    <row r="305" spans="1:1" ht="14.25" customHeight="1" x14ac:dyDescent="0.25">
      <c r="A305" s="181"/>
    </row>
    <row r="306" spans="1:1" ht="14.25" customHeight="1" x14ac:dyDescent="0.25">
      <c r="A306" s="181"/>
    </row>
    <row r="307" spans="1:1" ht="14.25" customHeight="1" x14ac:dyDescent="0.25">
      <c r="A307" s="181"/>
    </row>
    <row r="308" spans="1:1" ht="14.25" customHeight="1" x14ac:dyDescent="0.25">
      <c r="A308" s="181"/>
    </row>
    <row r="309" spans="1:1" ht="14.25" customHeight="1" x14ac:dyDescent="0.25">
      <c r="A309" s="181"/>
    </row>
    <row r="310" spans="1:1" ht="14.25" customHeight="1" x14ac:dyDescent="0.25">
      <c r="A310" s="181"/>
    </row>
    <row r="311" spans="1:1" ht="14.25" customHeight="1" x14ac:dyDescent="0.25">
      <c r="A311" s="181"/>
    </row>
    <row r="312" spans="1:1" ht="14.25" customHeight="1" x14ac:dyDescent="0.25">
      <c r="A312" s="181"/>
    </row>
    <row r="313" spans="1:1" ht="14.25" customHeight="1" x14ac:dyDescent="0.25">
      <c r="A313" s="181"/>
    </row>
    <row r="314" spans="1:1" ht="14.25" customHeight="1" x14ac:dyDescent="0.25">
      <c r="A314" s="181"/>
    </row>
    <row r="315" spans="1:1" ht="14.25" customHeight="1" x14ac:dyDescent="0.25">
      <c r="A315" s="181"/>
    </row>
    <row r="316" spans="1:1" ht="14.25" customHeight="1" x14ac:dyDescent="0.25">
      <c r="A316" s="181"/>
    </row>
    <row r="317" spans="1:1" ht="14.25" customHeight="1" x14ac:dyDescent="0.25">
      <c r="A317" s="181"/>
    </row>
    <row r="318" spans="1:1" ht="14.25" customHeight="1" x14ac:dyDescent="0.25">
      <c r="A318" s="181"/>
    </row>
    <row r="319" spans="1:1" ht="14.25" customHeight="1" x14ac:dyDescent="0.25">
      <c r="A319" s="181"/>
    </row>
    <row r="320" spans="1:1" ht="14.25" customHeight="1" x14ac:dyDescent="0.25">
      <c r="A320" s="181"/>
    </row>
    <row r="321" spans="1:1" ht="14.25" customHeight="1" x14ac:dyDescent="0.25">
      <c r="A321" s="181"/>
    </row>
    <row r="322" spans="1:1" ht="14.25" customHeight="1" x14ac:dyDescent="0.25">
      <c r="A322" s="181"/>
    </row>
    <row r="323" spans="1:1" ht="14.25" customHeight="1" x14ac:dyDescent="0.25">
      <c r="A323" s="181"/>
    </row>
    <row r="324" spans="1:1" ht="14.25" customHeight="1" x14ac:dyDescent="0.25">
      <c r="A324" s="181"/>
    </row>
    <row r="325" spans="1:1" ht="14.25" customHeight="1" x14ac:dyDescent="0.25">
      <c r="A325" s="181"/>
    </row>
    <row r="326" spans="1:1" ht="14.25" customHeight="1" x14ac:dyDescent="0.25">
      <c r="A326" s="181"/>
    </row>
    <row r="327" spans="1:1" ht="14.25" customHeight="1" x14ac:dyDescent="0.25">
      <c r="A327" s="181"/>
    </row>
    <row r="328" spans="1:1" ht="14.25" customHeight="1" x14ac:dyDescent="0.25">
      <c r="A328" s="181"/>
    </row>
    <row r="329" spans="1:1" ht="14.25" customHeight="1" x14ac:dyDescent="0.25">
      <c r="A329" s="181"/>
    </row>
    <row r="330" spans="1:1" ht="14.25" customHeight="1" x14ac:dyDescent="0.25">
      <c r="A330" s="181"/>
    </row>
    <row r="331" spans="1:1" ht="14.25" customHeight="1" x14ac:dyDescent="0.25">
      <c r="A331" s="181"/>
    </row>
    <row r="332" spans="1:1" ht="14.25" customHeight="1" x14ac:dyDescent="0.25">
      <c r="A332" s="181"/>
    </row>
    <row r="333" spans="1:1" ht="14.25" customHeight="1" x14ac:dyDescent="0.25">
      <c r="A333" s="181"/>
    </row>
    <row r="334" spans="1:1" ht="14.25" customHeight="1" x14ac:dyDescent="0.25">
      <c r="A334" s="181"/>
    </row>
    <row r="335" spans="1:1" ht="14.25" customHeight="1" x14ac:dyDescent="0.25">
      <c r="A335" s="181"/>
    </row>
    <row r="336" spans="1:1" ht="14.25" customHeight="1" x14ac:dyDescent="0.25">
      <c r="A336" s="181"/>
    </row>
    <row r="337" spans="1:1" ht="14.25" customHeight="1" x14ac:dyDescent="0.25">
      <c r="A337" s="181"/>
    </row>
    <row r="338" spans="1:1" ht="14.25" customHeight="1" x14ac:dyDescent="0.25">
      <c r="A338" s="181"/>
    </row>
    <row r="339" spans="1:1" ht="14.25" customHeight="1" x14ac:dyDescent="0.25">
      <c r="A339" s="181"/>
    </row>
    <row r="340" spans="1:1" ht="14.25" customHeight="1" x14ac:dyDescent="0.25">
      <c r="A340" s="181"/>
    </row>
    <row r="341" spans="1:1" ht="14.25" customHeight="1" x14ac:dyDescent="0.25">
      <c r="A341" s="181"/>
    </row>
    <row r="342" spans="1:1" ht="14.25" customHeight="1" x14ac:dyDescent="0.25">
      <c r="A342" s="181"/>
    </row>
    <row r="343" spans="1:1" ht="14.25" customHeight="1" x14ac:dyDescent="0.25">
      <c r="A343" s="181"/>
    </row>
    <row r="344" spans="1:1" ht="14.25" customHeight="1" x14ac:dyDescent="0.25">
      <c r="A344" s="181"/>
    </row>
    <row r="345" spans="1:1" ht="14.25" customHeight="1" x14ac:dyDescent="0.25">
      <c r="A345" s="181"/>
    </row>
    <row r="346" spans="1:1" ht="14.25" customHeight="1" x14ac:dyDescent="0.25">
      <c r="A346" s="181"/>
    </row>
    <row r="347" spans="1:1" ht="14.25" customHeight="1" x14ac:dyDescent="0.25">
      <c r="A347" s="181"/>
    </row>
    <row r="348" spans="1:1" ht="14.25" customHeight="1" x14ac:dyDescent="0.25">
      <c r="A348" s="181"/>
    </row>
    <row r="349" spans="1:1" ht="14.25" customHeight="1" x14ac:dyDescent="0.25">
      <c r="A349" s="181"/>
    </row>
    <row r="350" spans="1:1" ht="14.25" customHeight="1" x14ac:dyDescent="0.25">
      <c r="A350" s="181"/>
    </row>
    <row r="351" spans="1:1" ht="14.25" customHeight="1" x14ac:dyDescent="0.25">
      <c r="A351" s="181"/>
    </row>
    <row r="352" spans="1:1" ht="14.25" customHeight="1" x14ac:dyDescent="0.25">
      <c r="A352" s="181"/>
    </row>
    <row r="353" spans="1:1" ht="14.25" customHeight="1" x14ac:dyDescent="0.25">
      <c r="A353" s="181"/>
    </row>
    <row r="354" spans="1:1" ht="14.25" customHeight="1" x14ac:dyDescent="0.25">
      <c r="A354" s="181"/>
    </row>
    <row r="355" spans="1:1" ht="14.25" customHeight="1" x14ac:dyDescent="0.25">
      <c r="A355" s="181"/>
    </row>
    <row r="356" spans="1:1" ht="14.25" customHeight="1" x14ac:dyDescent="0.25">
      <c r="A356" s="181"/>
    </row>
    <row r="357" spans="1:1" ht="14.25" customHeight="1" x14ac:dyDescent="0.25">
      <c r="A357" s="181"/>
    </row>
    <row r="358" spans="1:1" ht="14.25" customHeight="1" x14ac:dyDescent="0.25">
      <c r="A358" s="181"/>
    </row>
    <row r="359" spans="1:1" ht="14.25" customHeight="1" x14ac:dyDescent="0.25">
      <c r="A359" s="181"/>
    </row>
    <row r="360" spans="1:1" ht="14.25" customHeight="1" x14ac:dyDescent="0.25">
      <c r="A360" s="181"/>
    </row>
    <row r="361" spans="1:1" ht="14.25" customHeight="1" x14ac:dyDescent="0.25">
      <c r="A361" s="181"/>
    </row>
    <row r="362" spans="1:1" ht="14.25" customHeight="1" x14ac:dyDescent="0.25">
      <c r="A362" s="181"/>
    </row>
    <row r="363" spans="1:1" ht="14.25" customHeight="1" x14ac:dyDescent="0.25">
      <c r="A363" s="181"/>
    </row>
    <row r="364" spans="1:1" ht="14.25" customHeight="1" x14ac:dyDescent="0.25">
      <c r="A364" s="181"/>
    </row>
    <row r="365" spans="1:1" ht="14.25" customHeight="1" x14ac:dyDescent="0.25">
      <c r="A365" s="181"/>
    </row>
    <row r="366" spans="1:1" ht="14.25" customHeight="1" x14ac:dyDescent="0.25">
      <c r="A366" s="181"/>
    </row>
    <row r="367" spans="1:1" ht="14.25" customHeight="1" x14ac:dyDescent="0.25">
      <c r="A367" s="181"/>
    </row>
    <row r="368" spans="1:1" ht="14.25" customHeight="1" x14ac:dyDescent="0.25">
      <c r="A368" s="181"/>
    </row>
    <row r="369" spans="1:1" ht="14.25" customHeight="1" x14ac:dyDescent="0.25">
      <c r="A369" s="181"/>
    </row>
    <row r="370" spans="1:1" ht="14.25" customHeight="1" x14ac:dyDescent="0.25">
      <c r="A370" s="181"/>
    </row>
    <row r="371" spans="1:1" ht="14.25" customHeight="1" x14ac:dyDescent="0.25">
      <c r="A371" s="181"/>
    </row>
    <row r="372" spans="1:1" ht="14.25" customHeight="1" x14ac:dyDescent="0.25">
      <c r="A372" s="181"/>
    </row>
    <row r="373" spans="1:1" ht="14.25" customHeight="1" x14ac:dyDescent="0.25">
      <c r="A373" s="181"/>
    </row>
    <row r="374" spans="1:1" ht="14.25" customHeight="1" x14ac:dyDescent="0.25">
      <c r="A374" s="181"/>
    </row>
    <row r="375" spans="1:1" ht="14.25" customHeight="1" x14ac:dyDescent="0.25">
      <c r="A375" s="181"/>
    </row>
    <row r="376" spans="1:1" ht="14.25" customHeight="1" x14ac:dyDescent="0.25">
      <c r="A376" s="181"/>
    </row>
    <row r="377" spans="1:1" ht="14.25" customHeight="1" x14ac:dyDescent="0.25">
      <c r="A377" s="181"/>
    </row>
    <row r="378" spans="1:1" ht="14.25" customHeight="1" x14ac:dyDescent="0.25">
      <c r="A378" s="181"/>
    </row>
    <row r="379" spans="1:1" ht="14.25" customHeight="1" x14ac:dyDescent="0.25">
      <c r="A379" s="181"/>
    </row>
    <row r="380" spans="1:1" ht="14.25" customHeight="1" x14ac:dyDescent="0.25">
      <c r="A380" s="181"/>
    </row>
    <row r="381" spans="1:1" ht="14.25" customHeight="1" x14ac:dyDescent="0.25">
      <c r="A381" s="181"/>
    </row>
    <row r="382" spans="1:1" ht="14.25" customHeight="1" x14ac:dyDescent="0.25">
      <c r="A382" s="181"/>
    </row>
    <row r="383" spans="1:1" ht="14.25" customHeight="1" x14ac:dyDescent="0.25">
      <c r="A383" s="181"/>
    </row>
    <row r="384" spans="1:1" ht="14.25" customHeight="1" x14ac:dyDescent="0.25">
      <c r="A384" s="181"/>
    </row>
    <row r="385" spans="1:1" ht="14.25" customHeight="1" x14ac:dyDescent="0.25">
      <c r="A385" s="181"/>
    </row>
    <row r="386" spans="1:1" ht="14.25" customHeight="1" x14ac:dyDescent="0.25">
      <c r="A386" s="181"/>
    </row>
    <row r="387" spans="1:1" ht="14.25" customHeight="1" x14ac:dyDescent="0.25">
      <c r="A387" s="181"/>
    </row>
    <row r="388" spans="1:1" ht="14.25" customHeight="1" x14ac:dyDescent="0.25">
      <c r="A388" s="181"/>
    </row>
    <row r="389" spans="1:1" ht="14.25" customHeight="1" x14ac:dyDescent="0.25">
      <c r="A389" s="181"/>
    </row>
    <row r="390" spans="1:1" ht="14.25" customHeight="1" x14ac:dyDescent="0.25">
      <c r="A390" s="181"/>
    </row>
    <row r="391" spans="1:1" ht="14.25" customHeight="1" x14ac:dyDescent="0.25">
      <c r="A391" s="181"/>
    </row>
    <row r="392" spans="1:1" ht="14.25" customHeight="1" x14ac:dyDescent="0.25">
      <c r="A392" s="181"/>
    </row>
    <row r="393" spans="1:1" ht="14.25" customHeight="1" x14ac:dyDescent="0.25">
      <c r="A393" s="181"/>
    </row>
    <row r="394" spans="1:1" ht="14.25" customHeight="1" x14ac:dyDescent="0.25">
      <c r="A394" s="181"/>
    </row>
    <row r="395" spans="1:1" ht="14.25" customHeight="1" x14ac:dyDescent="0.25">
      <c r="A395" s="181"/>
    </row>
    <row r="396" spans="1:1" ht="14.25" customHeight="1" x14ac:dyDescent="0.25">
      <c r="A396" s="181"/>
    </row>
    <row r="397" spans="1:1" ht="14.25" customHeight="1" x14ac:dyDescent="0.25">
      <c r="A397" s="181"/>
    </row>
    <row r="398" spans="1:1" ht="14.25" customHeight="1" x14ac:dyDescent="0.25">
      <c r="A398" s="181"/>
    </row>
    <row r="399" spans="1:1" ht="14.25" customHeight="1" x14ac:dyDescent="0.25">
      <c r="A399" s="181"/>
    </row>
    <row r="400" spans="1:1" ht="14.25" customHeight="1" x14ac:dyDescent="0.25">
      <c r="A400" s="181"/>
    </row>
    <row r="401" spans="1:1" ht="14.25" customHeight="1" x14ac:dyDescent="0.25">
      <c r="A401" s="181"/>
    </row>
    <row r="402" spans="1:1" ht="14.25" customHeight="1" x14ac:dyDescent="0.25">
      <c r="A402" s="181"/>
    </row>
    <row r="403" spans="1:1" ht="14.25" customHeight="1" x14ac:dyDescent="0.25">
      <c r="A403" s="181"/>
    </row>
    <row r="404" spans="1:1" ht="14.25" customHeight="1" x14ac:dyDescent="0.25">
      <c r="A404" s="181"/>
    </row>
    <row r="405" spans="1:1" ht="14.25" customHeight="1" x14ac:dyDescent="0.25">
      <c r="A405" s="181"/>
    </row>
    <row r="406" spans="1:1" ht="14.25" customHeight="1" x14ac:dyDescent="0.25">
      <c r="A406" s="181"/>
    </row>
    <row r="407" spans="1:1" ht="14.25" customHeight="1" x14ac:dyDescent="0.25">
      <c r="A407" s="181"/>
    </row>
    <row r="408" spans="1:1" ht="14.25" customHeight="1" x14ac:dyDescent="0.25">
      <c r="A408" s="181"/>
    </row>
    <row r="409" spans="1:1" ht="14.25" customHeight="1" x14ac:dyDescent="0.25">
      <c r="A409" s="181"/>
    </row>
    <row r="410" spans="1:1" ht="14.25" customHeight="1" x14ac:dyDescent="0.25">
      <c r="A410" s="181"/>
    </row>
    <row r="411" spans="1:1" ht="14.25" customHeight="1" x14ac:dyDescent="0.25">
      <c r="A411" s="181"/>
    </row>
    <row r="412" spans="1:1" ht="14.25" customHeight="1" x14ac:dyDescent="0.25">
      <c r="A412" s="181"/>
    </row>
    <row r="413" spans="1:1" ht="14.25" customHeight="1" x14ac:dyDescent="0.25">
      <c r="A413" s="181"/>
    </row>
    <row r="414" spans="1:1" ht="14.25" customHeight="1" x14ac:dyDescent="0.25">
      <c r="A414" s="181"/>
    </row>
    <row r="415" spans="1:1" ht="14.25" customHeight="1" x14ac:dyDescent="0.25">
      <c r="A415" s="181"/>
    </row>
    <row r="416" spans="1:1" ht="14.25" customHeight="1" x14ac:dyDescent="0.25">
      <c r="A416" s="181"/>
    </row>
    <row r="417" spans="1:1" ht="14.25" customHeight="1" x14ac:dyDescent="0.25">
      <c r="A417" s="181"/>
    </row>
    <row r="418" spans="1:1" ht="14.25" customHeight="1" x14ac:dyDescent="0.25">
      <c r="A418" s="181"/>
    </row>
    <row r="419" spans="1:1" ht="14.25" customHeight="1" x14ac:dyDescent="0.25">
      <c r="A419" s="181"/>
    </row>
    <row r="420" spans="1:1" ht="14.25" customHeight="1" x14ac:dyDescent="0.25">
      <c r="A420" s="181"/>
    </row>
    <row r="421" spans="1:1" ht="14.25" customHeight="1" x14ac:dyDescent="0.25">
      <c r="A421" s="181"/>
    </row>
    <row r="422" spans="1:1" ht="14.25" customHeight="1" x14ac:dyDescent="0.25">
      <c r="A422" s="181"/>
    </row>
    <row r="423" spans="1:1" ht="14.25" customHeight="1" x14ac:dyDescent="0.25">
      <c r="A423" s="181"/>
    </row>
    <row r="424" spans="1:1" ht="14.25" customHeight="1" x14ac:dyDescent="0.25">
      <c r="A424" s="181"/>
    </row>
    <row r="425" spans="1:1" ht="14.25" customHeight="1" x14ac:dyDescent="0.25">
      <c r="A425" s="181"/>
    </row>
    <row r="426" spans="1:1" ht="14.25" customHeight="1" x14ac:dyDescent="0.25">
      <c r="A426" s="181"/>
    </row>
    <row r="427" spans="1:1" ht="14.25" customHeight="1" x14ac:dyDescent="0.25">
      <c r="A427" s="181"/>
    </row>
    <row r="428" spans="1:1" ht="14.25" customHeight="1" x14ac:dyDescent="0.25">
      <c r="A428" s="181"/>
    </row>
    <row r="429" spans="1:1" ht="14.25" customHeight="1" x14ac:dyDescent="0.25">
      <c r="A429" s="181"/>
    </row>
    <row r="430" spans="1:1" ht="14.25" customHeight="1" x14ac:dyDescent="0.25">
      <c r="A430" s="181"/>
    </row>
    <row r="431" spans="1:1" ht="14.25" customHeight="1" x14ac:dyDescent="0.25">
      <c r="A431" s="181"/>
    </row>
    <row r="432" spans="1:1" ht="14.25" customHeight="1" x14ac:dyDescent="0.25">
      <c r="A432" s="181"/>
    </row>
    <row r="433" spans="1:1" ht="14.25" customHeight="1" x14ac:dyDescent="0.25">
      <c r="A433" s="181"/>
    </row>
    <row r="434" spans="1:1" ht="14.25" customHeight="1" x14ac:dyDescent="0.25">
      <c r="A434" s="181"/>
    </row>
    <row r="435" spans="1:1" ht="14.25" customHeight="1" x14ac:dyDescent="0.25">
      <c r="A435" s="181"/>
    </row>
    <row r="436" spans="1:1" ht="14.25" customHeight="1" x14ac:dyDescent="0.25">
      <c r="A436" s="181"/>
    </row>
    <row r="437" spans="1:1" ht="14.25" customHeight="1" x14ac:dyDescent="0.25">
      <c r="A437" s="181"/>
    </row>
    <row r="438" spans="1:1" ht="14.25" customHeight="1" x14ac:dyDescent="0.25">
      <c r="A438" s="181"/>
    </row>
    <row r="439" spans="1:1" ht="14.25" customHeight="1" x14ac:dyDescent="0.25">
      <c r="A439" s="181"/>
    </row>
    <row r="440" spans="1:1" ht="14.25" customHeight="1" x14ac:dyDescent="0.25">
      <c r="A440" s="181"/>
    </row>
    <row r="441" spans="1:1" ht="14.25" customHeight="1" x14ac:dyDescent="0.25">
      <c r="A441" s="181"/>
    </row>
    <row r="442" spans="1:1" ht="14.25" customHeight="1" x14ac:dyDescent="0.25">
      <c r="A442" s="181"/>
    </row>
    <row r="443" spans="1:1" ht="14.25" customHeight="1" x14ac:dyDescent="0.25">
      <c r="A443" s="181"/>
    </row>
    <row r="444" spans="1:1" ht="14.25" customHeight="1" x14ac:dyDescent="0.25">
      <c r="A444" s="181"/>
    </row>
    <row r="445" spans="1:1" ht="14.25" customHeight="1" x14ac:dyDescent="0.25">
      <c r="A445" s="181"/>
    </row>
    <row r="446" spans="1:1" ht="14.25" customHeight="1" x14ac:dyDescent="0.25">
      <c r="A446" s="181"/>
    </row>
    <row r="447" spans="1:1" ht="14.25" customHeight="1" x14ac:dyDescent="0.25">
      <c r="A447" s="181"/>
    </row>
    <row r="448" spans="1:1" ht="14.25" customHeight="1" x14ac:dyDescent="0.25">
      <c r="A448" s="181"/>
    </row>
    <row r="449" spans="1:1" ht="14.25" customHeight="1" x14ac:dyDescent="0.25">
      <c r="A449" s="181"/>
    </row>
    <row r="450" spans="1:1" ht="14.25" customHeight="1" x14ac:dyDescent="0.25">
      <c r="A450" s="181"/>
    </row>
    <row r="451" spans="1:1" ht="14.25" customHeight="1" x14ac:dyDescent="0.25">
      <c r="A451" s="181"/>
    </row>
    <row r="452" spans="1:1" ht="14.25" customHeight="1" x14ac:dyDescent="0.25">
      <c r="A452" s="181"/>
    </row>
    <row r="453" spans="1:1" ht="14.25" customHeight="1" x14ac:dyDescent="0.25">
      <c r="A453" s="181"/>
    </row>
    <row r="454" spans="1:1" ht="14.25" customHeight="1" x14ac:dyDescent="0.25">
      <c r="A454" s="181"/>
    </row>
    <row r="455" spans="1:1" ht="14.25" customHeight="1" x14ac:dyDescent="0.25">
      <c r="A455" s="181"/>
    </row>
    <row r="456" spans="1:1" ht="14.25" customHeight="1" x14ac:dyDescent="0.25">
      <c r="A456" s="181"/>
    </row>
    <row r="457" spans="1:1" ht="14.25" customHeight="1" x14ac:dyDescent="0.25">
      <c r="A457" s="181"/>
    </row>
    <row r="458" spans="1:1" ht="14.25" customHeight="1" x14ac:dyDescent="0.25">
      <c r="A458" s="181"/>
    </row>
    <row r="459" spans="1:1" ht="14.25" customHeight="1" x14ac:dyDescent="0.25">
      <c r="A459" s="181"/>
    </row>
    <row r="460" spans="1:1" ht="14.25" customHeight="1" x14ac:dyDescent="0.25">
      <c r="A460" s="181"/>
    </row>
    <row r="461" spans="1:1" ht="14.25" customHeight="1" x14ac:dyDescent="0.25">
      <c r="A461" s="181"/>
    </row>
    <row r="462" spans="1:1" ht="14.25" customHeight="1" x14ac:dyDescent="0.25">
      <c r="A462" s="181"/>
    </row>
    <row r="463" spans="1:1" ht="14.25" customHeight="1" x14ac:dyDescent="0.25">
      <c r="A463" s="181"/>
    </row>
    <row r="464" spans="1:1" ht="14.25" customHeight="1" x14ac:dyDescent="0.25">
      <c r="A464" s="181"/>
    </row>
    <row r="465" spans="1:1" ht="14.25" customHeight="1" x14ac:dyDescent="0.25">
      <c r="A465" s="181"/>
    </row>
    <row r="466" spans="1:1" ht="14.25" customHeight="1" x14ac:dyDescent="0.25">
      <c r="A466" s="181"/>
    </row>
    <row r="467" spans="1:1" ht="14.25" customHeight="1" x14ac:dyDescent="0.25">
      <c r="A467" s="181"/>
    </row>
    <row r="468" spans="1:1" ht="14.25" customHeight="1" x14ac:dyDescent="0.25">
      <c r="A468" s="181"/>
    </row>
    <row r="469" spans="1:1" ht="14.25" customHeight="1" x14ac:dyDescent="0.25">
      <c r="A469" s="181"/>
    </row>
    <row r="470" spans="1:1" ht="14.25" customHeight="1" x14ac:dyDescent="0.25">
      <c r="A470" s="181"/>
    </row>
    <row r="471" spans="1:1" ht="14.25" customHeight="1" x14ac:dyDescent="0.25">
      <c r="A471" s="181"/>
    </row>
    <row r="472" spans="1:1" ht="14.25" customHeight="1" x14ac:dyDescent="0.25">
      <c r="A472" s="181"/>
    </row>
    <row r="473" spans="1:1" ht="14.25" customHeight="1" x14ac:dyDescent="0.25">
      <c r="A473" s="181"/>
    </row>
    <row r="474" spans="1:1" ht="14.25" customHeight="1" x14ac:dyDescent="0.25">
      <c r="A474" s="181"/>
    </row>
    <row r="475" spans="1:1" ht="14.25" customHeight="1" x14ac:dyDescent="0.25">
      <c r="A475" s="181"/>
    </row>
    <row r="476" spans="1:1" ht="14.25" customHeight="1" x14ac:dyDescent="0.25">
      <c r="A476" s="181"/>
    </row>
    <row r="477" spans="1:1" ht="14.25" customHeight="1" x14ac:dyDescent="0.25">
      <c r="A477" s="181"/>
    </row>
    <row r="478" spans="1:1" ht="14.25" customHeight="1" x14ac:dyDescent="0.25">
      <c r="A478" s="181"/>
    </row>
    <row r="479" spans="1:1" ht="14.25" customHeight="1" x14ac:dyDescent="0.25">
      <c r="A479" s="181"/>
    </row>
    <row r="480" spans="1:1" ht="14.25" customHeight="1" x14ac:dyDescent="0.25">
      <c r="A480" s="181"/>
    </row>
    <row r="481" spans="1:1" ht="14.25" customHeight="1" x14ac:dyDescent="0.25">
      <c r="A481" s="181"/>
    </row>
    <row r="482" spans="1:1" ht="14.25" customHeight="1" x14ac:dyDescent="0.25">
      <c r="A482" s="181"/>
    </row>
    <row r="483" spans="1:1" ht="14.25" customHeight="1" x14ac:dyDescent="0.25">
      <c r="A483" s="181"/>
    </row>
    <row r="484" spans="1:1" ht="14.25" customHeight="1" x14ac:dyDescent="0.25">
      <c r="A484" s="181"/>
    </row>
    <row r="485" spans="1:1" ht="14.25" customHeight="1" x14ac:dyDescent="0.25">
      <c r="A485" s="181"/>
    </row>
    <row r="486" spans="1:1" ht="14.25" customHeight="1" x14ac:dyDescent="0.25">
      <c r="A486" s="181"/>
    </row>
    <row r="487" spans="1:1" ht="14.25" customHeight="1" x14ac:dyDescent="0.25">
      <c r="A487" s="181"/>
    </row>
    <row r="488" spans="1:1" ht="14.25" customHeight="1" x14ac:dyDescent="0.25">
      <c r="A488" s="181"/>
    </row>
    <row r="489" spans="1:1" ht="14.25" customHeight="1" x14ac:dyDescent="0.25">
      <c r="A489" s="181"/>
    </row>
    <row r="490" spans="1:1" ht="14.25" customHeight="1" x14ac:dyDescent="0.25">
      <c r="A490" s="181"/>
    </row>
    <row r="491" spans="1:1" ht="14.25" customHeight="1" x14ac:dyDescent="0.25">
      <c r="A491" s="181"/>
    </row>
    <row r="492" spans="1:1" ht="14.25" customHeight="1" x14ac:dyDescent="0.25">
      <c r="A492" s="181"/>
    </row>
    <row r="493" spans="1:1" ht="14.25" customHeight="1" x14ac:dyDescent="0.25">
      <c r="A493" s="181"/>
    </row>
    <row r="494" spans="1:1" ht="14.25" customHeight="1" x14ac:dyDescent="0.25">
      <c r="A494" s="181"/>
    </row>
    <row r="495" spans="1:1" ht="14.25" customHeight="1" x14ac:dyDescent="0.25">
      <c r="A495" s="181"/>
    </row>
    <row r="496" spans="1:1" ht="14.25" customHeight="1" x14ac:dyDescent="0.25">
      <c r="A496" s="181"/>
    </row>
    <row r="497" spans="1:1" ht="14.25" customHeight="1" x14ac:dyDescent="0.25">
      <c r="A497" s="181"/>
    </row>
    <row r="498" spans="1:1" ht="14.25" customHeight="1" x14ac:dyDescent="0.25">
      <c r="A498" s="181"/>
    </row>
    <row r="499" spans="1:1" ht="14.25" customHeight="1" x14ac:dyDescent="0.25">
      <c r="A499" s="181"/>
    </row>
    <row r="500" spans="1:1" ht="14.25" customHeight="1" x14ac:dyDescent="0.25">
      <c r="A500" s="181"/>
    </row>
    <row r="501" spans="1:1" ht="14.25" customHeight="1" x14ac:dyDescent="0.25">
      <c r="A501" s="181"/>
    </row>
    <row r="502" spans="1:1" ht="14.25" customHeight="1" x14ac:dyDescent="0.25">
      <c r="A502" s="181"/>
    </row>
    <row r="503" spans="1:1" ht="14.25" customHeight="1" x14ac:dyDescent="0.25">
      <c r="A503" s="181"/>
    </row>
    <row r="504" spans="1:1" ht="14.25" customHeight="1" x14ac:dyDescent="0.25">
      <c r="A504" s="181"/>
    </row>
    <row r="505" spans="1:1" ht="14.25" customHeight="1" x14ac:dyDescent="0.25">
      <c r="A505" s="181"/>
    </row>
    <row r="506" spans="1:1" ht="14.25" customHeight="1" x14ac:dyDescent="0.25">
      <c r="A506" s="181"/>
    </row>
    <row r="507" spans="1:1" ht="14.25" customHeight="1" x14ac:dyDescent="0.25">
      <c r="A507" s="181"/>
    </row>
    <row r="508" spans="1:1" ht="14.25" customHeight="1" x14ac:dyDescent="0.25">
      <c r="A508" s="181"/>
    </row>
    <row r="509" spans="1:1" ht="14.25" customHeight="1" x14ac:dyDescent="0.25">
      <c r="A509" s="181"/>
    </row>
    <row r="510" spans="1:1" ht="14.25" customHeight="1" x14ac:dyDescent="0.25">
      <c r="A510" s="181"/>
    </row>
    <row r="511" spans="1:1" ht="14.25" customHeight="1" x14ac:dyDescent="0.25">
      <c r="A511" s="181"/>
    </row>
    <row r="512" spans="1:1" ht="14.25" customHeight="1" x14ac:dyDescent="0.25">
      <c r="A512" s="181"/>
    </row>
    <row r="513" spans="1:1" ht="14.25" customHeight="1" x14ac:dyDescent="0.25">
      <c r="A513" s="181"/>
    </row>
    <row r="514" spans="1:1" ht="14.25" customHeight="1" x14ac:dyDescent="0.25">
      <c r="A514" s="181"/>
    </row>
    <row r="515" spans="1:1" ht="14.25" customHeight="1" x14ac:dyDescent="0.25">
      <c r="A515" s="181"/>
    </row>
    <row r="516" spans="1:1" ht="14.25" customHeight="1" x14ac:dyDescent="0.25">
      <c r="A516" s="181"/>
    </row>
    <row r="517" spans="1:1" ht="14.25" customHeight="1" x14ac:dyDescent="0.25">
      <c r="A517" s="181"/>
    </row>
    <row r="518" spans="1:1" ht="14.25" customHeight="1" x14ac:dyDescent="0.25">
      <c r="A518" s="181"/>
    </row>
    <row r="519" spans="1:1" ht="14.25" customHeight="1" x14ac:dyDescent="0.25">
      <c r="A519" s="181"/>
    </row>
    <row r="520" spans="1:1" ht="14.25" customHeight="1" x14ac:dyDescent="0.25">
      <c r="A520" s="181"/>
    </row>
    <row r="521" spans="1:1" ht="14.25" customHeight="1" x14ac:dyDescent="0.25">
      <c r="A521" s="181"/>
    </row>
    <row r="522" spans="1:1" ht="14.25" customHeight="1" x14ac:dyDescent="0.25">
      <c r="A522" s="181"/>
    </row>
    <row r="523" spans="1:1" ht="14.25" customHeight="1" x14ac:dyDescent="0.25">
      <c r="A523" s="181"/>
    </row>
    <row r="524" spans="1:1" ht="14.25" customHeight="1" x14ac:dyDescent="0.25">
      <c r="A524" s="181"/>
    </row>
    <row r="525" spans="1:1" ht="14.25" customHeight="1" x14ac:dyDescent="0.25">
      <c r="A525" s="181"/>
    </row>
    <row r="526" spans="1:1" ht="14.25" customHeight="1" x14ac:dyDescent="0.25">
      <c r="A526" s="181"/>
    </row>
    <row r="527" spans="1:1" ht="14.25" customHeight="1" x14ac:dyDescent="0.25">
      <c r="A527" s="181"/>
    </row>
    <row r="528" spans="1:1" ht="14.25" customHeight="1" x14ac:dyDescent="0.25">
      <c r="A528" s="181"/>
    </row>
    <row r="529" spans="1:1" ht="14.25" customHeight="1" x14ac:dyDescent="0.25">
      <c r="A529" s="181"/>
    </row>
    <row r="530" spans="1:1" ht="14.25" customHeight="1" x14ac:dyDescent="0.25">
      <c r="A530" s="181"/>
    </row>
    <row r="531" spans="1:1" ht="14.25" customHeight="1" x14ac:dyDescent="0.25">
      <c r="A531" s="181"/>
    </row>
    <row r="532" spans="1:1" ht="14.25" customHeight="1" x14ac:dyDescent="0.25">
      <c r="A532" s="181"/>
    </row>
    <row r="533" spans="1:1" ht="14.25" customHeight="1" x14ac:dyDescent="0.25">
      <c r="A533" s="181"/>
    </row>
    <row r="534" spans="1:1" ht="14.25" customHeight="1" x14ac:dyDescent="0.25">
      <c r="A534" s="181"/>
    </row>
    <row r="535" spans="1:1" ht="14.25" customHeight="1" x14ac:dyDescent="0.25">
      <c r="A535" s="181"/>
    </row>
    <row r="536" spans="1:1" ht="14.25" customHeight="1" x14ac:dyDescent="0.25">
      <c r="A536" s="181"/>
    </row>
    <row r="537" spans="1:1" ht="14.25" customHeight="1" x14ac:dyDescent="0.25">
      <c r="A537" s="181"/>
    </row>
    <row r="538" spans="1:1" ht="14.25" customHeight="1" x14ac:dyDescent="0.25">
      <c r="A538" s="181"/>
    </row>
    <row r="539" spans="1:1" ht="14.25" customHeight="1" x14ac:dyDescent="0.25">
      <c r="A539" s="181"/>
    </row>
    <row r="540" spans="1:1" ht="14.25" customHeight="1" x14ac:dyDescent="0.25">
      <c r="A540" s="181"/>
    </row>
    <row r="541" spans="1:1" ht="14.25" customHeight="1" x14ac:dyDescent="0.25">
      <c r="A541" s="181"/>
    </row>
    <row r="542" spans="1:1" ht="14.25" customHeight="1" x14ac:dyDescent="0.25">
      <c r="A542" s="181"/>
    </row>
    <row r="543" spans="1:1" ht="14.25" customHeight="1" x14ac:dyDescent="0.25">
      <c r="A543" s="181"/>
    </row>
    <row r="544" spans="1:1" ht="14.25" customHeight="1" x14ac:dyDescent="0.25">
      <c r="A544" s="181"/>
    </row>
    <row r="545" spans="1:1" ht="14.25" customHeight="1" x14ac:dyDescent="0.25">
      <c r="A545" s="181"/>
    </row>
    <row r="546" spans="1:1" ht="14.25" customHeight="1" x14ac:dyDescent="0.25">
      <c r="A546" s="181"/>
    </row>
    <row r="547" spans="1:1" ht="14.25" customHeight="1" x14ac:dyDescent="0.25">
      <c r="A547" s="181"/>
    </row>
    <row r="548" spans="1:1" ht="14.25" customHeight="1" x14ac:dyDescent="0.25">
      <c r="A548" s="181"/>
    </row>
    <row r="549" spans="1:1" ht="14.25" customHeight="1" x14ac:dyDescent="0.25">
      <c r="A549" s="181"/>
    </row>
    <row r="550" spans="1:1" ht="14.25" customHeight="1" x14ac:dyDescent="0.25">
      <c r="A550" s="181"/>
    </row>
    <row r="551" spans="1:1" ht="14.25" customHeight="1" x14ac:dyDescent="0.25">
      <c r="A551" s="181"/>
    </row>
    <row r="552" spans="1:1" ht="14.25" customHeight="1" x14ac:dyDescent="0.25">
      <c r="A552" s="181"/>
    </row>
    <row r="553" spans="1:1" ht="14.25" customHeight="1" x14ac:dyDescent="0.25">
      <c r="A553" s="181"/>
    </row>
    <row r="554" spans="1:1" ht="14.25" customHeight="1" x14ac:dyDescent="0.25">
      <c r="A554" s="181"/>
    </row>
    <row r="555" spans="1:1" ht="14.25" customHeight="1" x14ac:dyDescent="0.25">
      <c r="A555" s="181"/>
    </row>
    <row r="556" spans="1:1" ht="14.25" customHeight="1" x14ac:dyDescent="0.25">
      <c r="A556" s="181"/>
    </row>
    <row r="557" spans="1:1" ht="14.25" customHeight="1" x14ac:dyDescent="0.25">
      <c r="A557" s="181"/>
    </row>
    <row r="558" spans="1:1" ht="14.25" customHeight="1" x14ac:dyDescent="0.25">
      <c r="A558" s="181"/>
    </row>
    <row r="559" spans="1:1" ht="14.25" customHeight="1" x14ac:dyDescent="0.25">
      <c r="A559" s="181"/>
    </row>
    <row r="560" spans="1:1" ht="14.25" customHeight="1" x14ac:dyDescent="0.25">
      <c r="A560" s="181"/>
    </row>
    <row r="561" spans="1:1" ht="14.25" customHeight="1" x14ac:dyDescent="0.25">
      <c r="A561" s="181"/>
    </row>
    <row r="562" spans="1:1" ht="14.25" customHeight="1" x14ac:dyDescent="0.25">
      <c r="A562" s="181"/>
    </row>
    <row r="563" spans="1:1" ht="14.25" customHeight="1" x14ac:dyDescent="0.25">
      <c r="A563" s="181"/>
    </row>
    <row r="564" spans="1:1" ht="14.25" customHeight="1" x14ac:dyDescent="0.25">
      <c r="A564" s="181"/>
    </row>
    <row r="565" spans="1:1" ht="14.25" customHeight="1" x14ac:dyDescent="0.25">
      <c r="A565" s="181"/>
    </row>
    <row r="566" spans="1:1" ht="14.25" customHeight="1" x14ac:dyDescent="0.25">
      <c r="A566" s="181"/>
    </row>
    <row r="567" spans="1:1" ht="14.25" customHeight="1" x14ac:dyDescent="0.25">
      <c r="A567" s="181"/>
    </row>
    <row r="568" spans="1:1" ht="14.25" customHeight="1" x14ac:dyDescent="0.25">
      <c r="A568" s="181"/>
    </row>
    <row r="569" spans="1:1" ht="14.25" customHeight="1" x14ac:dyDescent="0.25">
      <c r="A569" s="181"/>
    </row>
    <row r="570" spans="1:1" ht="14.25" customHeight="1" x14ac:dyDescent="0.25">
      <c r="A570" s="181"/>
    </row>
    <row r="571" spans="1:1" ht="14.25" customHeight="1" x14ac:dyDescent="0.25">
      <c r="A571" s="181"/>
    </row>
    <row r="572" spans="1:1" ht="14.25" customHeight="1" x14ac:dyDescent="0.25">
      <c r="A572" s="181"/>
    </row>
    <row r="573" spans="1:1" ht="14.25" customHeight="1" x14ac:dyDescent="0.25">
      <c r="A573" s="181"/>
    </row>
    <row r="574" spans="1:1" ht="14.25" customHeight="1" x14ac:dyDescent="0.25">
      <c r="A574" s="181"/>
    </row>
    <row r="575" spans="1:1" ht="14.25" customHeight="1" x14ac:dyDescent="0.25">
      <c r="A575" s="181"/>
    </row>
    <row r="576" spans="1:1" ht="14.25" customHeight="1" x14ac:dyDescent="0.25">
      <c r="A576" s="181"/>
    </row>
    <row r="577" spans="1:1" ht="14.25" customHeight="1" x14ac:dyDescent="0.25">
      <c r="A577" s="181"/>
    </row>
    <row r="578" spans="1:1" ht="14.25" customHeight="1" x14ac:dyDescent="0.25">
      <c r="A578" s="181"/>
    </row>
    <row r="579" spans="1:1" ht="14.25" customHeight="1" x14ac:dyDescent="0.25">
      <c r="A579" s="181"/>
    </row>
    <row r="580" spans="1:1" ht="14.25" customHeight="1" x14ac:dyDescent="0.25">
      <c r="A580" s="181"/>
    </row>
    <row r="581" spans="1:1" ht="14.25" customHeight="1" x14ac:dyDescent="0.25">
      <c r="A581" s="181"/>
    </row>
    <row r="582" spans="1:1" ht="14.25" customHeight="1" x14ac:dyDescent="0.25">
      <c r="A582" s="181"/>
    </row>
    <row r="583" spans="1:1" ht="14.25" customHeight="1" x14ac:dyDescent="0.25">
      <c r="A583" s="181"/>
    </row>
    <row r="584" spans="1:1" ht="14.25" customHeight="1" x14ac:dyDescent="0.25">
      <c r="A584" s="181"/>
    </row>
    <row r="585" spans="1:1" ht="14.25" customHeight="1" x14ac:dyDescent="0.25">
      <c r="A585" s="181"/>
    </row>
    <row r="586" spans="1:1" ht="14.25" customHeight="1" x14ac:dyDescent="0.25">
      <c r="A586" s="181"/>
    </row>
    <row r="587" spans="1:1" ht="14.25" customHeight="1" x14ac:dyDescent="0.25">
      <c r="A587" s="181"/>
    </row>
    <row r="588" spans="1:1" ht="14.25" customHeight="1" x14ac:dyDescent="0.25">
      <c r="A588" s="181"/>
    </row>
    <row r="589" spans="1:1" ht="14.25" customHeight="1" x14ac:dyDescent="0.25">
      <c r="A589" s="181"/>
    </row>
    <row r="590" spans="1:1" ht="14.25" customHeight="1" x14ac:dyDescent="0.25">
      <c r="A590" s="181"/>
    </row>
    <row r="591" spans="1:1" ht="14.25" customHeight="1" x14ac:dyDescent="0.25">
      <c r="A591" s="181"/>
    </row>
    <row r="592" spans="1:1" ht="14.25" customHeight="1" x14ac:dyDescent="0.25">
      <c r="A592" s="181"/>
    </row>
    <row r="593" spans="1:1" ht="14.25" customHeight="1" x14ac:dyDescent="0.25">
      <c r="A593" s="181"/>
    </row>
    <row r="594" spans="1:1" ht="14.25" customHeight="1" x14ac:dyDescent="0.25">
      <c r="A594" s="181"/>
    </row>
    <row r="595" spans="1:1" ht="14.25" customHeight="1" x14ac:dyDescent="0.25">
      <c r="A595" s="181"/>
    </row>
    <row r="596" spans="1:1" ht="14.25" customHeight="1" x14ac:dyDescent="0.25">
      <c r="A596" s="181"/>
    </row>
    <row r="597" spans="1:1" ht="14.25" customHeight="1" x14ac:dyDescent="0.25">
      <c r="A597" s="181"/>
    </row>
    <row r="598" spans="1:1" ht="14.25" customHeight="1" x14ac:dyDescent="0.25">
      <c r="A598" s="181"/>
    </row>
    <row r="599" spans="1:1" ht="14.25" customHeight="1" x14ac:dyDescent="0.25">
      <c r="A599" s="181"/>
    </row>
    <row r="600" spans="1:1" ht="14.25" customHeight="1" x14ac:dyDescent="0.25">
      <c r="A600" s="181"/>
    </row>
    <row r="601" spans="1:1" ht="14.25" customHeight="1" x14ac:dyDescent="0.25">
      <c r="A601" s="181"/>
    </row>
    <row r="602" spans="1:1" ht="14.25" customHeight="1" x14ac:dyDescent="0.25">
      <c r="A602" s="181"/>
    </row>
    <row r="603" spans="1:1" ht="14.25" customHeight="1" x14ac:dyDescent="0.25">
      <c r="A603" s="181"/>
    </row>
    <row r="604" spans="1:1" ht="14.25" customHeight="1" x14ac:dyDescent="0.25">
      <c r="A604" s="181"/>
    </row>
    <row r="605" spans="1:1" ht="14.25" customHeight="1" x14ac:dyDescent="0.25">
      <c r="A605" s="181"/>
    </row>
    <row r="606" spans="1:1" ht="14.25" customHeight="1" x14ac:dyDescent="0.25">
      <c r="A606" s="181"/>
    </row>
    <row r="607" spans="1:1" ht="14.25" customHeight="1" x14ac:dyDescent="0.25">
      <c r="A607" s="181"/>
    </row>
    <row r="608" spans="1:1" ht="14.25" customHeight="1" x14ac:dyDescent="0.25">
      <c r="A608" s="181"/>
    </row>
    <row r="609" spans="1:1" ht="14.25" customHeight="1" x14ac:dyDescent="0.25">
      <c r="A609" s="181"/>
    </row>
    <row r="610" spans="1:1" ht="14.25" customHeight="1" x14ac:dyDescent="0.25">
      <c r="A610" s="181"/>
    </row>
    <row r="611" spans="1:1" ht="14.25" customHeight="1" x14ac:dyDescent="0.25">
      <c r="A611" s="181"/>
    </row>
    <row r="612" spans="1:1" ht="14.25" customHeight="1" x14ac:dyDescent="0.25">
      <c r="A612" s="181"/>
    </row>
    <row r="613" spans="1:1" ht="14.25" customHeight="1" x14ac:dyDescent="0.25">
      <c r="A613" s="181"/>
    </row>
    <row r="614" spans="1:1" ht="14.25" customHeight="1" x14ac:dyDescent="0.25">
      <c r="A614" s="181"/>
    </row>
    <row r="615" spans="1:1" ht="14.25" customHeight="1" x14ac:dyDescent="0.25">
      <c r="A615" s="181"/>
    </row>
    <row r="616" spans="1:1" ht="14.25" customHeight="1" x14ac:dyDescent="0.25">
      <c r="A616" s="181"/>
    </row>
    <row r="617" spans="1:1" ht="14.25" customHeight="1" x14ac:dyDescent="0.25">
      <c r="A617" s="181"/>
    </row>
    <row r="618" spans="1:1" ht="14.25" customHeight="1" x14ac:dyDescent="0.25">
      <c r="A618" s="181"/>
    </row>
    <row r="619" spans="1:1" ht="14.25" customHeight="1" x14ac:dyDescent="0.25">
      <c r="A619" s="181"/>
    </row>
    <row r="620" spans="1:1" ht="14.25" customHeight="1" x14ac:dyDescent="0.25">
      <c r="A620" s="181"/>
    </row>
    <row r="621" spans="1:1" ht="14.25" customHeight="1" x14ac:dyDescent="0.25">
      <c r="A621" s="181"/>
    </row>
    <row r="622" spans="1:1" ht="14.25" customHeight="1" x14ac:dyDescent="0.25">
      <c r="A622" s="181"/>
    </row>
    <row r="623" spans="1:1" ht="14.25" customHeight="1" x14ac:dyDescent="0.25">
      <c r="A623" s="181"/>
    </row>
    <row r="624" spans="1:1" ht="14.25" customHeight="1" x14ac:dyDescent="0.25">
      <c r="A624" s="181"/>
    </row>
    <row r="625" spans="1:1" ht="14.25" customHeight="1" x14ac:dyDescent="0.25">
      <c r="A625" s="181"/>
    </row>
    <row r="626" spans="1:1" ht="14.25" customHeight="1" x14ac:dyDescent="0.25">
      <c r="A626" s="181"/>
    </row>
    <row r="627" spans="1:1" ht="14.25" customHeight="1" x14ac:dyDescent="0.25">
      <c r="A627" s="181"/>
    </row>
    <row r="628" spans="1:1" ht="14.25" customHeight="1" x14ac:dyDescent="0.25">
      <c r="A628" s="181"/>
    </row>
    <row r="629" spans="1:1" ht="14.25" customHeight="1" x14ac:dyDescent="0.25">
      <c r="A629" s="181"/>
    </row>
    <row r="630" spans="1:1" ht="14.25" customHeight="1" x14ac:dyDescent="0.25">
      <c r="A630" s="181"/>
    </row>
    <row r="631" spans="1:1" ht="14.25" customHeight="1" x14ac:dyDescent="0.25">
      <c r="A631" s="181"/>
    </row>
    <row r="632" spans="1:1" ht="14.25" customHeight="1" x14ac:dyDescent="0.25">
      <c r="A632" s="181"/>
    </row>
    <row r="633" spans="1:1" ht="14.25" customHeight="1" x14ac:dyDescent="0.25">
      <c r="A633" s="181"/>
    </row>
    <row r="634" spans="1:1" ht="14.25" customHeight="1" x14ac:dyDescent="0.25">
      <c r="A634" s="181"/>
    </row>
    <row r="635" spans="1:1" ht="14.25" customHeight="1" x14ac:dyDescent="0.25">
      <c r="A635" s="181"/>
    </row>
    <row r="636" spans="1:1" ht="14.25" customHeight="1" x14ac:dyDescent="0.25">
      <c r="A636" s="181"/>
    </row>
    <row r="637" spans="1:1" ht="14.25" customHeight="1" x14ac:dyDescent="0.25">
      <c r="A637" s="181"/>
    </row>
    <row r="638" spans="1:1" ht="14.25" customHeight="1" x14ac:dyDescent="0.25">
      <c r="A638" s="181"/>
    </row>
    <row r="639" spans="1:1" ht="14.25" customHeight="1" x14ac:dyDescent="0.25">
      <c r="A639" s="181"/>
    </row>
    <row r="640" spans="1:1" ht="14.25" customHeight="1" x14ac:dyDescent="0.25">
      <c r="A640" s="181"/>
    </row>
    <row r="641" spans="1:1" ht="14.25" customHeight="1" x14ac:dyDescent="0.25">
      <c r="A641" s="181"/>
    </row>
    <row r="642" spans="1:1" ht="14.25" customHeight="1" x14ac:dyDescent="0.25">
      <c r="A642" s="181"/>
    </row>
    <row r="643" spans="1:1" ht="14.25" customHeight="1" x14ac:dyDescent="0.25">
      <c r="A643" s="181"/>
    </row>
    <row r="644" spans="1:1" ht="14.25" customHeight="1" x14ac:dyDescent="0.25">
      <c r="A644" s="181"/>
    </row>
    <row r="645" spans="1:1" ht="14.25" customHeight="1" x14ac:dyDescent="0.25">
      <c r="A645" s="181"/>
    </row>
    <row r="646" spans="1:1" ht="14.25" customHeight="1" x14ac:dyDescent="0.25">
      <c r="A646" s="181"/>
    </row>
    <row r="647" spans="1:1" ht="14.25" customHeight="1" x14ac:dyDescent="0.25">
      <c r="A647" s="181"/>
    </row>
    <row r="648" spans="1:1" ht="14.25" customHeight="1" x14ac:dyDescent="0.25">
      <c r="A648" s="181"/>
    </row>
    <row r="649" spans="1:1" ht="14.25" customHeight="1" x14ac:dyDescent="0.25">
      <c r="A649" s="181"/>
    </row>
    <row r="650" spans="1:1" ht="14.25" customHeight="1" x14ac:dyDescent="0.25">
      <c r="A650" s="181"/>
    </row>
    <row r="651" spans="1:1" ht="14.25" customHeight="1" x14ac:dyDescent="0.25">
      <c r="A651" s="181"/>
    </row>
    <row r="652" spans="1:1" ht="14.25" customHeight="1" x14ac:dyDescent="0.25">
      <c r="A652" s="181"/>
    </row>
    <row r="653" spans="1:1" ht="14.25" customHeight="1" x14ac:dyDescent="0.25">
      <c r="A653" s="181"/>
    </row>
    <row r="654" spans="1:1" ht="14.25" customHeight="1" x14ac:dyDescent="0.25">
      <c r="A654" s="181"/>
    </row>
    <row r="655" spans="1:1" ht="14.25" customHeight="1" x14ac:dyDescent="0.25">
      <c r="A655" s="181"/>
    </row>
    <row r="656" spans="1:1" ht="14.25" customHeight="1" x14ac:dyDescent="0.25">
      <c r="A656" s="181"/>
    </row>
    <row r="657" spans="1:1" ht="14.25" customHeight="1" x14ac:dyDescent="0.25">
      <c r="A657" s="181"/>
    </row>
    <row r="658" spans="1:1" ht="14.25" customHeight="1" x14ac:dyDescent="0.25">
      <c r="A658" s="181"/>
    </row>
    <row r="659" spans="1:1" ht="14.25" customHeight="1" x14ac:dyDescent="0.25">
      <c r="A659" s="181"/>
    </row>
    <row r="660" spans="1:1" ht="14.25" customHeight="1" x14ac:dyDescent="0.25">
      <c r="A660" s="181"/>
    </row>
    <row r="661" spans="1:1" ht="14.25" customHeight="1" x14ac:dyDescent="0.25">
      <c r="A661" s="181"/>
    </row>
    <row r="662" spans="1:1" ht="14.25" customHeight="1" x14ac:dyDescent="0.25">
      <c r="A662" s="181"/>
    </row>
    <row r="663" spans="1:1" ht="14.25" customHeight="1" x14ac:dyDescent="0.25">
      <c r="A663" s="181"/>
    </row>
    <row r="664" spans="1:1" ht="14.25" customHeight="1" x14ac:dyDescent="0.25">
      <c r="A664" s="181"/>
    </row>
    <row r="665" spans="1:1" ht="14.25" customHeight="1" x14ac:dyDescent="0.25">
      <c r="A665" s="181"/>
    </row>
    <row r="666" spans="1:1" ht="14.25" customHeight="1" x14ac:dyDescent="0.25">
      <c r="A666" s="181"/>
    </row>
    <row r="667" spans="1:1" ht="14.25" customHeight="1" x14ac:dyDescent="0.25">
      <c r="A667" s="181"/>
    </row>
    <row r="668" spans="1:1" ht="14.25" customHeight="1" x14ac:dyDescent="0.25">
      <c r="A668" s="181"/>
    </row>
    <row r="669" spans="1:1" ht="14.25" customHeight="1" x14ac:dyDescent="0.25">
      <c r="A669" s="181"/>
    </row>
    <row r="670" spans="1:1" ht="14.25" customHeight="1" x14ac:dyDescent="0.25">
      <c r="A670" s="181"/>
    </row>
    <row r="671" spans="1:1" ht="14.25" customHeight="1" x14ac:dyDescent="0.25">
      <c r="A671" s="181"/>
    </row>
    <row r="672" spans="1:1" ht="14.25" customHeight="1" x14ac:dyDescent="0.25">
      <c r="A672" s="181"/>
    </row>
    <row r="673" spans="1:1" ht="14.25" customHeight="1" x14ac:dyDescent="0.25">
      <c r="A673" s="181"/>
    </row>
    <row r="674" spans="1:1" ht="14.25" customHeight="1" x14ac:dyDescent="0.25">
      <c r="A674" s="181"/>
    </row>
    <row r="675" spans="1:1" ht="14.25" customHeight="1" x14ac:dyDescent="0.25">
      <c r="A675" s="181"/>
    </row>
    <row r="676" spans="1:1" ht="14.25" customHeight="1" x14ac:dyDescent="0.25">
      <c r="A676" s="181"/>
    </row>
    <row r="677" spans="1:1" ht="14.25" customHeight="1" x14ac:dyDescent="0.25">
      <c r="A677" s="181"/>
    </row>
    <row r="678" spans="1:1" ht="14.25" customHeight="1" x14ac:dyDescent="0.25">
      <c r="A678" s="181"/>
    </row>
    <row r="679" spans="1:1" ht="14.25" customHeight="1" x14ac:dyDescent="0.25">
      <c r="A679" s="181"/>
    </row>
    <row r="680" spans="1:1" ht="14.25" customHeight="1" x14ac:dyDescent="0.25">
      <c r="A680" s="181"/>
    </row>
    <row r="681" spans="1:1" ht="14.25" customHeight="1" x14ac:dyDescent="0.25">
      <c r="A681" s="181"/>
    </row>
    <row r="682" spans="1:1" ht="14.25" customHeight="1" x14ac:dyDescent="0.25">
      <c r="A682" s="181"/>
    </row>
    <row r="683" spans="1:1" ht="14.25" customHeight="1" x14ac:dyDescent="0.25">
      <c r="A683" s="181"/>
    </row>
    <row r="684" spans="1:1" ht="14.25" customHeight="1" x14ac:dyDescent="0.25">
      <c r="A684" s="181"/>
    </row>
    <row r="685" spans="1:1" ht="14.25" customHeight="1" x14ac:dyDescent="0.25">
      <c r="A685" s="181"/>
    </row>
    <row r="686" spans="1:1" ht="14.25" customHeight="1" x14ac:dyDescent="0.25">
      <c r="A686" s="181"/>
    </row>
    <row r="687" spans="1:1" ht="14.25" customHeight="1" x14ac:dyDescent="0.25">
      <c r="A687" s="181"/>
    </row>
    <row r="688" spans="1:1" ht="14.25" customHeight="1" x14ac:dyDescent="0.25">
      <c r="A688" s="181"/>
    </row>
    <row r="689" spans="1:1" ht="14.25" customHeight="1" x14ac:dyDescent="0.25">
      <c r="A689" s="181"/>
    </row>
    <row r="690" spans="1:1" ht="14.25" customHeight="1" x14ac:dyDescent="0.25">
      <c r="A690" s="181"/>
    </row>
    <row r="691" spans="1:1" ht="14.25" customHeight="1" x14ac:dyDescent="0.25">
      <c r="A691" s="181"/>
    </row>
    <row r="692" spans="1:1" ht="14.25" customHeight="1" x14ac:dyDescent="0.25">
      <c r="A692" s="181"/>
    </row>
    <row r="693" spans="1:1" ht="14.25" customHeight="1" x14ac:dyDescent="0.25">
      <c r="A693" s="181"/>
    </row>
    <row r="694" spans="1:1" ht="14.25" customHeight="1" x14ac:dyDescent="0.25">
      <c r="A694" s="181"/>
    </row>
    <row r="695" spans="1:1" ht="14.25" customHeight="1" x14ac:dyDescent="0.25">
      <c r="A695" s="181"/>
    </row>
    <row r="696" spans="1:1" ht="14.25" customHeight="1" x14ac:dyDescent="0.25">
      <c r="A696" s="181"/>
    </row>
    <row r="697" spans="1:1" ht="14.25" customHeight="1" x14ac:dyDescent="0.25">
      <c r="A697" s="181"/>
    </row>
    <row r="698" spans="1:1" ht="14.25" customHeight="1" x14ac:dyDescent="0.25">
      <c r="A698" s="181"/>
    </row>
    <row r="699" spans="1:1" ht="14.25" customHeight="1" x14ac:dyDescent="0.25">
      <c r="A699" s="181"/>
    </row>
    <row r="700" spans="1:1" ht="14.25" customHeight="1" x14ac:dyDescent="0.25">
      <c r="A700" s="181"/>
    </row>
    <row r="701" spans="1:1" ht="14.25" customHeight="1" x14ac:dyDescent="0.25">
      <c r="A701" s="181"/>
    </row>
    <row r="702" spans="1:1" ht="14.25" customHeight="1" x14ac:dyDescent="0.25">
      <c r="A702" s="181"/>
    </row>
    <row r="703" spans="1:1" ht="14.25" customHeight="1" x14ac:dyDescent="0.25">
      <c r="A703" s="181"/>
    </row>
    <row r="704" spans="1:1" ht="14.25" customHeight="1" x14ac:dyDescent="0.25">
      <c r="A704" s="181"/>
    </row>
    <row r="705" spans="1:1" ht="14.25" customHeight="1" x14ac:dyDescent="0.25">
      <c r="A705" s="181"/>
    </row>
    <row r="706" spans="1:1" ht="14.25" customHeight="1" x14ac:dyDescent="0.25">
      <c r="A706" s="181"/>
    </row>
    <row r="707" spans="1:1" ht="14.25" customHeight="1" x14ac:dyDescent="0.25">
      <c r="A707" s="181"/>
    </row>
    <row r="708" spans="1:1" ht="14.25" customHeight="1" x14ac:dyDescent="0.25">
      <c r="A708" s="181"/>
    </row>
    <row r="709" spans="1:1" ht="14.25" customHeight="1" x14ac:dyDescent="0.25">
      <c r="A709" s="181"/>
    </row>
    <row r="710" spans="1:1" ht="14.25" customHeight="1" x14ac:dyDescent="0.25">
      <c r="A710" s="181"/>
    </row>
    <row r="711" spans="1:1" ht="14.25" customHeight="1" x14ac:dyDescent="0.25">
      <c r="A711" s="181"/>
    </row>
    <row r="712" spans="1:1" ht="14.25" customHeight="1" x14ac:dyDescent="0.25">
      <c r="A712" s="181"/>
    </row>
    <row r="713" spans="1:1" ht="14.25" customHeight="1" x14ac:dyDescent="0.25">
      <c r="A713" s="181"/>
    </row>
    <row r="714" spans="1:1" ht="14.25" customHeight="1" x14ac:dyDescent="0.25">
      <c r="A714" s="181"/>
    </row>
    <row r="715" spans="1:1" ht="14.25" customHeight="1" x14ac:dyDescent="0.25">
      <c r="A715" s="181"/>
    </row>
    <row r="716" spans="1:1" ht="14.25" customHeight="1" x14ac:dyDescent="0.25">
      <c r="A716" s="181"/>
    </row>
    <row r="717" spans="1:1" ht="14.25" customHeight="1" x14ac:dyDescent="0.25">
      <c r="A717" s="181"/>
    </row>
    <row r="718" spans="1:1" ht="14.25" customHeight="1" x14ac:dyDescent="0.25">
      <c r="A718" s="181"/>
    </row>
    <row r="719" spans="1:1" ht="14.25" customHeight="1" x14ac:dyDescent="0.25">
      <c r="A719" s="181"/>
    </row>
    <row r="720" spans="1:1" ht="14.25" customHeight="1" x14ac:dyDescent="0.25">
      <c r="A720" s="181"/>
    </row>
    <row r="721" spans="1:1" ht="14.25" customHeight="1" x14ac:dyDescent="0.25">
      <c r="A721" s="181"/>
    </row>
    <row r="722" spans="1:1" ht="14.25" customHeight="1" x14ac:dyDescent="0.25">
      <c r="A722" s="181"/>
    </row>
    <row r="723" spans="1:1" ht="14.25" customHeight="1" x14ac:dyDescent="0.25">
      <c r="A723" s="181"/>
    </row>
    <row r="724" spans="1:1" ht="14.25" customHeight="1" x14ac:dyDescent="0.25">
      <c r="A724" s="181"/>
    </row>
    <row r="725" spans="1:1" ht="14.25" customHeight="1" x14ac:dyDescent="0.25">
      <c r="A725" s="181"/>
    </row>
    <row r="726" spans="1:1" ht="14.25" customHeight="1" x14ac:dyDescent="0.25">
      <c r="A726" s="181"/>
    </row>
    <row r="727" spans="1:1" ht="14.25" customHeight="1" x14ac:dyDescent="0.25">
      <c r="A727" s="181"/>
    </row>
    <row r="728" spans="1:1" ht="14.25" customHeight="1" x14ac:dyDescent="0.25">
      <c r="A728" s="181"/>
    </row>
    <row r="729" spans="1:1" ht="14.25" customHeight="1" x14ac:dyDescent="0.25">
      <c r="A729" s="181"/>
    </row>
    <row r="730" spans="1:1" ht="14.25" customHeight="1" x14ac:dyDescent="0.25">
      <c r="A730" s="181"/>
    </row>
    <row r="731" spans="1:1" ht="14.25" customHeight="1" x14ac:dyDescent="0.25">
      <c r="A731" s="181"/>
    </row>
    <row r="732" spans="1:1" ht="14.25" customHeight="1" x14ac:dyDescent="0.25">
      <c r="A732" s="181"/>
    </row>
    <row r="733" spans="1:1" ht="14.25" customHeight="1" x14ac:dyDescent="0.25">
      <c r="A733" s="181"/>
    </row>
    <row r="734" spans="1:1" ht="14.25" customHeight="1" x14ac:dyDescent="0.25">
      <c r="A734" s="181"/>
    </row>
    <row r="735" spans="1:1" ht="14.25" customHeight="1" x14ac:dyDescent="0.25">
      <c r="A735" s="181"/>
    </row>
    <row r="736" spans="1:1" ht="14.25" customHeight="1" x14ac:dyDescent="0.25">
      <c r="A736" s="181"/>
    </row>
    <row r="737" spans="1:1" ht="14.25" customHeight="1" x14ac:dyDescent="0.25">
      <c r="A737" s="181"/>
    </row>
    <row r="738" spans="1:1" ht="14.25" customHeight="1" x14ac:dyDescent="0.25">
      <c r="A738" s="181"/>
    </row>
    <row r="739" spans="1:1" ht="14.25" customHeight="1" x14ac:dyDescent="0.25">
      <c r="A739" s="181"/>
    </row>
    <row r="740" spans="1:1" ht="14.25" customHeight="1" x14ac:dyDescent="0.25">
      <c r="A740" s="181"/>
    </row>
    <row r="741" spans="1:1" ht="14.25" customHeight="1" x14ac:dyDescent="0.25">
      <c r="A741" s="181"/>
    </row>
    <row r="742" spans="1:1" ht="14.25" customHeight="1" x14ac:dyDescent="0.25">
      <c r="A742" s="181"/>
    </row>
    <row r="743" spans="1:1" ht="14.25" customHeight="1" x14ac:dyDescent="0.25">
      <c r="A743" s="181"/>
    </row>
    <row r="744" spans="1:1" ht="14.25" customHeight="1" x14ac:dyDescent="0.25">
      <c r="A744" s="181"/>
    </row>
    <row r="745" spans="1:1" ht="14.25" customHeight="1" x14ac:dyDescent="0.25">
      <c r="A745" s="181"/>
    </row>
    <row r="746" spans="1:1" ht="14.25" customHeight="1" x14ac:dyDescent="0.25">
      <c r="A746" s="181"/>
    </row>
    <row r="747" spans="1:1" ht="14.25" customHeight="1" x14ac:dyDescent="0.25">
      <c r="A747" s="181"/>
    </row>
    <row r="748" spans="1:1" ht="14.25" customHeight="1" x14ac:dyDescent="0.25">
      <c r="A748" s="181"/>
    </row>
    <row r="749" spans="1:1" ht="14.25" customHeight="1" x14ac:dyDescent="0.25">
      <c r="A749" s="181"/>
    </row>
    <row r="750" spans="1:1" ht="14.25" customHeight="1" x14ac:dyDescent="0.25">
      <c r="A750" s="181"/>
    </row>
    <row r="751" spans="1:1" ht="14.25" customHeight="1" x14ac:dyDescent="0.25">
      <c r="A751" s="181"/>
    </row>
    <row r="752" spans="1:1" ht="14.25" customHeight="1" x14ac:dyDescent="0.25">
      <c r="A752" s="181"/>
    </row>
    <row r="753" spans="1:1" ht="14.25" customHeight="1" x14ac:dyDescent="0.25">
      <c r="A753" s="181"/>
    </row>
    <row r="754" spans="1:1" ht="14.25" customHeight="1" x14ac:dyDescent="0.25">
      <c r="A754" s="181"/>
    </row>
    <row r="755" spans="1:1" ht="14.25" customHeight="1" x14ac:dyDescent="0.25">
      <c r="A755" s="181"/>
    </row>
    <row r="756" spans="1:1" ht="14.25" customHeight="1" x14ac:dyDescent="0.25">
      <c r="A756" s="181"/>
    </row>
    <row r="757" spans="1:1" ht="14.25" customHeight="1" x14ac:dyDescent="0.25">
      <c r="A757" s="181"/>
    </row>
    <row r="758" spans="1:1" ht="14.25" customHeight="1" x14ac:dyDescent="0.25">
      <c r="A758" s="181"/>
    </row>
    <row r="759" spans="1:1" ht="14.25" customHeight="1" x14ac:dyDescent="0.25">
      <c r="A759" s="181"/>
    </row>
    <row r="760" spans="1:1" ht="14.25" customHeight="1" x14ac:dyDescent="0.25">
      <c r="A760" s="181"/>
    </row>
    <row r="761" spans="1:1" ht="14.25" customHeight="1" x14ac:dyDescent="0.25">
      <c r="A761" s="181"/>
    </row>
    <row r="762" spans="1:1" ht="14.25" customHeight="1" x14ac:dyDescent="0.25">
      <c r="A762" s="181"/>
    </row>
    <row r="763" spans="1:1" ht="14.25" customHeight="1" x14ac:dyDescent="0.25">
      <c r="A763" s="181"/>
    </row>
    <row r="764" spans="1:1" ht="14.25" customHeight="1" x14ac:dyDescent="0.25">
      <c r="A764" s="181"/>
    </row>
    <row r="765" spans="1:1" ht="14.25" customHeight="1" x14ac:dyDescent="0.25">
      <c r="A765" s="181"/>
    </row>
    <row r="766" spans="1:1" ht="14.25" customHeight="1" x14ac:dyDescent="0.25">
      <c r="A766" s="181"/>
    </row>
    <row r="767" spans="1:1" ht="14.25" customHeight="1" x14ac:dyDescent="0.25">
      <c r="A767" s="181"/>
    </row>
    <row r="768" spans="1:1" ht="14.25" customHeight="1" x14ac:dyDescent="0.25">
      <c r="A768" s="181"/>
    </row>
    <row r="769" spans="1:1" ht="14.25" customHeight="1" x14ac:dyDescent="0.25">
      <c r="A769" s="181"/>
    </row>
    <row r="770" spans="1:1" ht="14.25" customHeight="1" x14ac:dyDescent="0.25">
      <c r="A770" s="181"/>
    </row>
    <row r="771" spans="1:1" ht="14.25" customHeight="1" x14ac:dyDescent="0.25">
      <c r="A771" s="181"/>
    </row>
    <row r="772" spans="1:1" ht="14.25" customHeight="1" x14ac:dyDescent="0.25">
      <c r="A772" s="181"/>
    </row>
    <row r="773" spans="1:1" ht="14.25" customHeight="1" x14ac:dyDescent="0.25">
      <c r="A773" s="181"/>
    </row>
    <row r="774" spans="1:1" ht="14.25" customHeight="1" x14ac:dyDescent="0.25">
      <c r="A774" s="181"/>
    </row>
    <row r="775" spans="1:1" ht="14.25" customHeight="1" x14ac:dyDescent="0.25">
      <c r="A775" s="181"/>
    </row>
    <row r="776" spans="1:1" ht="14.25" customHeight="1" x14ac:dyDescent="0.25">
      <c r="A776" s="181"/>
    </row>
    <row r="777" spans="1:1" ht="14.25" customHeight="1" x14ac:dyDescent="0.25">
      <c r="A777" s="181"/>
    </row>
    <row r="778" spans="1:1" ht="14.25" customHeight="1" x14ac:dyDescent="0.25">
      <c r="A778" s="181"/>
    </row>
    <row r="779" spans="1:1" ht="14.25" customHeight="1" x14ac:dyDescent="0.25">
      <c r="A779" s="181"/>
    </row>
    <row r="780" spans="1:1" ht="14.25" customHeight="1" x14ac:dyDescent="0.25">
      <c r="A780" s="181"/>
    </row>
    <row r="781" spans="1:1" ht="14.25" customHeight="1" x14ac:dyDescent="0.25">
      <c r="A781" s="181"/>
    </row>
    <row r="782" spans="1:1" ht="14.25" customHeight="1" x14ac:dyDescent="0.25">
      <c r="A782" s="181"/>
    </row>
    <row r="783" spans="1:1" ht="14.25" customHeight="1" x14ac:dyDescent="0.25">
      <c r="A783" s="181"/>
    </row>
    <row r="784" spans="1:1" ht="14.25" customHeight="1" x14ac:dyDescent="0.25">
      <c r="A784" s="181"/>
    </row>
    <row r="785" spans="1:1" ht="14.25" customHeight="1" x14ac:dyDescent="0.25">
      <c r="A785" s="181"/>
    </row>
    <row r="786" spans="1:1" ht="14.25" customHeight="1" x14ac:dyDescent="0.25">
      <c r="A786" s="181"/>
    </row>
    <row r="787" spans="1:1" ht="14.25" customHeight="1" x14ac:dyDescent="0.25">
      <c r="A787" s="181"/>
    </row>
    <row r="788" spans="1:1" ht="14.25" customHeight="1" x14ac:dyDescent="0.25">
      <c r="A788" s="181"/>
    </row>
    <row r="789" spans="1:1" ht="14.25" customHeight="1" x14ac:dyDescent="0.25">
      <c r="A789" s="181"/>
    </row>
    <row r="790" spans="1:1" ht="14.25" customHeight="1" x14ac:dyDescent="0.25">
      <c r="A790" s="181"/>
    </row>
    <row r="791" spans="1:1" ht="14.25" customHeight="1" x14ac:dyDescent="0.25">
      <c r="A791" s="181"/>
    </row>
    <row r="792" spans="1:1" ht="14.25" customHeight="1" x14ac:dyDescent="0.25">
      <c r="A792" s="181"/>
    </row>
    <row r="793" spans="1:1" ht="14.25" customHeight="1" x14ac:dyDescent="0.25">
      <c r="A793" s="181"/>
    </row>
    <row r="794" spans="1:1" ht="14.25" customHeight="1" x14ac:dyDescent="0.25">
      <c r="A794" s="181"/>
    </row>
    <row r="795" spans="1:1" ht="14.25" customHeight="1" x14ac:dyDescent="0.25">
      <c r="A795" s="181"/>
    </row>
    <row r="796" spans="1:1" ht="14.25" customHeight="1" x14ac:dyDescent="0.25">
      <c r="A796" s="181"/>
    </row>
    <row r="797" spans="1:1" ht="14.25" customHeight="1" x14ac:dyDescent="0.25">
      <c r="A797" s="181"/>
    </row>
    <row r="798" spans="1:1" ht="14.25" customHeight="1" x14ac:dyDescent="0.25">
      <c r="A798" s="181"/>
    </row>
    <row r="799" spans="1:1" ht="14.25" customHeight="1" x14ac:dyDescent="0.25">
      <c r="A799" s="181"/>
    </row>
    <row r="800" spans="1:1" ht="14.25" customHeight="1" x14ac:dyDescent="0.25">
      <c r="A800" s="181"/>
    </row>
    <row r="801" spans="1:1" ht="14.25" customHeight="1" x14ac:dyDescent="0.25">
      <c r="A801" s="181"/>
    </row>
    <row r="802" spans="1:1" ht="14.25" customHeight="1" x14ac:dyDescent="0.25">
      <c r="A802" s="181"/>
    </row>
    <row r="803" spans="1:1" ht="14.25" customHeight="1" x14ac:dyDescent="0.25">
      <c r="A803" s="181"/>
    </row>
    <row r="804" spans="1:1" ht="14.25" customHeight="1" x14ac:dyDescent="0.25">
      <c r="A804" s="181"/>
    </row>
    <row r="805" spans="1:1" ht="14.25" customHeight="1" x14ac:dyDescent="0.25">
      <c r="A805" s="181"/>
    </row>
    <row r="806" spans="1:1" ht="14.25" customHeight="1" x14ac:dyDescent="0.25">
      <c r="A806" s="181"/>
    </row>
    <row r="807" spans="1:1" ht="14.25" customHeight="1" x14ac:dyDescent="0.25">
      <c r="A807" s="181"/>
    </row>
    <row r="808" spans="1:1" ht="14.25" customHeight="1" x14ac:dyDescent="0.25">
      <c r="A808" s="181"/>
    </row>
    <row r="809" spans="1:1" ht="14.25" customHeight="1" x14ac:dyDescent="0.25">
      <c r="A809" s="181"/>
    </row>
    <row r="810" spans="1:1" ht="14.25" customHeight="1" x14ac:dyDescent="0.25">
      <c r="A810" s="181"/>
    </row>
    <row r="811" spans="1:1" ht="14.25" customHeight="1" x14ac:dyDescent="0.25">
      <c r="A811" s="181"/>
    </row>
    <row r="812" spans="1:1" ht="14.25" customHeight="1" x14ac:dyDescent="0.25">
      <c r="A812" s="181"/>
    </row>
    <row r="813" spans="1:1" ht="14.25" customHeight="1" x14ac:dyDescent="0.25">
      <c r="A813" s="181"/>
    </row>
    <row r="814" spans="1:1" ht="14.25" customHeight="1" x14ac:dyDescent="0.25">
      <c r="A814" s="181"/>
    </row>
    <row r="815" spans="1:1" ht="14.25" customHeight="1" x14ac:dyDescent="0.25">
      <c r="A815" s="181"/>
    </row>
    <row r="816" spans="1:1" ht="14.25" customHeight="1" x14ac:dyDescent="0.25">
      <c r="A816" s="181"/>
    </row>
    <row r="817" spans="1:1" ht="14.25" customHeight="1" x14ac:dyDescent="0.25">
      <c r="A817" s="181"/>
    </row>
    <row r="818" spans="1:1" ht="14.25" customHeight="1" x14ac:dyDescent="0.25">
      <c r="A818" s="181"/>
    </row>
    <row r="819" spans="1:1" ht="14.25" customHeight="1" x14ac:dyDescent="0.25">
      <c r="A819" s="181"/>
    </row>
    <row r="820" spans="1:1" ht="14.25" customHeight="1" x14ac:dyDescent="0.25">
      <c r="A820" s="181"/>
    </row>
    <row r="821" spans="1:1" ht="14.25" customHeight="1" x14ac:dyDescent="0.25">
      <c r="A821" s="181"/>
    </row>
    <row r="822" spans="1:1" ht="14.25" customHeight="1" x14ac:dyDescent="0.25">
      <c r="A822" s="181"/>
    </row>
    <row r="823" spans="1:1" ht="14.25" customHeight="1" x14ac:dyDescent="0.25">
      <c r="A823" s="181"/>
    </row>
    <row r="824" spans="1:1" ht="14.25" customHeight="1" x14ac:dyDescent="0.25">
      <c r="A824" s="181"/>
    </row>
    <row r="825" spans="1:1" ht="14.25" customHeight="1" x14ac:dyDescent="0.25">
      <c r="A825" s="181"/>
    </row>
    <row r="826" spans="1:1" ht="14.25" customHeight="1" x14ac:dyDescent="0.25">
      <c r="A826" s="181"/>
    </row>
    <row r="827" spans="1:1" ht="14.25" customHeight="1" x14ac:dyDescent="0.25">
      <c r="A827" s="181"/>
    </row>
    <row r="828" spans="1:1" ht="14.25" customHeight="1" x14ac:dyDescent="0.25">
      <c r="A828" s="181"/>
    </row>
    <row r="829" spans="1:1" ht="14.25" customHeight="1" x14ac:dyDescent="0.25">
      <c r="A829" s="181"/>
    </row>
    <row r="830" spans="1:1" ht="14.25" customHeight="1" x14ac:dyDescent="0.25">
      <c r="A830" s="181"/>
    </row>
    <row r="831" spans="1:1" ht="14.25" customHeight="1" x14ac:dyDescent="0.25">
      <c r="A831" s="181"/>
    </row>
    <row r="832" spans="1:1" ht="14.25" customHeight="1" x14ac:dyDescent="0.25">
      <c r="A832" s="181"/>
    </row>
    <row r="833" spans="1:1" ht="14.25" customHeight="1" x14ac:dyDescent="0.25">
      <c r="A833" s="181"/>
    </row>
    <row r="834" spans="1:1" ht="14.25" customHeight="1" x14ac:dyDescent="0.25">
      <c r="A834" s="181"/>
    </row>
    <row r="835" spans="1:1" ht="14.25" customHeight="1" x14ac:dyDescent="0.25">
      <c r="A835" s="181"/>
    </row>
    <row r="836" spans="1:1" ht="14.25" customHeight="1" x14ac:dyDescent="0.25">
      <c r="A836" s="181"/>
    </row>
    <row r="837" spans="1:1" ht="14.25" customHeight="1" x14ac:dyDescent="0.25">
      <c r="A837" s="181"/>
    </row>
    <row r="838" spans="1:1" ht="14.25" customHeight="1" x14ac:dyDescent="0.25">
      <c r="A838" s="181"/>
    </row>
    <row r="839" spans="1:1" ht="14.25" customHeight="1" x14ac:dyDescent="0.25">
      <c r="A839" s="181"/>
    </row>
    <row r="840" spans="1:1" ht="14.25" customHeight="1" x14ac:dyDescent="0.25">
      <c r="A840" s="181"/>
    </row>
    <row r="841" spans="1:1" ht="14.25" customHeight="1" x14ac:dyDescent="0.25">
      <c r="A841" s="181"/>
    </row>
    <row r="842" spans="1:1" ht="14.25" customHeight="1" x14ac:dyDescent="0.25">
      <c r="A842" s="181"/>
    </row>
    <row r="843" spans="1:1" ht="14.25" customHeight="1" x14ac:dyDescent="0.25">
      <c r="A843" s="181"/>
    </row>
    <row r="844" spans="1:1" ht="14.25" customHeight="1" x14ac:dyDescent="0.25">
      <c r="A844" s="181"/>
    </row>
    <row r="845" spans="1:1" ht="14.25" customHeight="1" x14ac:dyDescent="0.25">
      <c r="A845" s="181"/>
    </row>
    <row r="846" spans="1:1" ht="14.25" customHeight="1" x14ac:dyDescent="0.25">
      <c r="A846" s="181"/>
    </row>
    <row r="847" spans="1:1" ht="14.25" customHeight="1" x14ac:dyDescent="0.25">
      <c r="A847" s="181"/>
    </row>
    <row r="848" spans="1:1" ht="14.25" customHeight="1" x14ac:dyDescent="0.25">
      <c r="A848" s="181"/>
    </row>
    <row r="849" spans="1:1" ht="14.25" customHeight="1" x14ac:dyDescent="0.25">
      <c r="A849" s="181"/>
    </row>
    <row r="850" spans="1:1" ht="14.25" customHeight="1" x14ac:dyDescent="0.25">
      <c r="A850" s="181"/>
    </row>
    <row r="851" spans="1:1" ht="14.25" customHeight="1" x14ac:dyDescent="0.25">
      <c r="A851" s="181"/>
    </row>
    <row r="852" spans="1:1" ht="14.25" customHeight="1" x14ac:dyDescent="0.25">
      <c r="A852" s="181"/>
    </row>
    <row r="853" spans="1:1" ht="14.25" customHeight="1" x14ac:dyDescent="0.25">
      <c r="A853" s="181"/>
    </row>
    <row r="854" spans="1:1" ht="14.25" customHeight="1" x14ac:dyDescent="0.25">
      <c r="A854" s="181"/>
    </row>
    <row r="855" spans="1:1" ht="14.25" customHeight="1" x14ac:dyDescent="0.25">
      <c r="A855" s="181"/>
    </row>
    <row r="856" spans="1:1" ht="14.25" customHeight="1" x14ac:dyDescent="0.25">
      <c r="A856" s="181"/>
    </row>
    <row r="857" spans="1:1" ht="14.25" customHeight="1" x14ac:dyDescent="0.25">
      <c r="A857" s="181"/>
    </row>
    <row r="858" spans="1:1" ht="14.25" customHeight="1" x14ac:dyDescent="0.25">
      <c r="A858" s="181"/>
    </row>
    <row r="859" spans="1:1" ht="14.25" customHeight="1" x14ac:dyDescent="0.25">
      <c r="A859" s="181"/>
    </row>
    <row r="860" spans="1:1" ht="14.25" customHeight="1" x14ac:dyDescent="0.25">
      <c r="A860" s="181"/>
    </row>
    <row r="861" spans="1:1" ht="14.25" customHeight="1" x14ac:dyDescent="0.25">
      <c r="A861" s="181"/>
    </row>
    <row r="862" spans="1:1" ht="14.25" customHeight="1" x14ac:dyDescent="0.25">
      <c r="A862" s="181"/>
    </row>
    <row r="863" spans="1:1" ht="14.25" customHeight="1" x14ac:dyDescent="0.25">
      <c r="A863" s="181"/>
    </row>
    <row r="864" spans="1:1" ht="14.25" customHeight="1" x14ac:dyDescent="0.25">
      <c r="A864" s="181"/>
    </row>
    <row r="865" spans="1:1" ht="14.25" customHeight="1" x14ac:dyDescent="0.25">
      <c r="A865" s="181"/>
    </row>
    <row r="866" spans="1:1" ht="14.25" customHeight="1" x14ac:dyDescent="0.25">
      <c r="A866" s="181"/>
    </row>
    <row r="867" spans="1:1" ht="14.25" customHeight="1" x14ac:dyDescent="0.25">
      <c r="A867" s="181"/>
    </row>
    <row r="868" spans="1:1" ht="14.25" customHeight="1" x14ac:dyDescent="0.25">
      <c r="A868" s="181"/>
    </row>
    <row r="869" spans="1:1" ht="14.25" customHeight="1" x14ac:dyDescent="0.25">
      <c r="A869" s="181"/>
    </row>
    <row r="870" spans="1:1" ht="14.25" customHeight="1" x14ac:dyDescent="0.25">
      <c r="A870" s="181"/>
    </row>
    <row r="871" spans="1:1" ht="14.25" customHeight="1" x14ac:dyDescent="0.25">
      <c r="A871" s="181"/>
    </row>
    <row r="872" spans="1:1" ht="14.25" customHeight="1" x14ac:dyDescent="0.25">
      <c r="A872" s="181"/>
    </row>
    <row r="873" spans="1:1" ht="14.25" customHeight="1" x14ac:dyDescent="0.25">
      <c r="A873" s="181"/>
    </row>
    <row r="874" spans="1:1" ht="14.25" customHeight="1" x14ac:dyDescent="0.25">
      <c r="A874" s="181"/>
    </row>
    <row r="875" spans="1:1" ht="14.25" customHeight="1" x14ac:dyDescent="0.25">
      <c r="A875" s="181"/>
    </row>
    <row r="876" spans="1:1" ht="14.25" customHeight="1" x14ac:dyDescent="0.25">
      <c r="A876" s="181"/>
    </row>
    <row r="877" spans="1:1" ht="14.25" customHeight="1" x14ac:dyDescent="0.25">
      <c r="A877" s="181"/>
    </row>
    <row r="878" spans="1:1" ht="14.25" customHeight="1" x14ac:dyDescent="0.25">
      <c r="A878" s="181"/>
    </row>
    <row r="879" spans="1:1" ht="14.25" customHeight="1" x14ac:dyDescent="0.25">
      <c r="A879" s="181"/>
    </row>
    <row r="880" spans="1:1" ht="14.25" customHeight="1" x14ac:dyDescent="0.25">
      <c r="A880" s="181"/>
    </row>
    <row r="881" spans="1:1" ht="14.25" customHeight="1" x14ac:dyDescent="0.25">
      <c r="A881" s="181"/>
    </row>
    <row r="882" spans="1:1" ht="14.25" customHeight="1" x14ac:dyDescent="0.25">
      <c r="A882" s="181"/>
    </row>
    <row r="883" spans="1:1" ht="14.25" customHeight="1" x14ac:dyDescent="0.25">
      <c r="A883" s="181"/>
    </row>
    <row r="884" spans="1:1" ht="14.25" customHeight="1" x14ac:dyDescent="0.25">
      <c r="A884" s="181"/>
    </row>
    <row r="885" spans="1:1" ht="14.25" customHeight="1" x14ac:dyDescent="0.25">
      <c r="A885" s="181"/>
    </row>
    <row r="886" spans="1:1" ht="14.25" customHeight="1" x14ac:dyDescent="0.25">
      <c r="A886" s="181"/>
    </row>
    <row r="887" spans="1:1" ht="14.25" customHeight="1" x14ac:dyDescent="0.25">
      <c r="A887" s="181"/>
    </row>
    <row r="888" spans="1:1" ht="14.25" customHeight="1" x14ac:dyDescent="0.25">
      <c r="A888" s="181"/>
    </row>
    <row r="889" spans="1:1" ht="14.25" customHeight="1" x14ac:dyDescent="0.25">
      <c r="A889" s="181"/>
    </row>
    <row r="890" spans="1:1" ht="14.25" customHeight="1" x14ac:dyDescent="0.25">
      <c r="A890" s="181"/>
    </row>
    <row r="891" spans="1:1" ht="14.25" customHeight="1" x14ac:dyDescent="0.25">
      <c r="A891" s="181"/>
    </row>
    <row r="892" spans="1:1" ht="14.25" customHeight="1" x14ac:dyDescent="0.25">
      <c r="A892" s="181"/>
    </row>
    <row r="893" spans="1:1" ht="14.25" customHeight="1" x14ac:dyDescent="0.25">
      <c r="A893" s="181"/>
    </row>
    <row r="894" spans="1:1" ht="14.25" customHeight="1" x14ac:dyDescent="0.25">
      <c r="A894" s="181"/>
    </row>
    <row r="895" spans="1:1" ht="14.25" customHeight="1" x14ac:dyDescent="0.25">
      <c r="A895" s="181"/>
    </row>
    <row r="896" spans="1:1" ht="14.25" customHeight="1" x14ac:dyDescent="0.25">
      <c r="A896" s="181"/>
    </row>
    <row r="897" spans="1:1" ht="14.25" customHeight="1" x14ac:dyDescent="0.25">
      <c r="A897" s="181"/>
    </row>
    <row r="898" spans="1:1" ht="14.25" customHeight="1" x14ac:dyDescent="0.25">
      <c r="A898" s="181"/>
    </row>
    <row r="899" spans="1:1" ht="14.25" customHeight="1" x14ac:dyDescent="0.25">
      <c r="A899" s="181"/>
    </row>
    <row r="900" spans="1:1" ht="14.25" customHeight="1" x14ac:dyDescent="0.25">
      <c r="A900" s="181"/>
    </row>
    <row r="901" spans="1:1" ht="14.25" customHeight="1" x14ac:dyDescent="0.25">
      <c r="A901" s="181"/>
    </row>
    <row r="902" spans="1:1" ht="14.25" customHeight="1" x14ac:dyDescent="0.25">
      <c r="A902" s="181"/>
    </row>
    <row r="903" spans="1:1" ht="14.25" customHeight="1" x14ac:dyDescent="0.25">
      <c r="A903" s="181"/>
    </row>
    <row r="904" spans="1:1" ht="14.25" customHeight="1" x14ac:dyDescent="0.25">
      <c r="A904" s="181"/>
    </row>
    <row r="905" spans="1:1" ht="14.25" customHeight="1" x14ac:dyDescent="0.25">
      <c r="A905" s="181"/>
    </row>
    <row r="906" spans="1:1" ht="14.25" customHeight="1" x14ac:dyDescent="0.25">
      <c r="A906" s="181"/>
    </row>
    <row r="907" spans="1:1" ht="14.25" customHeight="1" x14ac:dyDescent="0.25">
      <c r="A907" s="181"/>
    </row>
    <row r="908" spans="1:1" ht="14.25" customHeight="1" x14ac:dyDescent="0.25">
      <c r="A908" s="181"/>
    </row>
    <row r="909" spans="1:1" ht="14.25" customHeight="1" x14ac:dyDescent="0.25">
      <c r="A909" s="181"/>
    </row>
    <row r="910" spans="1:1" ht="14.25" customHeight="1" x14ac:dyDescent="0.25">
      <c r="A910" s="181"/>
    </row>
    <row r="911" spans="1:1" ht="14.25" customHeight="1" x14ac:dyDescent="0.25">
      <c r="A911" s="181"/>
    </row>
    <row r="912" spans="1:1" ht="14.25" customHeight="1" x14ac:dyDescent="0.25">
      <c r="A912" s="181"/>
    </row>
    <row r="913" spans="1:1" ht="14.25" customHeight="1" x14ac:dyDescent="0.25">
      <c r="A913" s="181"/>
    </row>
    <row r="914" spans="1:1" ht="14.25" customHeight="1" x14ac:dyDescent="0.25">
      <c r="A914" s="181"/>
    </row>
    <row r="915" spans="1:1" ht="14.25" customHeight="1" x14ac:dyDescent="0.25">
      <c r="A915" s="181"/>
    </row>
    <row r="916" spans="1:1" ht="14.25" customHeight="1" x14ac:dyDescent="0.25">
      <c r="A916" s="181"/>
    </row>
    <row r="917" spans="1:1" ht="14.25" customHeight="1" x14ac:dyDescent="0.25">
      <c r="A917" s="181"/>
    </row>
    <row r="918" spans="1:1" ht="14.25" customHeight="1" x14ac:dyDescent="0.25">
      <c r="A918" s="181"/>
    </row>
    <row r="919" spans="1:1" ht="14.25" customHeight="1" x14ac:dyDescent="0.25">
      <c r="A919" s="181"/>
    </row>
    <row r="920" spans="1:1" ht="14.25" customHeight="1" x14ac:dyDescent="0.25">
      <c r="A920" s="181"/>
    </row>
    <row r="921" spans="1:1" ht="14.25" customHeight="1" x14ac:dyDescent="0.25">
      <c r="A921" s="181"/>
    </row>
    <row r="922" spans="1:1" ht="14.25" customHeight="1" x14ac:dyDescent="0.25">
      <c r="A922" s="181"/>
    </row>
    <row r="923" spans="1:1" ht="14.25" customHeight="1" x14ac:dyDescent="0.25">
      <c r="A923" s="181"/>
    </row>
    <row r="924" spans="1:1" ht="14.25" customHeight="1" x14ac:dyDescent="0.25">
      <c r="A924" s="181"/>
    </row>
    <row r="925" spans="1:1" ht="14.25" customHeight="1" x14ac:dyDescent="0.25">
      <c r="A925" s="181"/>
    </row>
    <row r="926" spans="1:1" ht="14.25" customHeight="1" x14ac:dyDescent="0.25">
      <c r="A926" s="181"/>
    </row>
    <row r="927" spans="1:1" ht="14.25" customHeight="1" x14ac:dyDescent="0.25">
      <c r="A927" s="181"/>
    </row>
    <row r="928" spans="1:1" ht="14.25" customHeight="1" x14ac:dyDescent="0.25">
      <c r="A928" s="181"/>
    </row>
  </sheetData>
  <sheetProtection algorithmName="SHA-512" hashValue="PxqGNvgQkqJVuB+5SzC3XRDuzd5Sf8pZS5AYDXaIdkvWVcMUdVhzsBUhz0w4IIgniWN6H+07deguL4MkpfiYTw==" saltValue="u1Ux3vJ8GZfKFqzINCWkcA==" spinCount="100000" sheet="1" selectLockedCells="1"/>
  <mergeCells count="120">
    <mergeCell ref="AC14:AG14"/>
    <mergeCell ref="AC15:AG15"/>
    <mergeCell ref="AC8:AG8"/>
    <mergeCell ref="AC9:AG9"/>
    <mergeCell ref="AC20:AJ20"/>
    <mergeCell ref="V17:AA17"/>
    <mergeCell ref="V10:AA11"/>
    <mergeCell ref="AC13:AG13"/>
    <mergeCell ref="AH13:AJ13"/>
    <mergeCell ref="AC17:AG17"/>
    <mergeCell ref="AC19:AG19"/>
    <mergeCell ref="AH19:AJ19"/>
    <mergeCell ref="AC10:AG10"/>
    <mergeCell ref="AH10:AJ10"/>
    <mergeCell ref="V18:AA18"/>
    <mergeCell ref="V19:AA19"/>
    <mergeCell ref="V20:AA20"/>
    <mergeCell ref="AH17:AJ17"/>
    <mergeCell ref="AH18:AJ18"/>
    <mergeCell ref="AH15:AJ15"/>
    <mergeCell ref="AH16:AJ16"/>
    <mergeCell ref="AH14:AJ14"/>
    <mergeCell ref="AH12:AJ12"/>
    <mergeCell ref="AC11:AG11"/>
    <mergeCell ref="AH11:AJ11"/>
    <mergeCell ref="AC18:AG18"/>
    <mergeCell ref="A5:C5"/>
    <mergeCell ref="P1:R1"/>
    <mergeCell ref="P2:R2"/>
    <mergeCell ref="P3:R3"/>
    <mergeCell ref="P4:R4"/>
    <mergeCell ref="G4:I4"/>
    <mergeCell ref="G2:L2"/>
    <mergeCell ref="G1:I1"/>
    <mergeCell ref="J1:L1"/>
    <mergeCell ref="G3:I3"/>
    <mergeCell ref="J3:L3"/>
    <mergeCell ref="J4:L4"/>
    <mergeCell ref="A1:C1"/>
    <mergeCell ref="A2:C2"/>
    <mergeCell ref="A3:C3"/>
    <mergeCell ref="A4:C4"/>
    <mergeCell ref="M1:O1"/>
    <mergeCell ref="M2:O2"/>
    <mergeCell ref="M3:O3"/>
    <mergeCell ref="D5:L5"/>
    <mergeCell ref="M5:O5"/>
    <mergeCell ref="P5:R5"/>
    <mergeCell ref="D4:F4"/>
    <mergeCell ref="D1:F1"/>
    <mergeCell ref="D3:F3"/>
    <mergeCell ref="D2:F2"/>
    <mergeCell ref="AK1:AL1"/>
    <mergeCell ref="AH2:AJ2"/>
    <mergeCell ref="AK2:AL2"/>
    <mergeCell ref="AK3:AL3"/>
    <mergeCell ref="AH1:AJ1"/>
    <mergeCell ref="AH3:AJ3"/>
    <mergeCell ref="AH4:AL4"/>
    <mergeCell ref="AE4:AG4"/>
    <mergeCell ref="AE2:AG2"/>
    <mergeCell ref="AB2:AD2"/>
    <mergeCell ref="AB1:AD1"/>
    <mergeCell ref="AB3:AD3"/>
    <mergeCell ref="AB4:AD4"/>
    <mergeCell ref="AE1:AG1"/>
    <mergeCell ref="AE3:AG3"/>
    <mergeCell ref="S1:U1"/>
    <mergeCell ref="S2:U2"/>
    <mergeCell ref="Y3:AA3"/>
    <mergeCell ref="V2:X2"/>
    <mergeCell ref="V3:X3"/>
    <mergeCell ref="K28:R28"/>
    <mergeCell ref="V22:AA22"/>
    <mergeCell ref="J7:AA7"/>
    <mergeCell ref="K8:T8"/>
    <mergeCell ref="K9:R9"/>
    <mergeCell ref="K10:R10"/>
    <mergeCell ref="K11:R11"/>
    <mergeCell ref="K12:R12"/>
    <mergeCell ref="K13:R13"/>
    <mergeCell ref="K26:R26"/>
    <mergeCell ref="K27:R27"/>
    <mergeCell ref="K17:R17"/>
    <mergeCell ref="K18:R18"/>
    <mergeCell ref="K19:R19"/>
    <mergeCell ref="K20:R20"/>
    <mergeCell ref="K21:R21"/>
    <mergeCell ref="K22:R22"/>
    <mergeCell ref="K24:R24"/>
    <mergeCell ref="K16:R16"/>
    <mergeCell ref="V16:AA16"/>
    <mergeCell ref="K14:R14"/>
    <mergeCell ref="K15:R15"/>
    <mergeCell ref="V12:AA12"/>
    <mergeCell ref="V13:AA13"/>
    <mergeCell ref="K23:R23"/>
    <mergeCell ref="V21:AA21"/>
    <mergeCell ref="K25:R25"/>
    <mergeCell ref="AH7:AJ7"/>
    <mergeCell ref="V1:X1"/>
    <mergeCell ref="V4:X4"/>
    <mergeCell ref="Y2:AA2"/>
    <mergeCell ref="Y4:AA4"/>
    <mergeCell ref="AH8:AJ8"/>
    <mergeCell ref="AH9:AJ9"/>
    <mergeCell ref="M4:O4"/>
    <mergeCell ref="AC16:AG16"/>
    <mergeCell ref="V14:AA14"/>
    <mergeCell ref="V15:AA15"/>
    <mergeCell ref="AC12:AG12"/>
    <mergeCell ref="Y1:AA1"/>
    <mergeCell ref="S4:U4"/>
    <mergeCell ref="S3:U3"/>
    <mergeCell ref="V8:AA9"/>
    <mergeCell ref="AC7:AG7"/>
    <mergeCell ref="S5:U5"/>
    <mergeCell ref="V5:X5"/>
    <mergeCell ref="Y5:AA5"/>
    <mergeCell ref="AB5:AD5"/>
  </mergeCells>
  <conditionalFormatting sqref="J9:J28">
    <cfRule type="expression" dxfId="19" priority="2">
      <formula>$K9=""</formula>
    </cfRule>
  </conditionalFormatting>
  <conditionalFormatting sqref="K8 K9:R28">
    <cfRule type="containsBlanks" dxfId="18" priority="11">
      <formula>LEN(TRIM(K8))=0</formula>
    </cfRule>
  </conditionalFormatting>
  <conditionalFormatting sqref="K9:R28">
    <cfRule type="containsText" dxfId="17" priority="16" operator="containsText" text="مقررات">
      <formula>NOT(ISERROR(SEARCH("مقررات",K9)))</formula>
    </cfRule>
  </conditionalFormatting>
  <dataValidations count="7">
    <dataValidation type="list" allowBlank="1" showInputMessage="1" showErrorMessage="1" sqref="N29 AH13:AJ13" xr:uid="{00000000-0002-0000-0200-000000000000}">
      <formula1>$BS$1:$BS$2</formula1>
    </dataValidation>
    <dataValidation type="list" allowBlank="1" showInputMessage="1" showErrorMessage="1" sqref="D5:L5" xr:uid="{00000000-0002-0000-0200-000001000000}">
      <formula1>$AO$1:$AO$11</formula1>
    </dataValidation>
    <dataValidation type="list" allowBlank="1" showInputMessage="1" showErrorMessage="1" sqref="V10:AA11" xr:uid="{00000000-0002-0000-0200-000002000000}">
      <formula1>$BT$1:$BT$2</formula1>
    </dataValidation>
    <dataValidation errorStyle="warning" allowBlank="1" showInputMessage="1" showErrorMessage="1" error="يجب أن تتأكد بأن جميع البيانات المطلوبة ممتلئة بالمعلومات الصحيحة دون أية نقص، ثم اضغط عل الرقم واحد لتتمكن من اختيار المقرر" sqref="T31" xr:uid="{00000000-0002-0000-0200-000003000000}"/>
    <dataValidation type="custom" errorStyle="warning"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15" xr:uid="{00000000-0002-0000-0200-000004000000}">
      <formula1>AND($AN$1=0,T15=1)</formula1>
    </dataValidation>
    <dataValidation type="custom" allowBlank="1" showInputMessage="1" showErrorMessage="1" error="أكملت الخطة الدرسية" sqref="AA27:AA28" xr:uid="{00000000-0002-0000-0200-000005000000}">
      <formula1>OR($D$2="الثانية حديث",#REF!&lt;7,$BZ$25&lt;6)</formula1>
    </dataValidation>
    <dataValidation errorStyle="warning"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10:T14 T16:T30" xr:uid="{00000000-0002-0000-0200-000006000000}"/>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J47"/>
  <sheetViews>
    <sheetView rightToLeft="1" zoomScaleNormal="100" workbookViewId="0">
      <selection activeCell="AI1" sqref="AI1:AJ1048576"/>
    </sheetView>
  </sheetViews>
  <sheetFormatPr defaultColWidth="8.8984375" defaultRowHeight="15" x14ac:dyDescent="0.25"/>
  <cols>
    <col min="1" max="1" width="1.3984375" style="1" customWidth="1"/>
    <col min="2" max="3" width="5.09765625" style="1" customWidth="1"/>
    <col min="4" max="4" width="4.09765625" style="1" customWidth="1"/>
    <col min="5" max="5" width="8" style="14" customWidth="1"/>
    <col min="6" max="6" width="7.09765625" style="14" customWidth="1"/>
    <col min="7" max="7" width="4.59765625" style="14" customWidth="1"/>
    <col min="8" max="8" width="5.3984375" style="14" customWidth="1"/>
    <col min="9" max="9" width="5.3984375" style="1" customWidth="1"/>
    <col min="10" max="10" width="9.09765625" style="1" customWidth="1"/>
    <col min="11" max="11" width="5" style="1" customWidth="1"/>
    <col min="12" max="12" width="3.8984375" style="1" customWidth="1"/>
    <col min="13" max="13" width="9.3984375" style="14" customWidth="1"/>
    <col min="14" max="14" width="6" style="14" customWidth="1"/>
    <col min="15" max="15" width="7.09765625" style="14" customWidth="1"/>
    <col min="16" max="17" width="4.3984375" style="1" customWidth="1"/>
    <col min="18" max="18" width="4" style="1" customWidth="1"/>
    <col min="19" max="19" width="1.3984375" style="1" customWidth="1"/>
    <col min="20" max="20" width="9" style="1" hidden="1" customWidth="1"/>
    <col min="21" max="21" width="6" style="1" hidden="1" customWidth="1"/>
    <col min="22" max="22" width="3" style="28" hidden="1" customWidth="1"/>
    <col min="23" max="23" width="6" style="28" hidden="1" customWidth="1"/>
    <col min="24" max="25" width="3" style="1" hidden="1" customWidth="1"/>
    <col min="26" max="26" width="12.3984375" style="1" hidden="1" customWidth="1"/>
    <col min="27" max="27" width="3" style="1" hidden="1" customWidth="1"/>
    <col min="28" max="28" width="1.09765625" style="1" hidden="1" customWidth="1"/>
    <col min="29" max="30" width="8.8984375" style="1" hidden="1" customWidth="1"/>
    <col min="31" max="31" width="30.3984375" style="1" hidden="1" customWidth="1"/>
    <col min="32" max="36" width="8.8984375" style="1" hidden="1" customWidth="1"/>
    <col min="37" max="16383" width="8.8984375" style="1"/>
    <col min="16384" max="16384" width="9.765625E-2" style="1" customWidth="1"/>
  </cols>
  <sheetData>
    <row r="1" spans="2:36" ht="18.600000000000001" customHeight="1" thickTop="1" thickBot="1" x14ac:dyDescent="0.3">
      <c r="B1" s="528">
        <f ca="1">NOW()</f>
        <v>45567.492560648148</v>
      </c>
      <c r="C1" s="528"/>
      <c r="D1" s="528"/>
      <c r="E1" s="528"/>
      <c r="F1" s="440" t="s">
        <v>1352</v>
      </c>
      <c r="G1" s="440"/>
      <c r="H1" s="440"/>
      <c r="I1" s="440"/>
      <c r="J1" s="440"/>
      <c r="K1" s="440"/>
      <c r="L1" s="440"/>
      <c r="M1" s="440"/>
      <c r="N1" s="440"/>
      <c r="O1" s="440"/>
      <c r="P1" s="440"/>
      <c r="Q1" s="440"/>
      <c r="R1" s="440"/>
      <c r="AC1" s="82"/>
      <c r="AD1" s="471" t="str">
        <f>IF(AJ1&gt;0,"يجب عليك ادخال البيانات المطلوبة أدناه بالمعلومات الصحيحة في صفحة إدخال البيانات لتتمكن من طباعة استمارة المقررات بشكل صحيح","")</f>
        <v/>
      </c>
      <c r="AE1" s="472"/>
      <c r="AF1" s="472"/>
      <c r="AG1" s="472"/>
      <c r="AH1" s="473"/>
      <c r="AI1" s="82"/>
      <c r="AJ1" s="81">
        <v>0</v>
      </c>
    </row>
    <row r="2" spans="2:36" ht="17.25" customHeight="1" thickBot="1" x14ac:dyDescent="0.3">
      <c r="B2" s="529" t="s">
        <v>186</v>
      </c>
      <c r="C2" s="530"/>
      <c r="D2" s="531">
        <f>'إختيار المقررات'!D1</f>
        <v>0</v>
      </c>
      <c r="E2" s="531"/>
      <c r="F2" s="515" t="s">
        <v>83</v>
      </c>
      <c r="G2" s="515"/>
      <c r="H2" s="532" t="str">
        <f>'إختيار المقررات'!J1</f>
        <v/>
      </c>
      <c r="I2" s="532"/>
      <c r="J2" s="532"/>
      <c r="K2" s="515" t="s">
        <v>84</v>
      </c>
      <c r="L2" s="515"/>
      <c r="M2" s="512" t="e">
        <f>'إختيار المقررات'!P1</f>
        <v>#N/A</v>
      </c>
      <c r="N2" s="512"/>
      <c r="O2" s="117" t="s">
        <v>85</v>
      </c>
      <c r="P2" s="512" t="e">
        <f>'إختيار المقررات'!V1</f>
        <v>#N/A</v>
      </c>
      <c r="Q2" s="512"/>
      <c r="R2" s="513"/>
      <c r="AC2" s="82"/>
      <c r="AD2" s="474"/>
      <c r="AE2" s="475"/>
      <c r="AF2" s="475"/>
      <c r="AG2" s="475"/>
      <c r="AH2" s="476"/>
      <c r="AI2" s="218" t="s">
        <v>1353</v>
      </c>
    </row>
    <row r="3" spans="2:36" ht="17.25" customHeight="1" thickTop="1" thickBot="1" x14ac:dyDescent="0.3">
      <c r="B3" s="510" t="s">
        <v>187</v>
      </c>
      <c r="C3" s="509"/>
      <c r="D3" s="514" t="e">
        <f>'إختيار المقررات'!D2</f>
        <v>#N/A</v>
      </c>
      <c r="E3" s="514"/>
      <c r="F3" s="458"/>
      <c r="G3" s="458"/>
      <c r="H3" s="516"/>
      <c r="I3" s="516"/>
      <c r="J3" s="520"/>
      <c r="K3" s="520"/>
      <c r="L3" s="520"/>
      <c r="M3" s="118"/>
      <c r="N3" s="514"/>
      <c r="O3" s="514"/>
      <c r="P3" s="514"/>
      <c r="Q3" s="518"/>
      <c r="R3" s="519"/>
      <c r="W3" s="28" t="e">
        <f>IF(Z3&lt;&gt;"",1,"")</f>
        <v>#N/A</v>
      </c>
      <c r="X3" s="1">
        <v>1</v>
      </c>
      <c r="Y3" s="1" t="e">
        <f>IF(Z3&lt;&gt;"",X3,"")</f>
        <v>#N/A</v>
      </c>
      <c r="Z3" s="1" t="e">
        <f>IF(LEN(M2)&lt;2,K2,"")</f>
        <v>#N/A</v>
      </c>
      <c r="AA3" s="1" t="str">
        <f>IFERROR(SMALL($Y$3:$Y$22,X3),"")</f>
        <v/>
      </c>
      <c r="AC3" s="81"/>
      <c r="AD3" s="81"/>
      <c r="AE3" s="450" t="str">
        <f>IFERROR(VLOOKUP(AA3,$X$3:$Z$22,3,0),"")</f>
        <v/>
      </c>
      <c r="AF3" s="450"/>
      <c r="AG3" s="450"/>
      <c r="AH3" s="81"/>
      <c r="AI3" s="81"/>
    </row>
    <row r="4" spans="2:36" ht="18.75" customHeight="1" thickTop="1" thickBot="1" x14ac:dyDescent="0.3">
      <c r="B4" s="510" t="s">
        <v>188</v>
      </c>
      <c r="C4" s="509"/>
      <c r="D4" s="458" t="e">
        <f>'إختيار المقررات'!D3</f>
        <v>#N/A</v>
      </c>
      <c r="E4" s="458"/>
      <c r="F4" s="507" t="s">
        <v>189</v>
      </c>
      <c r="G4" s="507"/>
      <c r="H4" s="459" t="e">
        <f>'إختيار المقررات'!AB1</f>
        <v>#N/A</v>
      </c>
      <c r="I4" s="459"/>
      <c r="J4" s="115" t="s">
        <v>190</v>
      </c>
      <c r="K4" s="458" t="e">
        <f>'إختيار المقررات'!AH1</f>
        <v>#N/A</v>
      </c>
      <c r="L4" s="458"/>
      <c r="M4" s="458"/>
      <c r="N4" s="514"/>
      <c r="O4" s="514"/>
      <c r="P4" s="514"/>
      <c r="Q4" s="516"/>
      <c r="R4" s="517"/>
      <c r="X4" s="1">
        <v>2</v>
      </c>
      <c r="Y4" s="1" t="e">
        <f t="shared" ref="Y4:Y25" si="0">IF(Z4&lt;&gt;"",X4,"")</f>
        <v>#N/A</v>
      </c>
      <c r="Z4" s="1" t="e">
        <f>IF(LEN(P2)&lt;2,O2,"")</f>
        <v>#N/A</v>
      </c>
      <c r="AA4" s="1" t="str">
        <f t="shared" ref="AA4:AA21" si="1">IFERROR(SMALL($Y$3:$Y$22,X4),"")</f>
        <v/>
      </c>
      <c r="AC4" s="81"/>
      <c r="AD4" s="81"/>
      <c r="AE4" s="450" t="str">
        <f t="shared" ref="AE4:AE22" si="2">IFERROR(VLOOKUP(AA4,$X$3:$Z$22,3,0),"")</f>
        <v/>
      </c>
      <c r="AF4" s="450"/>
      <c r="AG4" s="450"/>
      <c r="AH4" s="81"/>
      <c r="AI4" s="81"/>
    </row>
    <row r="5" spans="2:36" ht="18.75" customHeight="1" thickTop="1" thickBot="1" x14ac:dyDescent="0.3">
      <c r="B5" s="510" t="s">
        <v>191</v>
      </c>
      <c r="C5" s="509"/>
      <c r="D5" s="458" t="e">
        <f>'إختيار المقررات'!J3</f>
        <v>#N/A</v>
      </c>
      <c r="E5" s="458"/>
      <c r="F5" s="509" t="s">
        <v>192</v>
      </c>
      <c r="G5" s="509"/>
      <c r="H5" s="511" t="e">
        <f>'إختيار المقررات'!P3</f>
        <v>#N/A</v>
      </c>
      <c r="I5" s="451"/>
      <c r="J5" s="115" t="s">
        <v>193</v>
      </c>
      <c r="K5" s="451" t="e">
        <f>'إختيار المقررات'!AB3</f>
        <v>#N/A</v>
      </c>
      <c r="L5" s="451"/>
      <c r="M5" s="451"/>
      <c r="N5" s="509" t="s">
        <v>194</v>
      </c>
      <c r="O5" s="509"/>
      <c r="P5" s="458" t="str">
        <f>'إختيار المقررات'!V3</f>
        <v/>
      </c>
      <c r="Q5" s="458"/>
      <c r="R5" s="508"/>
      <c r="X5" s="1">
        <v>3</v>
      </c>
      <c r="Y5" s="1">
        <f t="shared" si="0"/>
        <v>3</v>
      </c>
      <c r="Z5" s="1">
        <f>IF(LEN(N3)&lt;2,Q3,"")</f>
        <v>0</v>
      </c>
      <c r="AA5" s="1" t="str">
        <f t="shared" si="1"/>
        <v/>
      </c>
      <c r="AC5" s="81"/>
      <c r="AD5" s="81"/>
      <c r="AE5" s="450" t="str">
        <f t="shared" si="2"/>
        <v/>
      </c>
      <c r="AF5" s="450"/>
      <c r="AG5" s="450"/>
      <c r="AH5" s="81"/>
      <c r="AI5" s="81"/>
    </row>
    <row r="6" spans="2:36" ht="18.75" customHeight="1" thickTop="1" thickBot="1" x14ac:dyDescent="0.3">
      <c r="B6" s="533" t="s">
        <v>195</v>
      </c>
      <c r="C6" s="507"/>
      <c r="D6" s="458" t="e">
        <f>'إختيار المقررات'!AH3</f>
        <v>#N/A</v>
      </c>
      <c r="E6" s="458"/>
      <c r="F6" s="507" t="s">
        <v>196</v>
      </c>
      <c r="G6" s="507"/>
      <c r="H6" s="458" t="e">
        <f>'إختيار المقررات'!D4</f>
        <v>#N/A</v>
      </c>
      <c r="I6" s="458"/>
      <c r="J6" s="116" t="s">
        <v>197</v>
      </c>
      <c r="K6" s="451" t="e">
        <f>'إختيار المقررات'!P4</f>
        <v>#N/A</v>
      </c>
      <c r="L6" s="451"/>
      <c r="M6" s="451"/>
      <c r="N6" s="507" t="s">
        <v>198</v>
      </c>
      <c r="O6" s="507"/>
      <c r="P6" s="458" t="e">
        <f>'إختيار المقررات'!J4</f>
        <v>#N/A</v>
      </c>
      <c r="Q6" s="458"/>
      <c r="R6" s="508"/>
      <c r="X6" s="1">
        <v>4</v>
      </c>
      <c r="Y6" s="1">
        <f t="shared" si="0"/>
        <v>4</v>
      </c>
      <c r="Z6" s="1">
        <f>IF(LEN(J3)&lt;2,M3,"")</f>
        <v>0</v>
      </c>
      <c r="AA6" s="1" t="str">
        <f t="shared" si="1"/>
        <v/>
      </c>
      <c r="AC6" s="81"/>
      <c r="AD6" s="81"/>
      <c r="AE6" s="450" t="str">
        <f t="shared" si="2"/>
        <v/>
      </c>
      <c r="AF6" s="450"/>
      <c r="AG6" s="450"/>
      <c r="AH6" s="81"/>
      <c r="AI6" s="81"/>
    </row>
    <row r="7" spans="2:36" thickTop="1" thickBot="1" x14ac:dyDescent="0.3">
      <c r="B7" s="495" t="s">
        <v>199</v>
      </c>
      <c r="C7" s="496"/>
      <c r="D7" s="534">
        <f>'إختيار المقررات'!V4</f>
        <v>0</v>
      </c>
      <c r="E7" s="499"/>
      <c r="F7" s="496" t="s">
        <v>200</v>
      </c>
      <c r="G7" s="496"/>
      <c r="H7" s="497">
        <f>'إختيار المقررات'!AB4</f>
        <v>0</v>
      </c>
      <c r="I7" s="498"/>
      <c r="J7" s="83" t="s">
        <v>201</v>
      </c>
      <c r="K7" s="499">
        <f>'إختيار المقررات'!AH4</f>
        <v>0</v>
      </c>
      <c r="L7" s="499"/>
      <c r="M7" s="499"/>
      <c r="N7" s="499"/>
      <c r="O7" s="499"/>
      <c r="P7" s="499"/>
      <c r="Q7" s="499"/>
      <c r="R7" s="500"/>
      <c r="X7" s="1">
        <v>5</v>
      </c>
      <c r="Y7" s="1">
        <f t="shared" si="0"/>
        <v>5</v>
      </c>
      <c r="Z7" s="1">
        <f>IF(LEN(F3)&lt;2,H3,"")</f>
        <v>0</v>
      </c>
      <c r="AA7" s="1" t="str">
        <f t="shared" si="1"/>
        <v/>
      </c>
      <c r="AC7" s="81"/>
      <c r="AD7" s="81"/>
      <c r="AE7" s="450" t="str">
        <f t="shared" si="2"/>
        <v/>
      </c>
      <c r="AF7" s="450"/>
      <c r="AG7" s="450"/>
      <c r="AH7" s="81"/>
      <c r="AI7" s="81"/>
    </row>
    <row r="8" spans="2:36" ht="24" customHeight="1" thickTop="1" thickBot="1" x14ac:dyDescent="0.3">
      <c r="B8" s="535" t="str">
        <f>IF(AD1&lt;&gt;"",AD1,AI2)</f>
        <v xml:space="preserve">                                                       المقررات المسجلة في الدورة التكميلية للعام الدراسي 2023/ 2024
ملاحظة 1:تقع اختيار جميع هذه المقررات على مسؤولية الطالب.
ملاحظة 2 :لا تعدل هذه المقررات أو يضاف تسجيل أي مقرر بعد تسديد الرسوم وتثبيت التسجيل .</v>
      </c>
      <c r="C8" s="535"/>
      <c r="D8" s="535"/>
      <c r="E8" s="535"/>
      <c r="F8" s="535"/>
      <c r="G8" s="535"/>
      <c r="H8" s="535"/>
      <c r="I8" s="535"/>
      <c r="J8" s="535"/>
      <c r="K8" s="535"/>
      <c r="L8" s="535"/>
      <c r="M8" s="535"/>
      <c r="N8" s="535"/>
      <c r="O8" s="535"/>
      <c r="P8" s="535"/>
      <c r="Q8" s="535"/>
      <c r="R8" s="535"/>
      <c r="X8" s="1">
        <v>6</v>
      </c>
      <c r="Y8" s="1" t="e">
        <f>IF(Z8&lt;&gt;"",X8,"")</f>
        <v>#N/A</v>
      </c>
      <c r="Z8" s="1" t="e">
        <f>IF(LEN(D4)&lt;2,B4,"")</f>
        <v>#N/A</v>
      </c>
      <c r="AA8" s="1" t="str">
        <f t="shared" si="1"/>
        <v/>
      </c>
      <c r="AC8" s="81"/>
      <c r="AD8" s="81"/>
      <c r="AE8" s="450" t="str">
        <f t="shared" si="2"/>
        <v/>
      </c>
      <c r="AF8" s="450"/>
      <c r="AG8" s="450"/>
      <c r="AH8" s="81"/>
      <c r="AI8" s="81"/>
    </row>
    <row r="9" spans="2:36" ht="24" customHeight="1" thickTop="1" thickBot="1" x14ac:dyDescent="0.3">
      <c r="B9" s="536"/>
      <c r="C9" s="536"/>
      <c r="D9" s="536"/>
      <c r="E9" s="536"/>
      <c r="F9" s="536"/>
      <c r="G9" s="536"/>
      <c r="H9" s="536"/>
      <c r="I9" s="536"/>
      <c r="J9" s="536"/>
      <c r="K9" s="536"/>
      <c r="L9" s="536"/>
      <c r="M9" s="536"/>
      <c r="N9" s="536"/>
      <c r="O9" s="536"/>
      <c r="P9" s="536"/>
      <c r="Q9" s="536"/>
      <c r="R9" s="536"/>
      <c r="S9" s="9"/>
      <c r="T9" s="9"/>
      <c r="U9" s="9"/>
      <c r="X9" s="1">
        <v>7</v>
      </c>
      <c r="Y9" s="1" t="e">
        <f t="shared" si="0"/>
        <v>#N/A</v>
      </c>
      <c r="Z9" s="1" t="e">
        <f>IF(LEN(H4)&lt;2,F4,"")</f>
        <v>#N/A</v>
      </c>
      <c r="AA9" s="1" t="str">
        <f t="shared" si="1"/>
        <v/>
      </c>
      <c r="AC9" s="81"/>
      <c r="AD9" s="81"/>
      <c r="AE9" s="450" t="str">
        <f t="shared" si="2"/>
        <v/>
      </c>
      <c r="AF9" s="450"/>
      <c r="AG9" s="450"/>
      <c r="AH9" s="81"/>
      <c r="AI9" s="81"/>
    </row>
    <row r="10" spans="2:36" ht="18.600000000000001" customHeight="1" thickTop="1" thickBot="1" x14ac:dyDescent="0.3">
      <c r="B10" s="84"/>
      <c r="C10" s="85" t="s">
        <v>118</v>
      </c>
      <c r="D10" s="501" t="s">
        <v>202</v>
      </c>
      <c r="E10" s="502"/>
      <c r="F10" s="502"/>
      <c r="G10" s="502"/>
      <c r="H10" s="502"/>
      <c r="I10" s="503"/>
      <c r="J10" s="84"/>
      <c r="K10" s="85" t="s">
        <v>118</v>
      </c>
      <c r="L10" s="501" t="s">
        <v>202</v>
      </c>
      <c r="M10" s="502"/>
      <c r="N10" s="502"/>
      <c r="O10" s="502"/>
      <c r="P10" s="502"/>
      <c r="Q10" s="503"/>
      <c r="R10" s="86"/>
      <c r="S10" s="10"/>
      <c r="T10" s="10"/>
      <c r="U10" s="11"/>
      <c r="V10" s="28" t="str">
        <f>IFERROR(SMALL('إختيار المقررات'!$F$9:$F$27,'إختيار المقررات'!BL5),"")</f>
        <v/>
      </c>
      <c r="W10" s="28" t="str">
        <f>IFERROR(SMALL('إختيار المقررات'!$BK$6:$BK$52,'إختيار المقررات'!BL5),"")</f>
        <v/>
      </c>
      <c r="X10" s="1">
        <v>8</v>
      </c>
      <c r="Y10" s="1" t="e">
        <f t="shared" si="0"/>
        <v>#N/A</v>
      </c>
      <c r="Z10" s="1" t="e">
        <f>IF(LEN(K4)&lt;2,J4,"")</f>
        <v>#N/A</v>
      </c>
      <c r="AA10" s="1" t="str">
        <f t="shared" si="1"/>
        <v/>
      </c>
      <c r="AC10" s="81"/>
      <c r="AD10" s="81"/>
      <c r="AE10" s="450"/>
      <c r="AF10" s="450"/>
      <c r="AG10" s="450"/>
      <c r="AH10" s="81"/>
      <c r="AI10" s="81"/>
    </row>
    <row r="11" spans="2:36" ht="18.600000000000001" customHeight="1" thickTop="1" thickBot="1" x14ac:dyDescent="0.3">
      <c r="B11" s="87" t="str">
        <f>IF(AJ1&gt;0,"",IF('إختيار المقررات'!BR58=1,V10,IF('إختيار المقررات'!F28&lt;2,"",V10)))</f>
        <v/>
      </c>
      <c r="C11" s="88" t="str">
        <f>IFERROR(VLOOKUP(B11,'إختيار المقررات'!$BL$5:$BM$54,2,0),"")</f>
        <v/>
      </c>
      <c r="D11" s="504" t="str">
        <f>IFERROR(VLOOKUP(B11,'إختيار المقررات'!$BL$5:$BN$54,3,0),"")</f>
        <v/>
      </c>
      <c r="E11" s="504"/>
      <c r="F11" s="504"/>
      <c r="G11" s="504"/>
      <c r="H11" s="89" t="str">
        <f>IFERROR(VLOOKUP(D11,'إختيار المقررات'!$K$9:$T$28,9,0),"")</f>
        <v/>
      </c>
      <c r="I11" s="90" t="str">
        <f>IFERROR(IF(VLOOKUP(D11,'إختيار المقررات'!$K$9:$T$28,10,0)=0,"",VLOOKUP(D11,'إختيار المقررات'!$K$9:$T$28,10,0)),"")</f>
        <v/>
      </c>
      <c r="J11" s="87" t="str">
        <f>IF(B18="","",V18)</f>
        <v/>
      </c>
      <c r="K11" s="88" t="str">
        <f>IFERROR(VLOOKUP(J11,'إختيار المقررات'!$BL$5:$BM$54,2,0),"")</f>
        <v/>
      </c>
      <c r="L11" s="504" t="str">
        <f>IFERROR(VLOOKUP(J11,'إختيار المقررات'!$BL$5:$BN$54,3,0),"")</f>
        <v/>
      </c>
      <c r="M11" s="504"/>
      <c r="N11" s="504"/>
      <c r="O11" s="504"/>
      <c r="P11" s="91" t="str">
        <f>IFERROR(VLOOKUP(L11,'إختيار المقررات'!$K$9:$T$28,9,0),"")</f>
        <v/>
      </c>
      <c r="Q11" s="90" t="str">
        <f>IFERROR(IF(VLOOKUP(L11,'إختيار المقررات'!$K$9:$T$28,10,0)=0,"",VLOOKUP(L11,'إختيار المقررات'!$K$9:$T$28,10,0)),"")</f>
        <v/>
      </c>
      <c r="R11" s="112"/>
      <c r="T11" s="12"/>
      <c r="V11" s="28" t="str">
        <f>IFERROR(SMALL('إختيار المقررات'!$F$9:$F$27,'إختيار المقررات'!BL6),"")</f>
        <v/>
      </c>
      <c r="W11" s="28" t="str">
        <f>IFERROR(SMALL('إختيار المقررات'!$BK$6:$BK$52,'إختيار المقررات'!BL6),"")</f>
        <v/>
      </c>
      <c r="X11" s="1">
        <v>9</v>
      </c>
      <c r="Y11" s="1">
        <f t="shared" si="0"/>
        <v>9</v>
      </c>
      <c r="Z11" s="1">
        <f>IF(LEN(N4)&lt;2,Q4,"")</f>
        <v>0</v>
      </c>
      <c r="AA11" s="1" t="str">
        <f t="shared" si="1"/>
        <v/>
      </c>
      <c r="AC11" s="81"/>
      <c r="AD11" s="81"/>
      <c r="AE11" s="450" t="str">
        <f t="shared" si="2"/>
        <v/>
      </c>
      <c r="AF11" s="450"/>
      <c r="AG11" s="450"/>
      <c r="AH11" s="81"/>
      <c r="AI11" s="81"/>
    </row>
    <row r="12" spans="2:36" ht="18.600000000000001" customHeight="1" thickTop="1" thickBot="1" x14ac:dyDescent="0.3">
      <c r="B12" s="87" t="str">
        <f>IF(B11="","",V11)</f>
        <v/>
      </c>
      <c r="C12" s="88" t="str">
        <f>IFERROR(VLOOKUP(B12,'إختيار المقررات'!$BL$5:$BM$54,2,0),"")</f>
        <v/>
      </c>
      <c r="D12" s="504" t="str">
        <f>IFERROR(VLOOKUP(B12,'إختيار المقررات'!$BL$5:$BN$54,3,0),"")</f>
        <v/>
      </c>
      <c r="E12" s="504"/>
      <c r="F12" s="504"/>
      <c r="G12" s="504"/>
      <c r="H12" s="89" t="str">
        <f>IFERROR(VLOOKUP(D12,'إختيار المقررات'!$K$9:$T$28,9,0),"")</f>
        <v/>
      </c>
      <c r="I12" s="90" t="str">
        <f>IFERROR(IF(VLOOKUP(D12,'إختيار المقررات'!$K$9:$T$28,10,0)=0,"",VLOOKUP(D12,'إختيار المقررات'!$K$9:$T$28,10,0)),"")</f>
        <v/>
      </c>
      <c r="J12" s="87" t="str">
        <f>IF(J11="","",V19)</f>
        <v/>
      </c>
      <c r="K12" s="88" t="str">
        <f>IFERROR(VLOOKUP(J12,'إختيار المقررات'!$BL$5:$BM$54,2,0),"")</f>
        <v/>
      </c>
      <c r="L12" s="453" t="str">
        <f>IFERROR(VLOOKUP(J12,'إختيار المقررات'!$BL$5:$BN$54,3,0),"")</f>
        <v/>
      </c>
      <c r="M12" s="453"/>
      <c r="N12" s="453"/>
      <c r="O12" s="453"/>
      <c r="P12" s="91" t="str">
        <f>IFERROR(VLOOKUP(L12,'إختيار المقررات'!$K$9:$T$28,9,0),"")</f>
        <v/>
      </c>
      <c r="Q12" s="90" t="str">
        <f>IFERROR(IF(VLOOKUP(L12,'إختيار المقررات'!$K$9:$T$28,10,0)=0,"",VLOOKUP(L12,'إختيار المقررات'!$K$9:$T$28,10,0)),"")</f>
        <v/>
      </c>
      <c r="R12" s="112"/>
      <c r="S12" s="12"/>
      <c r="T12" s="12"/>
      <c r="U12" s="2"/>
      <c r="V12" s="28" t="str">
        <f>IFERROR(SMALL('إختيار المقررات'!$F$9:$F$27,'إختيار المقررات'!BL7),"")</f>
        <v/>
      </c>
      <c r="W12" s="28" t="str">
        <f>IFERROR(SMALL('إختيار المقررات'!$BK$6:$BK$52,'إختيار المقررات'!BL7),"")</f>
        <v/>
      </c>
      <c r="X12" s="1">
        <v>10</v>
      </c>
      <c r="Y12" s="1" t="e">
        <f t="shared" si="0"/>
        <v>#N/A</v>
      </c>
      <c r="Z12" s="1" t="e">
        <f>IF(LEN(D5)&lt;2,B5,"")</f>
        <v>#N/A</v>
      </c>
      <c r="AA12" s="1" t="str">
        <f t="shared" si="1"/>
        <v/>
      </c>
      <c r="AC12" s="81"/>
      <c r="AD12" s="81"/>
      <c r="AE12" s="450"/>
      <c r="AF12" s="450"/>
      <c r="AG12" s="450"/>
      <c r="AH12" s="81"/>
      <c r="AI12" s="81"/>
    </row>
    <row r="13" spans="2:36" ht="18.600000000000001" customHeight="1" thickTop="1" thickBot="1" x14ac:dyDescent="0.3">
      <c r="B13" s="87" t="str">
        <f t="shared" ref="B13:B18" si="3">IF(B12="","",V12)</f>
        <v/>
      </c>
      <c r="C13" s="92" t="str">
        <f>IFERROR(VLOOKUP(B13,'إختيار المقررات'!$BL$5:$BM$54,2,0),"")</f>
        <v/>
      </c>
      <c r="D13" s="453" t="str">
        <f>IFERROR(VLOOKUP(B13,'إختيار المقررات'!$BL$5:$BN$54,3,0),"")</f>
        <v/>
      </c>
      <c r="E13" s="453"/>
      <c r="F13" s="453"/>
      <c r="G13" s="453"/>
      <c r="H13" s="89" t="str">
        <f>IFERROR(VLOOKUP(D13,'إختيار المقررات'!$K$9:$T$28,9,0),"")</f>
        <v/>
      </c>
      <c r="I13" s="90" t="str">
        <f>IFERROR(IF(VLOOKUP(D13,'إختيار المقررات'!$K$9:$T$28,10,0)=0,"",VLOOKUP(D13,'إختيار المقررات'!$K$9:$T$28,10,0)),"")</f>
        <v/>
      </c>
      <c r="J13" s="87" t="str">
        <f t="shared" ref="J13:J18" si="4">IF(J12="","",V20)</f>
        <v/>
      </c>
      <c r="K13" s="88" t="str">
        <f>IFERROR(VLOOKUP(J13,'إختيار المقررات'!$BL$5:$BM$54,2,0),"")</f>
        <v/>
      </c>
      <c r="L13" s="453" t="str">
        <f>IFERROR(VLOOKUP(J13,'إختيار المقررات'!$BL$5:$BN$54,3,0),"")</f>
        <v/>
      </c>
      <c r="M13" s="453"/>
      <c r="N13" s="453"/>
      <c r="O13" s="453"/>
      <c r="P13" s="91" t="str">
        <f>IFERROR(VLOOKUP(L13,'إختيار المقررات'!$K$9:$T$28,9,0),"")</f>
        <v/>
      </c>
      <c r="Q13" s="90" t="str">
        <f>IFERROR(IF(VLOOKUP(L13,'إختيار المقررات'!$K$9:$T$28,10,0)=0,"",VLOOKUP(L13,'إختيار المقررات'!$K$9:$T$28,10,0)),"")</f>
        <v/>
      </c>
      <c r="R13" s="112"/>
      <c r="S13" s="12"/>
      <c r="T13" s="12"/>
      <c r="U13" s="2"/>
      <c r="V13" s="28" t="str">
        <f>IFERROR(SMALL('إختيار المقررات'!$F$9:$F$27,'إختيار المقررات'!BL8),"")</f>
        <v/>
      </c>
      <c r="W13" s="28" t="str">
        <f>IFERROR(SMALL('إختيار المقررات'!$BK$6:$BK$52,'إختيار المقررات'!BL8),"")</f>
        <v/>
      </c>
      <c r="X13" s="1">
        <v>11</v>
      </c>
      <c r="Y13" s="1" t="e">
        <f t="shared" si="0"/>
        <v>#N/A</v>
      </c>
      <c r="Z13" s="1" t="e">
        <f>IF(LEN(H5)&lt;2,F5,"")</f>
        <v>#N/A</v>
      </c>
      <c r="AA13" s="1" t="str">
        <f t="shared" si="1"/>
        <v/>
      </c>
      <c r="AC13" s="81"/>
      <c r="AD13" s="81"/>
      <c r="AE13" s="450"/>
      <c r="AF13" s="450"/>
      <c r="AG13" s="450"/>
      <c r="AH13" s="81"/>
      <c r="AI13" s="81"/>
    </row>
    <row r="14" spans="2:36" ht="18.600000000000001" customHeight="1" thickTop="1" thickBot="1" x14ac:dyDescent="0.3">
      <c r="B14" s="87" t="str">
        <f t="shared" si="3"/>
        <v/>
      </c>
      <c r="C14" s="92" t="str">
        <f>IFERROR(VLOOKUP(B14,'إختيار المقررات'!$BL$5:$BM$54,2,0),"")</f>
        <v/>
      </c>
      <c r="D14" s="453" t="str">
        <f>IFERROR(VLOOKUP(B14,'إختيار المقررات'!$BL$5:$BN$54,3,0),"")</f>
        <v/>
      </c>
      <c r="E14" s="453"/>
      <c r="F14" s="453"/>
      <c r="G14" s="453"/>
      <c r="H14" s="89" t="str">
        <f>IFERROR(VLOOKUP(D14,'إختيار المقررات'!$K$9:$T$28,9,0),"")</f>
        <v/>
      </c>
      <c r="I14" s="90" t="str">
        <f>IFERROR(IF(VLOOKUP(D14,'إختيار المقررات'!$K$9:$T$28,10,0)=0,"",VLOOKUP(D14,'إختيار المقررات'!$K$9:$T$28,10,0)),"")</f>
        <v/>
      </c>
      <c r="J14" s="87" t="str">
        <f t="shared" si="4"/>
        <v/>
      </c>
      <c r="K14" s="88" t="str">
        <f>IFERROR(VLOOKUP(J14,'إختيار المقررات'!$BL$5:$BM$54,2,0),"")</f>
        <v/>
      </c>
      <c r="L14" s="453" t="str">
        <f>IFERROR(VLOOKUP(J14,'إختيار المقررات'!$BL$5:$BN$54,3,0),"")</f>
        <v/>
      </c>
      <c r="M14" s="453"/>
      <c r="N14" s="453"/>
      <c r="O14" s="453"/>
      <c r="P14" s="91" t="str">
        <f>IFERROR(VLOOKUP(L14,'إختيار المقررات'!$K$9:$T$28,9,0),"")</f>
        <v/>
      </c>
      <c r="Q14" s="90" t="str">
        <f>IFERROR(IF(VLOOKUP(L14,'إختيار المقررات'!$K$9:$T$28,10,0)=0,"",VLOOKUP(L14,'إختيار المقررات'!$K$9:$T$28,10,0)),"")</f>
        <v/>
      </c>
      <c r="R14" s="112"/>
      <c r="S14" s="12"/>
      <c r="T14" s="12"/>
      <c r="U14" s="2"/>
      <c r="V14" s="28" t="str">
        <f>IFERROR(SMALL('إختيار المقررات'!$F$9:$F$27,'إختيار المقررات'!BL9),"")</f>
        <v/>
      </c>
      <c r="W14" s="28" t="str">
        <f>IFERROR(SMALL('إختيار المقررات'!$BK$6:$BK$52,'إختيار المقررات'!BL9),"")</f>
        <v/>
      </c>
      <c r="X14" s="1">
        <v>12</v>
      </c>
      <c r="Y14" s="1" t="e">
        <f t="shared" si="0"/>
        <v>#N/A</v>
      </c>
      <c r="Z14" s="1" t="e">
        <f>IF(LEN(K5)&lt;2,J5,"")</f>
        <v>#N/A</v>
      </c>
      <c r="AA14" s="1" t="str">
        <f t="shared" si="1"/>
        <v/>
      </c>
      <c r="AC14" s="81"/>
      <c r="AD14" s="81"/>
      <c r="AE14" s="450" t="str">
        <f t="shared" si="2"/>
        <v/>
      </c>
      <c r="AF14" s="450"/>
      <c r="AG14" s="450"/>
      <c r="AH14" s="81"/>
      <c r="AI14" s="81"/>
    </row>
    <row r="15" spans="2:36" ht="18.600000000000001" customHeight="1" thickTop="1" thickBot="1" x14ac:dyDescent="0.3">
      <c r="B15" s="87" t="str">
        <f t="shared" si="3"/>
        <v/>
      </c>
      <c r="C15" s="92" t="str">
        <f>IFERROR(VLOOKUP(B15,'إختيار المقررات'!$BL$5:$BM$54,2,0),"")</f>
        <v/>
      </c>
      <c r="D15" s="453" t="str">
        <f>IFERROR(VLOOKUP(B15,'إختيار المقررات'!$BL$5:$BN$54,3,0),"")</f>
        <v/>
      </c>
      <c r="E15" s="453"/>
      <c r="F15" s="453"/>
      <c r="G15" s="453"/>
      <c r="H15" s="89" t="str">
        <f>IFERROR(VLOOKUP(D15,'إختيار المقررات'!$K$9:$T$28,9,0),"")</f>
        <v/>
      </c>
      <c r="I15" s="90" t="str">
        <f>IFERROR(IF(VLOOKUP(D15,'إختيار المقررات'!$K$9:$T$28,10,0)=0,"",VLOOKUP(D15,'إختيار المقررات'!$K$9:$T$28,10,0)),"")</f>
        <v/>
      </c>
      <c r="J15" s="87" t="str">
        <f t="shared" si="4"/>
        <v/>
      </c>
      <c r="K15" s="88" t="str">
        <f>IFERROR(VLOOKUP(J15,'إختيار المقررات'!$BL$5:$BM$54,2,0),"")</f>
        <v/>
      </c>
      <c r="L15" s="453" t="str">
        <f>IFERROR(VLOOKUP(J15,'إختيار المقررات'!$BL$5:$BN$54,3,0),"")</f>
        <v/>
      </c>
      <c r="M15" s="453"/>
      <c r="N15" s="453"/>
      <c r="O15" s="453"/>
      <c r="P15" s="91" t="str">
        <f>IFERROR(VLOOKUP(L15,'إختيار المقررات'!$K$9:$T$28,9,0),"")</f>
        <v/>
      </c>
      <c r="Q15" s="90" t="str">
        <f>IFERROR(IF(VLOOKUP(L15,'إختيار المقررات'!$K$9:$T$28,10,0)=0,"",VLOOKUP(L15,'إختيار المقررات'!$K$9:$T$28,10,0)),"")</f>
        <v/>
      </c>
      <c r="R15" s="112"/>
      <c r="S15" s="12"/>
      <c r="T15" s="12"/>
      <c r="U15" s="2"/>
      <c r="V15" s="28" t="str">
        <f>IFERROR(SMALL('إختيار المقررات'!$F$9:$F$27,'إختيار المقررات'!BL10),"")</f>
        <v/>
      </c>
      <c r="W15" s="28" t="str">
        <f>IFERROR(SMALL('إختيار المقررات'!$BK$6:$BK$52,'إختيار المقررات'!BL10),"")</f>
        <v/>
      </c>
      <c r="X15" s="1">
        <v>13</v>
      </c>
      <c r="Y15" s="1">
        <f t="shared" si="0"/>
        <v>13</v>
      </c>
      <c r="Z15" s="1" t="str">
        <f>IF(LEN(P5)&lt;2,N5,"")</f>
        <v>المحافظة الدائمة:</v>
      </c>
      <c r="AA15" s="1" t="str">
        <f t="shared" si="1"/>
        <v/>
      </c>
      <c r="AC15" s="81"/>
      <c r="AD15" s="81"/>
      <c r="AE15" s="450" t="str">
        <f t="shared" si="2"/>
        <v/>
      </c>
      <c r="AF15" s="450"/>
      <c r="AG15" s="450"/>
      <c r="AH15" s="81"/>
      <c r="AI15" s="81"/>
    </row>
    <row r="16" spans="2:36" ht="18.600000000000001" customHeight="1" thickTop="1" thickBot="1" x14ac:dyDescent="0.3">
      <c r="B16" s="87" t="str">
        <f t="shared" si="3"/>
        <v/>
      </c>
      <c r="C16" s="92" t="str">
        <f>IFERROR(VLOOKUP(B16,'إختيار المقررات'!$BL$5:$BM$54,2,0),"")</f>
        <v/>
      </c>
      <c r="D16" s="453" t="str">
        <f>IFERROR(VLOOKUP(B16,'إختيار المقررات'!$BL$5:$BN$54,3,0),"")</f>
        <v/>
      </c>
      <c r="E16" s="453"/>
      <c r="F16" s="453"/>
      <c r="G16" s="453"/>
      <c r="H16" s="89" t="str">
        <f>IFERROR(VLOOKUP(D16,'إختيار المقررات'!$K$9:$T$28,9,0),"")</f>
        <v/>
      </c>
      <c r="I16" s="90" t="str">
        <f>IFERROR(IF(VLOOKUP(D16,'إختيار المقررات'!$K$9:$T$28,10,0)=0,"",VLOOKUP(D16,'إختيار المقررات'!$K$9:$T$28,10,0)),"")</f>
        <v/>
      </c>
      <c r="J16" s="87" t="str">
        <f t="shared" si="4"/>
        <v/>
      </c>
      <c r="K16" s="88" t="str">
        <f>IFERROR(VLOOKUP(J16,'إختيار المقررات'!$BL$5:$BM$54,2,0),"")</f>
        <v/>
      </c>
      <c r="L16" s="453" t="str">
        <f>IFERROR(VLOOKUP(J16,'إختيار المقررات'!$BL$5:$BN$54,3,0),"")</f>
        <v/>
      </c>
      <c r="M16" s="453"/>
      <c r="N16" s="453"/>
      <c r="O16" s="453"/>
      <c r="P16" s="91" t="str">
        <f>IFERROR(VLOOKUP(L16,'إختيار المقررات'!$K$9:$T$28,9,0),"")</f>
        <v/>
      </c>
      <c r="Q16" s="90" t="str">
        <f>IFERROR(IF(VLOOKUP(L16,'إختيار المقررات'!$K$9:$T$28,10,0)=0,"",VLOOKUP(L16,'إختيار المقررات'!$K$9:$T$28,10,0)),"")</f>
        <v/>
      </c>
      <c r="R16" s="112"/>
      <c r="S16" s="12"/>
      <c r="T16" s="12"/>
      <c r="U16" s="2"/>
      <c r="V16" s="28" t="str">
        <f>IFERROR(SMALL('إختيار المقررات'!$F$9:$F$27,'إختيار المقررات'!BL11),"")</f>
        <v/>
      </c>
      <c r="W16" s="28" t="str">
        <f>IFERROR(SMALL('إختيار المقررات'!$BK$6:$BK$52,'إختيار المقررات'!BL11),"")</f>
        <v/>
      </c>
      <c r="X16" s="1">
        <v>14</v>
      </c>
      <c r="Y16" s="1" t="e">
        <f t="shared" si="0"/>
        <v>#N/A</v>
      </c>
      <c r="Z16" s="1" t="e">
        <f>IF(LEN(D6)&lt;2,B6,"")</f>
        <v>#N/A</v>
      </c>
      <c r="AA16" s="1" t="str">
        <f t="shared" si="1"/>
        <v/>
      </c>
      <c r="AC16" s="81"/>
      <c r="AD16" s="81"/>
      <c r="AE16" s="450" t="str">
        <f t="shared" si="2"/>
        <v/>
      </c>
      <c r="AF16" s="450"/>
      <c r="AG16" s="450"/>
      <c r="AH16" s="81"/>
      <c r="AI16" s="81"/>
    </row>
    <row r="17" spans="2:35" ht="18.600000000000001" customHeight="1" thickTop="1" thickBot="1" x14ac:dyDescent="0.3">
      <c r="B17" s="87" t="str">
        <f t="shared" si="3"/>
        <v/>
      </c>
      <c r="C17" s="92" t="str">
        <f>IFERROR(VLOOKUP(B17,'إختيار المقررات'!$BL$5:$BM$54,2,0),"")</f>
        <v/>
      </c>
      <c r="D17" s="453" t="str">
        <f>IFERROR(VLOOKUP(B17,'إختيار المقررات'!$BL$5:$BN$54,3,0),"")</f>
        <v/>
      </c>
      <c r="E17" s="453"/>
      <c r="F17" s="453"/>
      <c r="G17" s="453"/>
      <c r="H17" s="89" t="str">
        <f>IFERROR(VLOOKUP(D17,'إختيار المقررات'!$K$9:$T$28,9,0),"")</f>
        <v/>
      </c>
      <c r="I17" s="90" t="str">
        <f>IFERROR(IF(VLOOKUP(D17,'إختيار المقررات'!$K$9:$T$28,10,0)=0,"",VLOOKUP(D17,'إختيار المقررات'!$K$9:$T$28,10,0)),"")</f>
        <v/>
      </c>
      <c r="J17" s="87" t="str">
        <f t="shared" si="4"/>
        <v/>
      </c>
      <c r="K17" s="88" t="str">
        <f>IFERROR(VLOOKUP(J17,'إختيار المقررات'!$BL$5:$BM$54,2,0),"")</f>
        <v/>
      </c>
      <c r="L17" s="453" t="str">
        <f>IFERROR(VLOOKUP(J17,'إختيار المقررات'!$BL$5:$BN$54,3,0),"")</f>
        <v/>
      </c>
      <c r="M17" s="453"/>
      <c r="N17" s="453"/>
      <c r="O17" s="453"/>
      <c r="P17" s="91" t="str">
        <f>IFERROR(VLOOKUP(L17,'إختيار المقررات'!$K$9:$T$28,9,0),"")</f>
        <v/>
      </c>
      <c r="Q17" s="90" t="str">
        <f>IFERROR(IF(VLOOKUP(L17,'إختيار المقررات'!$K$9:$T$28,10,0)=0,"",VLOOKUP(L17,'إختيار المقررات'!$K$9:$T$28,10,0)),"")</f>
        <v/>
      </c>
      <c r="R17" s="112"/>
      <c r="S17" s="12"/>
      <c r="T17" s="12"/>
      <c r="U17" s="2"/>
      <c r="V17" s="28" t="str">
        <f>IFERROR(SMALL('إختيار المقررات'!$F$9:$F$27,'إختيار المقررات'!BL12),"")</f>
        <v/>
      </c>
      <c r="W17" s="28" t="str">
        <f>IFERROR(SMALL('إختيار المقررات'!$BK$6:$BK$52,'إختيار المقررات'!BL12),"")</f>
        <v/>
      </c>
      <c r="X17" s="1">
        <v>15</v>
      </c>
      <c r="Y17" s="1" t="e">
        <f t="shared" si="0"/>
        <v>#N/A</v>
      </c>
      <c r="Z17" s="1" t="e">
        <f>IF(LEN(H6)&lt;2,F6,"")</f>
        <v>#N/A</v>
      </c>
      <c r="AA17" s="1" t="str">
        <f t="shared" si="1"/>
        <v/>
      </c>
      <c r="AC17" s="81"/>
      <c r="AD17" s="81"/>
      <c r="AE17" s="450" t="str">
        <f t="shared" si="2"/>
        <v/>
      </c>
      <c r="AF17" s="450"/>
      <c r="AG17" s="450"/>
      <c r="AH17" s="81"/>
      <c r="AI17" s="81"/>
    </row>
    <row r="18" spans="2:35" ht="18.600000000000001" customHeight="1" thickTop="1" thickBot="1" x14ac:dyDescent="0.3">
      <c r="B18" s="87" t="str">
        <f t="shared" si="3"/>
        <v/>
      </c>
      <c r="C18" s="92" t="str">
        <f>IFERROR(VLOOKUP(B18,'إختيار المقررات'!$BL$5:$BM$54,2,0),"")</f>
        <v/>
      </c>
      <c r="D18" s="453" t="str">
        <f>IFERROR(VLOOKUP(B18,'إختيار المقررات'!$BL$5:$BN$54,3,0),"")</f>
        <v/>
      </c>
      <c r="E18" s="453"/>
      <c r="F18" s="453"/>
      <c r="G18" s="453"/>
      <c r="H18" s="89" t="str">
        <f>IFERROR(VLOOKUP(D18,'إختيار المقررات'!$K$9:$T$28,9,0),"")</f>
        <v/>
      </c>
      <c r="I18" s="90" t="str">
        <f>IFERROR(IF(VLOOKUP(D18,'إختيار المقررات'!$K$9:$T$28,10,0)=0,"",VLOOKUP(D18,'إختيار المقررات'!$K$9:$T$28,10,0)),"")</f>
        <v/>
      </c>
      <c r="J18" s="87" t="str">
        <f t="shared" si="4"/>
        <v/>
      </c>
      <c r="K18" s="88" t="str">
        <f>IFERROR(VLOOKUP(J18,'إختيار المقررات'!$BL$5:$BM$54,2,0),"")</f>
        <v/>
      </c>
      <c r="L18" s="453" t="str">
        <f>IFERROR(VLOOKUP(J18,'إختيار المقررات'!$BL$5:$BN$54,3,0),"")</f>
        <v/>
      </c>
      <c r="M18" s="453"/>
      <c r="N18" s="453"/>
      <c r="O18" s="453"/>
      <c r="P18" s="91" t="str">
        <f>IFERROR(VLOOKUP(L18,'إختيار المقررات'!$K$9:$T$28,9,0),"")</f>
        <v/>
      </c>
      <c r="Q18" s="90" t="str">
        <f>IFERROR(IF(VLOOKUP(L18,'إختيار المقررات'!$K$9:$T$28,10,0)=0,"",VLOOKUP(L18,'إختيار المقررات'!$K$9:$T$28,10,0)),"")</f>
        <v/>
      </c>
      <c r="R18" s="112"/>
      <c r="S18" s="12"/>
      <c r="T18" s="12"/>
      <c r="U18" s="2"/>
      <c r="V18" s="28" t="str">
        <f>IFERROR(SMALL('إختيار المقررات'!$F$9:$F$27,'إختيار المقررات'!BL13),"")</f>
        <v/>
      </c>
      <c r="W18" s="28" t="str">
        <f>IFERROR(SMALL('إختيار المقررات'!$BK$6:$BK$52,'إختيار المقررات'!BL13),"")</f>
        <v/>
      </c>
      <c r="X18" s="1">
        <v>16</v>
      </c>
      <c r="Y18" s="1" t="e">
        <f t="shared" si="0"/>
        <v>#N/A</v>
      </c>
      <c r="Z18" s="1" t="e">
        <f>IF(LEN(K6)&lt;2,J6,"")</f>
        <v>#N/A</v>
      </c>
      <c r="AA18" s="1" t="str">
        <f t="shared" si="1"/>
        <v/>
      </c>
      <c r="AC18" s="81"/>
      <c r="AD18" s="81"/>
      <c r="AE18" s="450" t="str">
        <f t="shared" si="2"/>
        <v/>
      </c>
      <c r="AF18" s="450"/>
      <c r="AG18" s="450"/>
      <c r="AH18" s="81"/>
      <c r="AI18" s="81"/>
    </row>
    <row r="19" spans="2:35" ht="9.6" customHeight="1" thickTop="1" thickBot="1" x14ac:dyDescent="0.3">
      <c r="B19" s="505" t="e">
        <f>'إدخال البيانات'!A2</f>
        <v>#N/A</v>
      </c>
      <c r="C19" s="505"/>
      <c r="D19" s="505"/>
      <c r="E19" s="505"/>
      <c r="F19" s="505"/>
      <c r="G19" s="505"/>
      <c r="H19" s="505"/>
      <c r="I19" s="505"/>
      <c r="J19" s="505"/>
      <c r="K19" s="505"/>
      <c r="L19" s="505"/>
      <c r="M19" s="505"/>
      <c r="N19" s="505"/>
      <c r="O19" s="505"/>
      <c r="P19" s="505"/>
      <c r="Q19" s="505"/>
      <c r="R19" s="505"/>
      <c r="S19" s="12"/>
      <c r="T19" s="12"/>
      <c r="U19" s="2"/>
      <c r="V19" s="28" t="str">
        <f>IFERROR(SMALL('إختيار المقررات'!$F$9:$F$27,'إختيار المقررات'!BL14),"")</f>
        <v/>
      </c>
      <c r="W19" s="28" t="str">
        <f>IFERROR(SMALL('إختيار المقررات'!$BK$6:$BK$52,'إختيار المقررات'!BL14),"")</f>
        <v/>
      </c>
      <c r="X19" s="1">
        <v>17</v>
      </c>
      <c r="Y19" s="1" t="e">
        <f t="shared" si="0"/>
        <v>#N/A</v>
      </c>
      <c r="Z19" s="1" t="e">
        <f>IF(LEN(P6)&lt;2,N6,"")</f>
        <v>#N/A</v>
      </c>
      <c r="AA19" s="1" t="str">
        <f t="shared" si="1"/>
        <v/>
      </c>
      <c r="AC19" s="81"/>
      <c r="AD19" s="81"/>
      <c r="AE19" s="450" t="str">
        <f t="shared" si="2"/>
        <v/>
      </c>
      <c r="AF19" s="450"/>
      <c r="AG19" s="450"/>
      <c r="AH19" s="81"/>
      <c r="AI19" s="81"/>
    </row>
    <row r="20" spans="2:35" ht="9.6" customHeight="1" thickTop="1" thickBot="1" x14ac:dyDescent="0.3">
      <c r="B20" s="505"/>
      <c r="C20" s="505"/>
      <c r="D20" s="505"/>
      <c r="E20" s="505"/>
      <c r="F20" s="505"/>
      <c r="G20" s="505"/>
      <c r="H20" s="505"/>
      <c r="I20" s="505"/>
      <c r="J20" s="505"/>
      <c r="K20" s="505"/>
      <c r="L20" s="505"/>
      <c r="M20" s="505"/>
      <c r="N20" s="505"/>
      <c r="O20" s="505"/>
      <c r="P20" s="505"/>
      <c r="Q20" s="505"/>
      <c r="R20" s="505"/>
      <c r="S20" s="12"/>
      <c r="T20" s="12"/>
      <c r="U20" s="2"/>
      <c r="V20" s="28" t="str">
        <f>IFERROR(SMALL('إختيار المقررات'!$F$9:$F$27,'إختيار المقررات'!BL15),"")</f>
        <v/>
      </c>
      <c r="W20" s="28" t="str">
        <f>IFERROR(SMALL('إختيار المقررات'!$BK$6:$BK$52,'إختيار المقررات'!BL15),"")</f>
        <v/>
      </c>
      <c r="X20" s="1">
        <v>18</v>
      </c>
      <c r="Y20" s="1">
        <f t="shared" si="0"/>
        <v>18</v>
      </c>
      <c r="Z20" s="1" t="str">
        <f>IF(LEN(D7)&lt;2,B7,"")</f>
        <v>الموبايل:</v>
      </c>
      <c r="AA20" s="1" t="str">
        <f t="shared" si="1"/>
        <v/>
      </c>
      <c r="AC20" s="81"/>
      <c r="AD20" s="81"/>
      <c r="AE20" s="450" t="str">
        <f t="shared" si="2"/>
        <v/>
      </c>
      <c r="AF20" s="450"/>
      <c r="AG20" s="450"/>
      <c r="AH20" s="81"/>
      <c r="AI20" s="81"/>
    </row>
    <row r="21" spans="2:35" ht="22.95" customHeight="1" thickTop="1" thickBot="1" x14ac:dyDescent="0.3">
      <c r="B21" s="506"/>
      <c r="C21" s="506"/>
      <c r="D21" s="506"/>
      <c r="E21" s="506"/>
      <c r="F21" s="506"/>
      <c r="G21" s="506"/>
      <c r="H21" s="506"/>
      <c r="I21" s="506"/>
      <c r="J21" s="506"/>
      <c r="K21" s="506"/>
      <c r="L21" s="506"/>
      <c r="M21" s="506"/>
      <c r="N21" s="506"/>
      <c r="O21" s="506"/>
      <c r="P21" s="506"/>
      <c r="Q21" s="506"/>
      <c r="R21" s="506"/>
      <c r="S21" s="12"/>
      <c r="T21" s="12"/>
      <c r="U21" s="2"/>
      <c r="V21" s="28" t="str">
        <f>IFERROR(SMALL('إختيار المقررات'!$F$9:$F$27,'إختيار المقررات'!BL16),"")</f>
        <v/>
      </c>
      <c r="X21" s="1">
        <v>19</v>
      </c>
      <c r="Y21" s="1">
        <f t="shared" si="0"/>
        <v>19</v>
      </c>
      <c r="Z21" s="1" t="str">
        <f>IF(LEN(H7)&lt;2,F7,"")</f>
        <v>الهاتف:</v>
      </c>
      <c r="AA21" s="1" t="str">
        <f t="shared" si="1"/>
        <v/>
      </c>
      <c r="AC21" s="81"/>
      <c r="AD21" s="81"/>
      <c r="AE21" s="450" t="str">
        <f t="shared" si="2"/>
        <v/>
      </c>
      <c r="AF21" s="450"/>
      <c r="AG21" s="450"/>
      <c r="AH21" s="81"/>
      <c r="AI21" s="81"/>
    </row>
    <row r="22" spans="2:35" ht="12" customHeight="1" thickTop="1" x14ac:dyDescent="0.25">
      <c r="B22" s="460" t="s">
        <v>138</v>
      </c>
      <c r="C22" s="461"/>
      <c r="D22" s="461"/>
      <c r="E22" s="461"/>
      <c r="F22" s="110">
        <f>'إختيار المقررات'!AH16</f>
        <v>0</v>
      </c>
      <c r="G22" s="461" t="s">
        <v>139</v>
      </c>
      <c r="H22" s="461"/>
      <c r="I22" s="461"/>
      <c r="J22" s="461"/>
      <c r="K22" s="451">
        <f>'إختيار المقررات'!AH17</f>
        <v>0</v>
      </c>
      <c r="L22" s="451"/>
      <c r="M22" s="461" t="s">
        <v>141</v>
      </c>
      <c r="N22" s="461"/>
      <c r="O22" s="461"/>
      <c r="P22" s="461"/>
      <c r="Q22" s="451">
        <f>'إختيار المقررات'!AH18</f>
        <v>0</v>
      </c>
      <c r="R22" s="452"/>
      <c r="S22" s="13"/>
      <c r="V22" s="28" t="str">
        <f>IFERROR(SMALL('إختيار المقررات'!$F$9:$F$27,'إختيار المقررات'!BL17),"")</f>
        <v/>
      </c>
      <c r="X22" s="1">
        <v>20</v>
      </c>
      <c r="Y22" s="1">
        <f t="shared" si="0"/>
        <v>20</v>
      </c>
      <c r="Z22" s="1" t="str">
        <f>IF(LEN(K7)&lt;2,J7,"")</f>
        <v>العنوان :</v>
      </c>
      <c r="AC22" s="81"/>
      <c r="AD22" s="81"/>
      <c r="AE22" s="450" t="str">
        <f t="shared" si="2"/>
        <v/>
      </c>
      <c r="AF22" s="450"/>
      <c r="AG22" s="450"/>
      <c r="AH22" s="81"/>
      <c r="AI22" s="81"/>
    </row>
    <row r="23" spans="2:35" ht="12" customHeight="1" x14ac:dyDescent="0.25">
      <c r="B23" s="454" t="s">
        <v>105</v>
      </c>
      <c r="C23" s="455"/>
      <c r="D23" s="455"/>
      <c r="E23" s="456">
        <f>'إختيار المقررات'!D5</f>
        <v>0</v>
      </c>
      <c r="F23" s="456"/>
      <c r="G23" s="456"/>
      <c r="H23" s="456"/>
      <c r="I23" s="457"/>
      <c r="J23" s="93" t="s">
        <v>203</v>
      </c>
      <c r="K23" s="458" t="e">
        <f>'إختيار المقررات'!P5</f>
        <v>#N/A</v>
      </c>
      <c r="L23" s="458"/>
      <c r="M23" s="111" t="s">
        <v>107</v>
      </c>
      <c r="N23" s="459" t="e">
        <f>'إختيار المقررات'!V5</f>
        <v>#N/A</v>
      </c>
      <c r="O23" s="459"/>
      <c r="P23" s="94"/>
      <c r="Q23" s="94"/>
      <c r="R23" s="94"/>
      <c r="V23" s="28" t="str">
        <f>IFERROR(SMALL('إختيار المقررات'!$F$9:$F$27,'إختيار المقررات'!BL18),"")</f>
        <v/>
      </c>
      <c r="Y23" s="1" t="str">
        <f t="shared" si="0"/>
        <v/>
      </c>
      <c r="AC23" s="81"/>
      <c r="AD23" s="81"/>
      <c r="AE23" s="477"/>
      <c r="AF23" s="477"/>
      <c r="AG23" s="477"/>
      <c r="AH23" s="81"/>
      <c r="AI23" s="81"/>
    </row>
    <row r="24" spans="2:35" ht="12" customHeight="1" x14ac:dyDescent="0.25">
      <c r="B24" s="468" t="s">
        <v>124</v>
      </c>
      <c r="C24" s="469"/>
      <c r="D24" s="469"/>
      <c r="E24" s="491">
        <f>'إختيار المقررات'!AH9</f>
        <v>0</v>
      </c>
      <c r="F24" s="491"/>
      <c r="G24" s="492"/>
      <c r="H24" s="441" t="s">
        <v>128</v>
      </c>
      <c r="I24" s="434"/>
      <c r="J24" s="434"/>
      <c r="K24" s="444" t="e">
        <f>'إختيار المقررات'!AB5</f>
        <v>#N/A</v>
      </c>
      <c r="L24" s="445"/>
      <c r="M24" s="434" t="s">
        <v>204</v>
      </c>
      <c r="N24" s="434"/>
      <c r="O24" s="434" t="s">
        <v>205</v>
      </c>
      <c r="P24" s="434"/>
      <c r="Q24" s="434" t="s">
        <v>206</v>
      </c>
      <c r="R24" s="437"/>
      <c r="V24" s="28" t="str">
        <f>IFERROR(SMALL('إختيار المقررات'!$F$9:$F$27,'إختيار المقررات'!BL19),"")</f>
        <v/>
      </c>
      <c r="Y24" s="1" t="str">
        <f t="shared" si="0"/>
        <v/>
      </c>
      <c r="AC24" s="81"/>
      <c r="AD24" s="81"/>
      <c r="AE24" s="477"/>
      <c r="AF24" s="477"/>
      <c r="AG24" s="477"/>
      <c r="AH24" s="81"/>
      <c r="AI24" s="81"/>
    </row>
    <row r="25" spans="2:35" ht="12" customHeight="1" x14ac:dyDescent="0.25">
      <c r="B25" s="468" t="s">
        <v>207</v>
      </c>
      <c r="C25" s="469"/>
      <c r="D25" s="469"/>
      <c r="E25" s="493">
        <f>'إختيار المقررات'!AH10</f>
        <v>0</v>
      </c>
      <c r="F25" s="493"/>
      <c r="G25" s="494"/>
      <c r="H25" s="442"/>
      <c r="I25" s="435"/>
      <c r="J25" s="435"/>
      <c r="K25" s="446"/>
      <c r="L25" s="447"/>
      <c r="M25" s="435"/>
      <c r="N25" s="435"/>
      <c r="O25" s="435"/>
      <c r="P25" s="435"/>
      <c r="Q25" s="435"/>
      <c r="R25" s="438"/>
      <c r="V25" s="28" t="str">
        <f>IFERROR(SMALL('إختيار المقررات'!$F$9:$F$27,'إختيار المقررات'!BL20),"")</f>
        <v/>
      </c>
      <c r="Y25" s="1" t="str">
        <f t="shared" si="0"/>
        <v/>
      </c>
      <c r="AC25" s="81"/>
      <c r="AD25" s="81"/>
      <c r="AE25" s="477"/>
      <c r="AF25" s="477"/>
      <c r="AG25" s="477"/>
      <c r="AH25" s="81"/>
      <c r="AI25" s="81"/>
    </row>
    <row r="26" spans="2:35" ht="12" customHeight="1" x14ac:dyDescent="0.25">
      <c r="B26" s="464" t="s">
        <v>115</v>
      </c>
      <c r="C26" s="465"/>
      <c r="D26" s="465"/>
      <c r="E26" s="466" t="e">
        <f>'إختيار المقررات'!AH7</f>
        <v>#N/A</v>
      </c>
      <c r="F26" s="466"/>
      <c r="G26" s="467"/>
      <c r="H26" s="443"/>
      <c r="I26" s="436"/>
      <c r="J26" s="436"/>
      <c r="K26" s="448"/>
      <c r="L26" s="449"/>
      <c r="M26" s="435"/>
      <c r="N26" s="435"/>
      <c r="O26" s="435"/>
      <c r="P26" s="435"/>
      <c r="Q26" s="435"/>
      <c r="R26" s="438"/>
      <c r="AC26" s="81"/>
      <c r="AD26" s="81"/>
      <c r="AE26" s="477"/>
      <c r="AF26" s="477"/>
      <c r="AG26" s="477"/>
      <c r="AH26" s="81"/>
      <c r="AI26" s="81"/>
    </row>
    <row r="27" spans="2:35" ht="12" customHeight="1" x14ac:dyDescent="0.25">
      <c r="B27" s="468" t="s">
        <v>121</v>
      </c>
      <c r="C27" s="469"/>
      <c r="D27" s="469"/>
      <c r="E27" s="493" t="e">
        <f>'إختيار المقررات'!AH8</f>
        <v>#N/A</v>
      </c>
      <c r="F27" s="493"/>
      <c r="G27" s="494"/>
      <c r="H27" s="478" t="s">
        <v>131</v>
      </c>
      <c r="I27" s="479"/>
      <c r="J27" s="95">
        <f>'إختيار المقررات'!AH13</f>
        <v>0</v>
      </c>
      <c r="K27" s="95"/>
      <c r="L27" s="96"/>
      <c r="M27" s="435"/>
      <c r="N27" s="435"/>
      <c r="O27" s="435"/>
      <c r="P27" s="435"/>
      <c r="Q27" s="435"/>
      <c r="R27" s="438"/>
      <c r="V27" s="28" t="str">
        <f>IFERROR(SMALL('إختيار المقررات'!$U$20:$U$32,'إختيار المقررات'!V28),"")</f>
        <v/>
      </c>
      <c r="AC27" s="81"/>
      <c r="AD27" s="81"/>
      <c r="AE27" s="81"/>
      <c r="AF27" s="81"/>
      <c r="AG27" s="81"/>
      <c r="AH27" s="81"/>
      <c r="AI27" s="81"/>
    </row>
    <row r="28" spans="2:35" ht="12" customHeight="1" x14ac:dyDescent="0.25">
      <c r="B28" s="462" t="s">
        <v>208</v>
      </c>
      <c r="C28" s="463"/>
      <c r="D28" s="463"/>
      <c r="E28" s="527" t="e">
        <f>'إختيار المقررات'!AH12</f>
        <v>#N/A</v>
      </c>
      <c r="F28" s="527"/>
      <c r="G28" s="527"/>
      <c r="H28" s="97"/>
      <c r="I28" s="97"/>
      <c r="J28" s="98"/>
      <c r="K28" s="98"/>
      <c r="L28" s="99"/>
      <c r="M28" s="435"/>
      <c r="N28" s="435"/>
      <c r="O28" s="435"/>
      <c r="P28" s="435"/>
      <c r="Q28" s="435"/>
      <c r="R28" s="438"/>
      <c r="AC28" s="81"/>
      <c r="AD28" s="81"/>
      <c r="AE28" s="81"/>
      <c r="AF28" s="81"/>
      <c r="AG28" s="81"/>
      <c r="AH28" s="81"/>
      <c r="AI28" s="81"/>
    </row>
    <row r="29" spans="2:35" ht="12" customHeight="1" x14ac:dyDescent="0.25">
      <c r="B29" s="521" t="e">
        <f>'إختيار المقررات'!V12</f>
        <v>#N/A</v>
      </c>
      <c r="C29" s="522"/>
      <c r="D29" s="522"/>
      <c r="E29" s="522"/>
      <c r="F29" s="522"/>
      <c r="G29" s="522"/>
      <c r="H29" s="522"/>
      <c r="I29" s="522"/>
      <c r="J29" s="522"/>
      <c r="K29" s="522"/>
      <c r="L29" s="523"/>
      <c r="M29" s="435"/>
      <c r="N29" s="435"/>
      <c r="O29" s="435"/>
      <c r="P29" s="435"/>
      <c r="Q29" s="435"/>
      <c r="R29" s="438"/>
      <c r="V29" s="28" t="str">
        <f>IFERROR(SMALL('إختيار المقررات'!$U$20:$U$32,'إختيار المقررات'!V30),"")</f>
        <v/>
      </c>
      <c r="AC29" s="81"/>
      <c r="AD29" s="81"/>
      <c r="AE29" s="81"/>
      <c r="AF29" s="81"/>
      <c r="AG29" s="81"/>
      <c r="AH29" s="81"/>
      <c r="AI29" s="81"/>
    </row>
    <row r="30" spans="2:35" ht="12" customHeight="1" x14ac:dyDescent="0.25">
      <c r="B30" s="524" t="str">
        <f>'إختيار المقررات'!V13</f>
        <v/>
      </c>
      <c r="C30" s="525"/>
      <c r="D30" s="525"/>
      <c r="E30" s="525"/>
      <c r="F30" s="525"/>
      <c r="G30" s="525" t="str">
        <f>'إختيار المقررات'!V14</f>
        <v/>
      </c>
      <c r="H30" s="525"/>
      <c r="I30" s="525"/>
      <c r="J30" s="525"/>
      <c r="K30" s="525"/>
      <c r="L30" s="526"/>
      <c r="M30" s="435"/>
      <c r="N30" s="435"/>
      <c r="O30" s="435"/>
      <c r="P30" s="435"/>
      <c r="Q30" s="435"/>
      <c r="R30" s="438"/>
      <c r="AC30" s="81"/>
      <c r="AD30" s="81"/>
      <c r="AE30" s="81"/>
      <c r="AF30" s="81"/>
      <c r="AG30" s="81"/>
      <c r="AH30" s="81"/>
      <c r="AI30" s="81"/>
    </row>
    <row r="31" spans="2:35" ht="12" customHeight="1" x14ac:dyDescent="0.25">
      <c r="B31" s="524" t="str">
        <f>'إختيار المقررات'!V15</f>
        <v/>
      </c>
      <c r="C31" s="525"/>
      <c r="D31" s="525"/>
      <c r="E31" s="525"/>
      <c r="F31" s="525"/>
      <c r="G31" s="525" t="str">
        <f>'إختيار المقررات'!V16</f>
        <v/>
      </c>
      <c r="H31" s="525"/>
      <c r="I31" s="525"/>
      <c r="J31" s="525"/>
      <c r="K31" s="525"/>
      <c r="L31" s="526"/>
      <c r="M31" s="435"/>
      <c r="N31" s="435"/>
      <c r="O31" s="435"/>
      <c r="P31" s="435"/>
      <c r="Q31" s="435"/>
      <c r="R31" s="438"/>
      <c r="V31" s="28" t="str">
        <f>IFERROR(SMALL('إختيار المقررات'!$U$20:$U$32,'إختيار المقررات'!V31),"")</f>
        <v/>
      </c>
      <c r="AC31" s="81"/>
      <c r="AD31" s="81"/>
      <c r="AE31" s="81"/>
      <c r="AF31" s="81"/>
      <c r="AG31" s="81"/>
      <c r="AH31" s="81"/>
      <c r="AI31" s="81"/>
    </row>
    <row r="32" spans="2:35" ht="12" customHeight="1" x14ac:dyDescent="0.25">
      <c r="B32" s="432" t="str">
        <f>'إختيار المقررات'!V16</f>
        <v/>
      </c>
      <c r="C32" s="433"/>
      <c r="D32" s="433"/>
      <c r="E32" s="433"/>
      <c r="F32" s="433"/>
      <c r="G32" s="109"/>
      <c r="H32" s="109"/>
      <c r="I32" s="109"/>
      <c r="J32" s="109"/>
      <c r="K32" s="109"/>
      <c r="L32" s="100"/>
      <c r="M32" s="436"/>
      <c r="N32" s="436"/>
      <c r="O32" s="436"/>
      <c r="P32" s="436"/>
      <c r="Q32" s="436"/>
      <c r="R32" s="439"/>
      <c r="AC32" s="81"/>
      <c r="AD32" s="81"/>
      <c r="AE32" s="81"/>
      <c r="AF32" s="81"/>
      <c r="AG32" s="81"/>
      <c r="AH32" s="81"/>
      <c r="AI32" s="81"/>
    </row>
    <row r="33" spans="2:35" ht="17.25" customHeight="1" x14ac:dyDescent="0.25">
      <c r="B33" s="487" t="s">
        <v>209</v>
      </c>
      <c r="C33" s="488"/>
      <c r="D33" s="488"/>
      <c r="E33" s="488"/>
      <c r="F33" s="488"/>
      <c r="G33" s="488"/>
      <c r="H33" s="488"/>
      <c r="I33" s="488"/>
      <c r="J33" s="488"/>
      <c r="K33" s="488"/>
      <c r="L33" s="488"/>
      <c r="M33" s="488"/>
      <c r="N33" s="488"/>
      <c r="O33" s="488"/>
      <c r="P33" s="488"/>
      <c r="Q33" s="488"/>
      <c r="R33" s="489"/>
      <c r="V33" s="28" t="str">
        <f>IFERROR(SMALL('إختيار المقررات'!$U$20:$U$32,'إختيار المقررات'!V32),"")</f>
        <v/>
      </c>
      <c r="AC33" s="81"/>
      <c r="AD33" s="81"/>
      <c r="AE33" s="81"/>
      <c r="AF33" s="81"/>
      <c r="AG33" s="81"/>
      <c r="AH33" s="81"/>
      <c r="AI33" s="81"/>
    </row>
    <row r="34" spans="2:35" ht="16.5" customHeight="1" x14ac:dyDescent="0.25">
      <c r="B34" s="482" t="s">
        <v>210</v>
      </c>
      <c r="C34" s="482"/>
      <c r="D34" s="482"/>
      <c r="E34" s="482"/>
      <c r="F34" s="482"/>
      <c r="G34" s="482"/>
      <c r="H34" s="482"/>
      <c r="I34" s="482"/>
      <c r="J34" s="482"/>
      <c r="K34" s="482"/>
      <c r="L34" s="482"/>
      <c r="M34" s="482"/>
      <c r="N34" s="482"/>
      <c r="O34" s="482"/>
      <c r="P34" s="482"/>
      <c r="Q34" s="482"/>
      <c r="R34" s="482"/>
      <c r="AC34" s="81"/>
      <c r="AD34" s="81"/>
      <c r="AE34" s="81"/>
      <c r="AF34" s="81"/>
      <c r="AG34" s="81"/>
      <c r="AH34" s="81"/>
      <c r="AI34" s="81"/>
    </row>
    <row r="35" spans="2:35" ht="24" customHeight="1" x14ac:dyDescent="0.25">
      <c r="B35" s="483" t="s">
        <v>211</v>
      </c>
      <c r="C35" s="483"/>
      <c r="D35" s="483"/>
      <c r="E35" s="483"/>
      <c r="F35" s="482" t="e">
        <f>'إختيار المقررات'!AH14</f>
        <v>#N/A</v>
      </c>
      <c r="G35" s="482"/>
      <c r="H35" s="483" t="e">
        <f>IF(D4="أنثى","ليرة سورية فقط لا غير من الطالبة","ليرة سورية فقط لا غير من الطالب")</f>
        <v>#N/A</v>
      </c>
      <c r="I35" s="483"/>
      <c r="J35" s="483"/>
      <c r="K35" s="483"/>
      <c r="L35" s="483"/>
      <c r="M35" s="490" t="str">
        <f>H2</f>
        <v/>
      </c>
      <c r="N35" s="490"/>
      <c r="O35" s="490"/>
      <c r="P35" s="490"/>
      <c r="Q35" s="490"/>
      <c r="R35" s="490"/>
      <c r="AC35" s="81"/>
      <c r="AD35" s="81"/>
      <c r="AE35" s="81"/>
      <c r="AF35" s="81"/>
      <c r="AG35" s="81"/>
      <c r="AH35" s="81"/>
      <c r="AI35" s="81"/>
    </row>
    <row r="36" spans="2:35" ht="24" customHeight="1" x14ac:dyDescent="0.25">
      <c r="B36" s="483" t="e">
        <f>IF(D4="أنثى","رقمها الامتحاني","رقمه الامتحاني")</f>
        <v>#N/A</v>
      </c>
      <c r="C36" s="483"/>
      <c r="D36" s="483"/>
      <c r="E36" s="482">
        <f>D2</f>
        <v>0</v>
      </c>
      <c r="F36" s="482"/>
      <c r="G36" s="483" t="s">
        <v>212</v>
      </c>
      <c r="H36" s="483"/>
      <c r="I36" s="483"/>
      <c r="J36" s="483"/>
      <c r="K36" s="483"/>
      <c r="L36" s="483"/>
      <c r="M36" s="483"/>
      <c r="N36" s="483"/>
      <c r="O36" s="483"/>
      <c r="P36" s="483"/>
      <c r="Q36" s="483"/>
      <c r="R36" s="483"/>
      <c r="AC36" s="81"/>
      <c r="AD36" s="81"/>
      <c r="AE36" s="81"/>
      <c r="AF36" s="81"/>
      <c r="AG36" s="81"/>
      <c r="AH36" s="81"/>
      <c r="AI36" s="81"/>
    </row>
    <row r="37" spans="2:35" ht="10.5" customHeight="1" x14ac:dyDescent="0.25">
      <c r="B37" s="101"/>
      <c r="C37" s="113"/>
      <c r="D37" s="485"/>
      <c r="E37" s="485"/>
      <c r="F37" s="485"/>
      <c r="G37" s="485"/>
      <c r="H37" s="485"/>
      <c r="I37" s="102"/>
      <c r="J37" s="102"/>
      <c r="K37" s="101"/>
      <c r="L37" s="113"/>
      <c r="M37" s="485"/>
      <c r="N37" s="485"/>
      <c r="O37" s="485"/>
      <c r="P37" s="485"/>
      <c r="Q37" s="102"/>
      <c r="R37" s="102"/>
    </row>
    <row r="38" spans="2:35" ht="10.5" customHeight="1" x14ac:dyDescent="0.25">
      <c r="B38" s="103"/>
      <c r="C38" s="114"/>
      <c r="D38" s="486"/>
      <c r="E38" s="486"/>
      <c r="F38" s="486"/>
      <c r="G38" s="486"/>
      <c r="H38" s="486"/>
      <c r="I38" s="104"/>
      <c r="J38" s="104"/>
      <c r="K38" s="103"/>
      <c r="L38" s="114"/>
      <c r="M38" s="486"/>
      <c r="N38" s="486"/>
      <c r="O38" s="486"/>
      <c r="P38" s="486"/>
      <c r="Q38" s="104"/>
      <c r="R38" s="104"/>
    </row>
    <row r="39" spans="2:35" ht="21" customHeight="1" x14ac:dyDescent="0.25">
      <c r="B39" s="484" t="s">
        <v>136</v>
      </c>
      <c r="C39" s="484"/>
      <c r="D39" s="484"/>
      <c r="E39" s="484"/>
      <c r="F39" s="484"/>
      <c r="G39" s="484"/>
      <c r="H39" s="484"/>
      <c r="I39" s="484"/>
      <c r="J39" s="484"/>
      <c r="K39" s="484"/>
      <c r="L39" s="484"/>
      <c r="M39" s="484"/>
      <c r="N39" s="484"/>
      <c r="O39" s="484"/>
      <c r="P39" s="484"/>
      <c r="Q39" s="484"/>
      <c r="R39" s="484"/>
    </row>
    <row r="40" spans="2:35" ht="15.75" customHeight="1" x14ac:dyDescent="0.25">
      <c r="B40" s="481" t="s">
        <v>210</v>
      </c>
      <c r="C40" s="481"/>
      <c r="D40" s="481"/>
      <c r="E40" s="481"/>
      <c r="F40" s="481"/>
      <c r="G40" s="481"/>
      <c r="H40" s="481"/>
      <c r="I40" s="481"/>
      <c r="J40" s="481"/>
      <c r="K40" s="481"/>
      <c r="L40" s="481"/>
      <c r="M40" s="481"/>
      <c r="N40" s="481"/>
      <c r="O40" s="481"/>
      <c r="P40" s="481"/>
      <c r="Q40" s="481"/>
      <c r="R40" s="481"/>
    </row>
    <row r="41" spans="2:35" ht="22.5" customHeight="1" x14ac:dyDescent="0.25">
      <c r="B41" s="483" t="s">
        <v>211</v>
      </c>
      <c r="C41" s="483"/>
      <c r="D41" s="483"/>
      <c r="E41" s="483"/>
      <c r="F41" s="482" t="e">
        <f>'إختيار المقررات'!AH15</f>
        <v>#N/A</v>
      </c>
      <c r="G41" s="482"/>
      <c r="H41" s="105" t="e">
        <f>H35</f>
        <v>#N/A</v>
      </c>
      <c r="I41" s="105"/>
      <c r="J41" s="105"/>
      <c r="K41" s="105"/>
      <c r="L41" s="490" t="str">
        <f>M35</f>
        <v/>
      </c>
      <c r="M41" s="490"/>
      <c r="N41" s="490"/>
      <c r="O41" s="490"/>
      <c r="P41" s="490"/>
      <c r="Q41" s="490"/>
      <c r="R41" s="490"/>
    </row>
    <row r="42" spans="2:35" ht="22.5" customHeight="1" x14ac:dyDescent="0.25">
      <c r="B42" s="470" t="e">
        <f>B36</f>
        <v>#N/A</v>
      </c>
      <c r="C42" s="470"/>
      <c r="D42" s="470"/>
      <c r="E42" s="480">
        <f>E36</f>
        <v>0</v>
      </c>
      <c r="F42" s="480"/>
      <c r="G42" s="470" t="s">
        <v>212</v>
      </c>
      <c r="H42" s="470"/>
      <c r="I42" s="470"/>
      <c r="J42" s="470"/>
      <c r="K42" s="470"/>
      <c r="L42" s="470"/>
      <c r="M42" s="470"/>
      <c r="N42" s="470"/>
      <c r="O42" s="470"/>
      <c r="P42" s="470"/>
      <c r="Q42" s="470"/>
      <c r="R42" s="470"/>
    </row>
    <row r="43" spans="2:35" ht="17.25" customHeight="1" x14ac:dyDescent="0.25">
      <c r="B43" s="106"/>
      <c r="C43" s="106"/>
      <c r="D43" s="106"/>
      <c r="E43" s="106"/>
      <c r="F43" s="106"/>
      <c r="G43" s="106"/>
      <c r="H43" s="106"/>
      <c r="I43" s="106"/>
      <c r="J43" s="106"/>
      <c r="K43" s="106"/>
      <c r="L43" s="106"/>
      <c r="M43" s="106"/>
      <c r="N43" s="106"/>
      <c r="O43" s="106"/>
      <c r="P43" s="106"/>
      <c r="Q43" s="106"/>
      <c r="R43" s="106"/>
    </row>
    <row r="44" spans="2:35" ht="23.25" customHeight="1" thickBot="1" x14ac:dyDescent="0.3">
      <c r="B44" s="107"/>
      <c r="C44" s="107"/>
      <c r="D44" s="107"/>
      <c r="E44" s="107"/>
      <c r="F44" s="107"/>
      <c r="G44" s="107"/>
      <c r="H44" s="107"/>
      <c r="I44" s="107"/>
      <c r="J44" s="107"/>
      <c r="K44" s="107"/>
      <c r="L44" s="107"/>
      <c r="M44" s="107"/>
      <c r="N44" s="107"/>
      <c r="O44" s="107"/>
      <c r="P44" s="107"/>
      <c r="Q44" s="107"/>
      <c r="R44" s="107"/>
    </row>
    <row r="45" spans="2:35" ht="20.25" customHeight="1" thickTop="1" x14ac:dyDescent="0.25">
      <c r="B45" s="32"/>
      <c r="C45" s="32"/>
      <c r="D45" s="32"/>
      <c r="E45" s="32"/>
      <c r="F45" s="32"/>
      <c r="I45" s="14"/>
      <c r="J45" s="14"/>
      <c r="K45" s="14"/>
      <c r="L45" s="14"/>
      <c r="P45" s="14"/>
      <c r="Q45" s="14"/>
      <c r="R45" s="14"/>
    </row>
    <row r="46" spans="2:35" ht="13.8" x14ac:dyDescent="0.25">
      <c r="B46" s="32"/>
      <c r="C46" s="32"/>
      <c r="D46" s="32"/>
      <c r="E46" s="32"/>
      <c r="F46" s="32"/>
      <c r="G46" s="33"/>
      <c r="H46" s="33"/>
      <c r="I46" s="33"/>
      <c r="J46" s="33"/>
      <c r="K46" s="33"/>
      <c r="L46" s="33"/>
      <c r="M46" s="33"/>
      <c r="N46" s="33"/>
      <c r="O46" s="33"/>
      <c r="P46" s="33"/>
      <c r="Q46" s="33"/>
      <c r="R46" s="33"/>
    </row>
    <row r="47" spans="2:35" ht="7.5" customHeight="1" x14ac:dyDescent="0.25">
      <c r="B47" s="32"/>
      <c r="C47" s="32"/>
      <c r="D47" s="32"/>
      <c r="E47" s="32"/>
      <c r="F47" s="32"/>
      <c r="G47" s="33"/>
      <c r="H47" s="33"/>
      <c r="I47" s="33"/>
      <c r="J47" s="33"/>
      <c r="K47" s="33"/>
      <c r="L47" s="33"/>
      <c r="M47" s="33"/>
      <c r="N47" s="33"/>
      <c r="O47" s="33"/>
      <c r="P47" s="33"/>
      <c r="Q47" s="33"/>
      <c r="R47" s="33"/>
    </row>
  </sheetData>
  <sheetProtection algorithmName="SHA-512" hashValue="hy5ombXNJ3Bu+YYaOVw98dsphZtBiYTvRpPMSDcHjRZAnRXEcgHM7tr3vJt48GMTTdaDxZ2HnpspgnXQ1PaCfA==" saltValue="+E/ywEJV0Nn5vZvvTzKCVg==" spinCount="100000" sheet="1" selectLockedCells="1" selectUnlockedCells="1"/>
  <mergeCells count="139">
    <mergeCell ref="B29:L29"/>
    <mergeCell ref="B30:F30"/>
    <mergeCell ref="G30:L30"/>
    <mergeCell ref="B31:F31"/>
    <mergeCell ref="G31:L31"/>
    <mergeCell ref="E28:G28"/>
    <mergeCell ref="B1:E1"/>
    <mergeCell ref="B2:C2"/>
    <mergeCell ref="D2:E2"/>
    <mergeCell ref="F2:G2"/>
    <mergeCell ref="H2:J2"/>
    <mergeCell ref="D6:E6"/>
    <mergeCell ref="B6:C6"/>
    <mergeCell ref="F6:G6"/>
    <mergeCell ref="D15:G15"/>
    <mergeCell ref="L15:O15"/>
    <mergeCell ref="D16:G16"/>
    <mergeCell ref="L16:O16"/>
    <mergeCell ref="D17:G17"/>
    <mergeCell ref="G22:J22"/>
    <mergeCell ref="M22:P22"/>
    <mergeCell ref="D7:E7"/>
    <mergeCell ref="B8:R9"/>
    <mergeCell ref="M2:N2"/>
    <mergeCell ref="P2:R2"/>
    <mergeCell ref="D3:E3"/>
    <mergeCell ref="H4:I4"/>
    <mergeCell ref="K2:L2"/>
    <mergeCell ref="H3:I3"/>
    <mergeCell ref="Q4:R4"/>
    <mergeCell ref="Q3:R3"/>
    <mergeCell ref="B3:C3"/>
    <mergeCell ref="N3:P3"/>
    <mergeCell ref="J3:L3"/>
    <mergeCell ref="F3:G3"/>
    <mergeCell ref="F4:G4"/>
    <mergeCell ref="N4:P4"/>
    <mergeCell ref="K4:M4"/>
    <mergeCell ref="D4:E4"/>
    <mergeCell ref="B4:C4"/>
    <mergeCell ref="N6:O6"/>
    <mergeCell ref="K6:M6"/>
    <mergeCell ref="P6:R6"/>
    <mergeCell ref="F5:G5"/>
    <mergeCell ref="N5:O5"/>
    <mergeCell ref="B5:C5"/>
    <mergeCell ref="D5:E5"/>
    <mergeCell ref="H6:I6"/>
    <mergeCell ref="H5:I5"/>
    <mergeCell ref="K5:M5"/>
    <mergeCell ref="P5:R5"/>
    <mergeCell ref="E27:G27"/>
    <mergeCell ref="B7:C7"/>
    <mergeCell ref="F7:G7"/>
    <mergeCell ref="H7:I7"/>
    <mergeCell ref="K7:R7"/>
    <mergeCell ref="D10:I10"/>
    <mergeCell ref="L10:Q10"/>
    <mergeCell ref="D14:G14"/>
    <mergeCell ref="L14:O14"/>
    <mergeCell ref="D12:G12"/>
    <mergeCell ref="L12:O12"/>
    <mergeCell ref="D13:G13"/>
    <mergeCell ref="L13:O13"/>
    <mergeCell ref="D11:G11"/>
    <mergeCell ref="L11:O11"/>
    <mergeCell ref="B19:R21"/>
    <mergeCell ref="B42:D42"/>
    <mergeCell ref="E42:F42"/>
    <mergeCell ref="B24:D24"/>
    <mergeCell ref="B40:R40"/>
    <mergeCell ref="B34:R34"/>
    <mergeCell ref="B35:E35"/>
    <mergeCell ref="F35:G35"/>
    <mergeCell ref="B39:R39"/>
    <mergeCell ref="B36:D36"/>
    <mergeCell ref="E36:F36"/>
    <mergeCell ref="G36:R36"/>
    <mergeCell ref="D37:H37"/>
    <mergeCell ref="B41:E41"/>
    <mergeCell ref="F41:G41"/>
    <mergeCell ref="M37:P37"/>
    <mergeCell ref="D38:H38"/>
    <mergeCell ref="M38:P38"/>
    <mergeCell ref="B33:R33"/>
    <mergeCell ref="M35:R35"/>
    <mergeCell ref="H35:L35"/>
    <mergeCell ref="L41:R41"/>
    <mergeCell ref="E24:G24"/>
    <mergeCell ref="B25:D25"/>
    <mergeCell ref="E25:G25"/>
    <mergeCell ref="G42:R42"/>
    <mergeCell ref="AD1:AH2"/>
    <mergeCell ref="AE3:AG3"/>
    <mergeCell ref="AE4:AG4"/>
    <mergeCell ref="AE5:AG5"/>
    <mergeCell ref="AE6:AG6"/>
    <mergeCell ref="AE7:AG7"/>
    <mergeCell ref="AE8:AG8"/>
    <mergeCell ref="AE9:AG9"/>
    <mergeCell ref="AE19:AG19"/>
    <mergeCell ref="AE20:AG20"/>
    <mergeCell ref="AE21:AG21"/>
    <mergeCell ref="AE22:AG22"/>
    <mergeCell ref="AE23:AG23"/>
    <mergeCell ref="AE24:AG24"/>
    <mergeCell ref="AE25:AG25"/>
    <mergeCell ref="AE26:AG26"/>
    <mergeCell ref="AE10:AG10"/>
    <mergeCell ref="AE11:AG11"/>
    <mergeCell ref="AE12:AG12"/>
    <mergeCell ref="AE13:AG13"/>
    <mergeCell ref="AE14:AG14"/>
    <mergeCell ref="H27:I27"/>
    <mergeCell ref="K22:L22"/>
    <mergeCell ref="B32:F32"/>
    <mergeCell ref="M24:N32"/>
    <mergeCell ref="O24:P32"/>
    <mergeCell ref="Q24:R32"/>
    <mergeCell ref="F1:R1"/>
    <mergeCell ref="H24:J26"/>
    <mergeCell ref="K24:L26"/>
    <mergeCell ref="AE15:AG15"/>
    <mergeCell ref="AE16:AG16"/>
    <mergeCell ref="AE17:AG17"/>
    <mergeCell ref="AE18:AG18"/>
    <mergeCell ref="Q22:R22"/>
    <mergeCell ref="L17:O17"/>
    <mergeCell ref="B23:D23"/>
    <mergeCell ref="E23:I23"/>
    <mergeCell ref="K23:L23"/>
    <mergeCell ref="N23:O23"/>
    <mergeCell ref="D18:G18"/>
    <mergeCell ref="L18:O18"/>
    <mergeCell ref="B22:E22"/>
    <mergeCell ref="B28:D28"/>
    <mergeCell ref="B26:D26"/>
    <mergeCell ref="E26:G26"/>
    <mergeCell ref="B27:D27"/>
  </mergeCells>
  <conditionalFormatting sqref="B38:R43 B46:R47">
    <cfRule type="expression" dxfId="16" priority="6">
      <formula>$J$27="لا"</formula>
    </cfRule>
  </conditionalFormatting>
  <conditionalFormatting sqref="AC1">
    <cfRule type="expression" dxfId="15" priority="3">
      <formula>AC1&lt;&gt;""</formula>
    </cfRule>
  </conditionalFormatting>
  <conditionalFormatting sqref="AD1:AH2">
    <cfRule type="expression" dxfId="14" priority="2">
      <formula>$AD$1&lt;&gt;""</formula>
    </cfRule>
  </conditionalFormatting>
  <conditionalFormatting sqref="AE3:AE26">
    <cfRule type="expression" dxfId="13" priority="1">
      <formula>AE3&lt;&gt;""</formula>
    </cfRule>
  </conditionalFormatting>
  <dataValidations count="3">
    <dataValidation allowBlank="1" showInputMessage="1" showErrorMessage="1" error="عليك ملء الحقل في صفحة ادخال البيانات_x000a_" sqref="H5:I5 K5:M5" xr:uid="{00000000-0002-0000-0300-000000000000}"/>
    <dataValidation allowBlank="1" showInputMessage="1" showErrorMessage="1" error="عليك ملء الحقل في صفحة ادخال البيانات" sqref="D7:E7" xr:uid="{00000000-0002-0000-0300-000001000000}"/>
    <dataValidation allowBlank="1" showInputMessage="1" showErrorMessage="1" error="_x000a_" sqref="F35:G35" xr:uid="{00000000-0002-0000-0300-000002000000}"/>
  </dataValidations>
  <printOptions horizontalCentered="1" verticalCentered="1"/>
  <pageMargins left="0" right="0" top="0" bottom="0" header="0" footer="0"/>
  <pageSetup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ورقة3"/>
  <dimension ref="A1:EC5"/>
  <sheetViews>
    <sheetView showGridLines="0" rightToLeft="1" zoomScale="98" zoomScaleNormal="98" workbookViewId="0">
      <pane ySplit="4" topLeftCell="A5" activePane="bottomLeft" state="frozen"/>
      <selection pane="bottomLeft" activeCell="G19" sqref="G19"/>
    </sheetView>
  </sheetViews>
  <sheetFormatPr defaultColWidth="9" defaultRowHeight="13.8" x14ac:dyDescent="0.25"/>
  <cols>
    <col min="1" max="1" width="13.8984375" style="1" customWidth="1"/>
    <col min="2" max="2" width="15" style="1" bestFit="1" customWidth="1"/>
    <col min="3" max="5" width="9" style="1"/>
    <col min="6" max="6" width="11.3984375" style="1" bestFit="1" customWidth="1"/>
    <col min="7" max="7" width="9.8984375" style="1" bestFit="1" customWidth="1"/>
    <col min="8" max="8" width="13.8984375" style="1" bestFit="1" customWidth="1"/>
    <col min="9" max="9" width="9" style="1"/>
    <col min="10" max="10" width="11.59765625" style="1" bestFit="1" customWidth="1"/>
    <col min="11" max="12" width="9" style="1"/>
    <col min="13" max="14" width="12.3984375" style="1" bestFit="1" customWidth="1"/>
    <col min="15" max="18" width="9" style="1"/>
    <col min="19" max="19" width="10.09765625" style="1" bestFit="1" customWidth="1"/>
    <col min="20" max="21" width="3.3984375" style="18" customWidth="1"/>
    <col min="22" max="103" width="3.3984375" style="1" customWidth="1"/>
    <col min="104" max="107" width="10.8984375" style="1" customWidth="1"/>
    <col min="108" max="108" width="11" style="1" customWidth="1"/>
    <col min="109" max="109" width="10.8984375" style="1" customWidth="1"/>
    <col min="110" max="110" width="9.3984375" style="1" bestFit="1" customWidth="1"/>
    <col min="111" max="113" width="9.3984375" style="1" customWidth="1"/>
    <col min="114" max="114" width="11.3984375" style="1" bestFit="1" customWidth="1"/>
    <col min="115" max="115" width="5.09765625" style="1" bestFit="1" customWidth="1"/>
    <col min="116" max="116" width="8.8984375" style="1" bestFit="1" customWidth="1"/>
    <col min="117" max="117" width="9.3984375" style="1" bestFit="1" customWidth="1"/>
    <col min="118" max="118" width="9.3984375" style="1" customWidth="1"/>
    <col min="119" max="119" width="8.3984375" style="1" bestFit="1" customWidth="1"/>
    <col min="120" max="121" width="6.3984375" style="1" bestFit="1" customWidth="1"/>
    <col min="122" max="122" width="3.59765625" style="1" bestFit="1" customWidth="1"/>
    <col min="123" max="123" width="14.59765625" style="1" bestFit="1" customWidth="1"/>
    <col min="124" max="124" width="12.3984375" style="1" bestFit="1" customWidth="1"/>
    <col min="125" max="125" width="13.3984375" style="1" bestFit="1" customWidth="1"/>
    <col min="126" max="126" width="12.3984375" style="1" bestFit="1" customWidth="1"/>
    <col min="127" max="127" width="9" style="1"/>
    <col min="128" max="131" width="11.3984375" style="1" customWidth="1"/>
    <col min="132" max="132" width="9" style="1"/>
    <col min="133" max="133" width="30.3984375" style="1" customWidth="1"/>
    <col min="134" max="16384" width="9" style="1"/>
  </cols>
  <sheetData>
    <row r="1" spans="1:133" customFormat="1" ht="18" thickBot="1" x14ac:dyDescent="0.3">
      <c r="A1" s="121"/>
      <c r="B1" s="537">
        <v>9999</v>
      </c>
      <c r="C1" s="537" t="s">
        <v>213</v>
      </c>
      <c r="D1" s="538"/>
      <c r="E1" s="538"/>
      <c r="F1" s="538"/>
      <c r="G1" s="538"/>
      <c r="H1" s="538"/>
      <c r="I1" s="538"/>
      <c r="J1" s="538"/>
      <c r="K1" s="603" t="s">
        <v>97</v>
      </c>
      <c r="L1" s="563" t="s">
        <v>46</v>
      </c>
      <c r="M1" s="557" t="s">
        <v>102</v>
      </c>
      <c r="N1" s="557" t="s">
        <v>103</v>
      </c>
      <c r="O1" s="566" t="s">
        <v>36</v>
      </c>
      <c r="P1" s="538" t="s">
        <v>214</v>
      </c>
      <c r="Q1" s="538"/>
      <c r="R1" s="538"/>
      <c r="S1" s="561" t="s">
        <v>89</v>
      </c>
      <c r="T1" s="579" t="s">
        <v>215</v>
      </c>
      <c r="U1" s="580"/>
      <c r="V1" s="580"/>
      <c r="W1" s="580"/>
      <c r="X1" s="580"/>
      <c r="Y1" s="580"/>
      <c r="Z1" s="580"/>
      <c r="AA1" s="580"/>
      <c r="AB1" s="580"/>
      <c r="AC1" s="580"/>
      <c r="AD1" s="580"/>
      <c r="AE1" s="580"/>
      <c r="AF1" s="580"/>
      <c r="AG1" s="580"/>
      <c r="AH1" s="580"/>
      <c r="AI1" s="580"/>
      <c r="AJ1" s="580"/>
      <c r="AK1" s="580"/>
      <c r="AL1" s="580"/>
      <c r="AM1" s="580"/>
      <c r="AN1" s="580"/>
      <c r="AO1" s="580"/>
      <c r="AP1" s="579" t="s">
        <v>216</v>
      </c>
      <c r="AQ1" s="580"/>
      <c r="AR1" s="580"/>
      <c r="AS1" s="580"/>
      <c r="AT1" s="580"/>
      <c r="AU1" s="580"/>
      <c r="AV1" s="580"/>
      <c r="AW1" s="580"/>
      <c r="AX1" s="580"/>
      <c r="AY1" s="580"/>
      <c r="AZ1" s="580"/>
      <c r="BA1" s="580"/>
      <c r="BB1" s="580"/>
      <c r="BC1" s="580"/>
      <c r="BD1" s="580"/>
      <c r="BE1" s="580"/>
      <c r="BF1" s="580"/>
      <c r="BG1" s="580"/>
      <c r="BH1" s="580"/>
      <c r="BI1" s="580"/>
      <c r="BJ1" s="580"/>
      <c r="BK1" s="580"/>
      <c r="BL1" s="579" t="s">
        <v>217</v>
      </c>
      <c r="BM1" s="580"/>
      <c r="BN1" s="580"/>
      <c r="BO1" s="580"/>
      <c r="BP1" s="580"/>
      <c r="BQ1" s="580"/>
      <c r="BR1" s="580"/>
      <c r="BS1" s="580"/>
      <c r="BT1" s="580"/>
      <c r="BU1" s="580"/>
      <c r="BV1" s="580"/>
      <c r="BW1" s="580"/>
      <c r="BX1" s="580"/>
      <c r="BY1" s="580"/>
      <c r="BZ1" s="580"/>
      <c r="CA1" s="580"/>
      <c r="CB1" s="580"/>
      <c r="CC1" s="580"/>
      <c r="CD1" s="580"/>
      <c r="CE1" s="580"/>
      <c r="CF1" s="579" t="s">
        <v>218</v>
      </c>
      <c r="CG1" s="580"/>
      <c r="CH1" s="580"/>
      <c r="CI1" s="580"/>
      <c r="CJ1" s="580"/>
      <c r="CK1" s="580"/>
      <c r="CL1" s="580"/>
      <c r="CM1" s="580"/>
      <c r="CN1" s="580"/>
      <c r="CO1" s="580"/>
      <c r="CP1" s="580"/>
      <c r="CQ1" s="580"/>
      <c r="CR1" s="580"/>
      <c r="CS1" s="580"/>
      <c r="CT1" s="580"/>
      <c r="CU1" s="580"/>
      <c r="CV1" s="580"/>
      <c r="CW1" s="580"/>
      <c r="CX1" s="580"/>
      <c r="CY1" s="580"/>
      <c r="CZ1" s="542" t="s">
        <v>219</v>
      </c>
      <c r="DA1" s="543"/>
      <c r="DB1" s="544"/>
      <c r="DC1" s="548"/>
      <c r="DD1" s="550" t="s">
        <v>220</v>
      </c>
      <c r="DE1" s="551"/>
      <c r="DF1" s="551"/>
      <c r="DG1" s="551"/>
      <c r="DH1" s="551"/>
      <c r="DI1" s="551"/>
      <c r="DJ1" s="551"/>
      <c r="DK1" s="551"/>
      <c r="DL1" s="554" t="s">
        <v>221</v>
      </c>
      <c r="DM1" s="555"/>
      <c r="DN1" s="555"/>
      <c r="DO1" s="556"/>
      <c r="DP1" s="554" t="s">
        <v>222</v>
      </c>
      <c r="DQ1" s="555"/>
      <c r="DR1" s="555"/>
      <c r="DS1" s="556"/>
      <c r="DU1" s="573" t="s">
        <v>223</v>
      </c>
      <c r="DV1" s="538"/>
      <c r="DW1" s="538"/>
      <c r="DX1" s="538"/>
      <c r="DY1" s="538"/>
      <c r="DZ1" s="538"/>
    </row>
    <row r="2" spans="1:133" customFormat="1" ht="18" thickBot="1" x14ac:dyDescent="0.3">
      <c r="A2" s="121"/>
      <c r="B2" s="121"/>
      <c r="C2" s="121"/>
      <c r="D2" s="538"/>
      <c r="E2" s="538"/>
      <c r="F2" s="538"/>
      <c r="G2" s="538"/>
      <c r="H2" s="538"/>
      <c r="I2" s="538"/>
      <c r="J2" s="538"/>
      <c r="K2" s="604"/>
      <c r="L2" s="564"/>
      <c r="M2" s="558"/>
      <c r="N2" s="558"/>
      <c r="O2" s="567"/>
      <c r="P2" s="538"/>
      <c r="Q2" s="538"/>
      <c r="R2" s="538"/>
      <c r="S2" s="561"/>
      <c r="T2" s="539" t="s">
        <v>224</v>
      </c>
      <c r="U2" s="540"/>
      <c r="V2" s="540"/>
      <c r="W2" s="540"/>
      <c r="X2" s="540"/>
      <c r="Y2" s="540"/>
      <c r="Z2" s="540"/>
      <c r="AA2" s="540"/>
      <c r="AB2" s="540"/>
      <c r="AC2" s="540"/>
      <c r="AD2" s="540"/>
      <c r="AE2" s="541"/>
      <c r="AF2" s="578" t="s">
        <v>225</v>
      </c>
      <c r="AG2" s="540"/>
      <c r="AH2" s="540"/>
      <c r="AI2" s="540"/>
      <c r="AJ2" s="540"/>
      <c r="AK2" s="540"/>
      <c r="AL2" s="540"/>
      <c r="AM2" s="540"/>
      <c r="AN2" s="540"/>
      <c r="AO2" s="540"/>
      <c r="AP2" s="539" t="s">
        <v>224</v>
      </c>
      <c r="AQ2" s="540"/>
      <c r="AR2" s="540"/>
      <c r="AS2" s="540"/>
      <c r="AT2" s="540"/>
      <c r="AU2" s="540"/>
      <c r="AV2" s="540"/>
      <c r="AW2" s="540"/>
      <c r="AX2" s="540"/>
      <c r="AY2" s="540"/>
      <c r="AZ2" s="540"/>
      <c r="BA2" s="541"/>
      <c r="BB2" s="578" t="s">
        <v>225</v>
      </c>
      <c r="BC2" s="540"/>
      <c r="BD2" s="540"/>
      <c r="BE2" s="540"/>
      <c r="BF2" s="540"/>
      <c r="BG2" s="540"/>
      <c r="BH2" s="540"/>
      <c r="BI2" s="540"/>
      <c r="BJ2" s="540"/>
      <c r="BK2" s="540"/>
      <c r="BL2" s="539" t="s">
        <v>224</v>
      </c>
      <c r="BM2" s="540"/>
      <c r="BN2" s="540"/>
      <c r="BO2" s="540"/>
      <c r="BP2" s="540"/>
      <c r="BQ2" s="540"/>
      <c r="BR2" s="540"/>
      <c r="BS2" s="540"/>
      <c r="BT2" s="540"/>
      <c r="BU2" s="540"/>
      <c r="BV2" s="578" t="s">
        <v>225</v>
      </c>
      <c r="BW2" s="540"/>
      <c r="BX2" s="540"/>
      <c r="BY2" s="540"/>
      <c r="BZ2" s="540"/>
      <c r="CA2" s="540"/>
      <c r="CB2" s="540"/>
      <c r="CC2" s="540"/>
      <c r="CD2" s="540"/>
      <c r="CE2" s="540"/>
      <c r="CF2" s="539" t="s">
        <v>224</v>
      </c>
      <c r="CG2" s="540"/>
      <c r="CH2" s="540"/>
      <c r="CI2" s="540"/>
      <c r="CJ2" s="540"/>
      <c r="CK2" s="540"/>
      <c r="CL2" s="540"/>
      <c r="CM2" s="540"/>
      <c r="CN2" s="540"/>
      <c r="CO2" s="540"/>
      <c r="CP2" s="578" t="s">
        <v>225</v>
      </c>
      <c r="CQ2" s="540"/>
      <c r="CR2" s="540"/>
      <c r="CS2" s="540"/>
      <c r="CT2" s="540"/>
      <c r="CU2" s="540"/>
      <c r="CV2" s="540"/>
      <c r="CW2" s="540"/>
      <c r="CX2" s="540"/>
      <c r="CY2" s="540"/>
      <c r="CZ2" s="545"/>
      <c r="DA2" s="546"/>
      <c r="DB2" s="547"/>
      <c r="DC2" s="549"/>
      <c r="DD2" s="552"/>
      <c r="DE2" s="553"/>
      <c r="DF2" s="553"/>
      <c r="DG2" s="553"/>
      <c r="DH2" s="553"/>
      <c r="DI2" s="553"/>
      <c r="DJ2" s="553"/>
      <c r="DK2" s="553"/>
      <c r="DL2" s="545"/>
      <c r="DM2" s="546"/>
      <c r="DN2" s="546"/>
      <c r="DO2" s="547"/>
      <c r="DP2" s="545"/>
      <c r="DQ2" s="546"/>
      <c r="DR2" s="546"/>
      <c r="DS2" s="547"/>
      <c r="DU2" s="573"/>
      <c r="DV2" s="538"/>
      <c r="DW2" s="538"/>
      <c r="DX2" s="538"/>
      <c r="DY2" s="538"/>
      <c r="DZ2" s="538"/>
    </row>
    <row r="3" spans="1:133" customFormat="1" ht="60.75" customHeight="1" thickBot="1" x14ac:dyDescent="0.3">
      <c r="A3" s="122" t="s">
        <v>82</v>
      </c>
      <c r="B3" s="123" t="s">
        <v>226</v>
      </c>
      <c r="C3" s="123" t="s">
        <v>227</v>
      </c>
      <c r="D3" s="123" t="s">
        <v>228</v>
      </c>
      <c r="E3" s="123" t="s">
        <v>54</v>
      </c>
      <c r="F3" s="124" t="s">
        <v>229</v>
      </c>
      <c r="G3" s="599" t="s">
        <v>33</v>
      </c>
      <c r="H3" s="125" t="s">
        <v>31</v>
      </c>
      <c r="I3" s="123" t="s">
        <v>56</v>
      </c>
      <c r="J3" s="123" t="s">
        <v>55</v>
      </c>
      <c r="K3" s="604"/>
      <c r="L3" s="564"/>
      <c r="M3" s="558"/>
      <c r="N3" s="558"/>
      <c r="O3" s="567"/>
      <c r="P3" s="559" t="s">
        <v>230</v>
      </c>
      <c r="Q3" s="559" t="s">
        <v>231</v>
      </c>
      <c r="R3" s="570" t="s">
        <v>101</v>
      </c>
      <c r="S3" s="561"/>
      <c r="T3" s="583" t="str">
        <f>'إختيار المقررات'!BN6</f>
        <v>أصول المحاسبة  (1)</v>
      </c>
      <c r="U3" s="572"/>
      <c r="V3" s="572" t="str">
        <f>'إختيار المقررات'!BN7</f>
        <v xml:space="preserve">الرياضيات المالية والادارية </v>
      </c>
      <c r="W3" s="572"/>
      <c r="X3" s="572" t="str">
        <f>'إختيار المقررات'!BN8</f>
        <v>مبادئ الادارة  (1)</v>
      </c>
      <c r="Y3" s="572"/>
      <c r="Z3" s="572" t="str">
        <f>'إختيار المقررات'!BN9</f>
        <v xml:space="preserve">المدخل الى القانون </v>
      </c>
      <c r="AA3" s="572"/>
      <c r="AB3" s="572" t="str">
        <f>'إختيار المقررات'!BN10</f>
        <v xml:space="preserve">تقنيات الحاسوب </v>
      </c>
      <c r="AC3" s="572"/>
      <c r="AD3" s="572" t="str">
        <f>'إختيار المقررات'!BN11</f>
        <v>اللغة الإنكليزية (1)</v>
      </c>
      <c r="AE3" s="581"/>
      <c r="AF3" s="582" t="str">
        <f>'إختيار المقررات'!BN13</f>
        <v>أصول المحاسبة (2)</v>
      </c>
      <c r="AG3" s="577"/>
      <c r="AH3" s="577" t="str">
        <f>'إختيار المقررات'!BN14</f>
        <v xml:space="preserve">اساليب كمية في الادارة </v>
      </c>
      <c r="AI3" s="577"/>
      <c r="AJ3" s="577" t="str">
        <f>'إختيار المقررات'!BN15</f>
        <v>مبادئ الادارة  (2)</v>
      </c>
      <c r="AK3" s="577"/>
      <c r="AL3" s="577" t="str">
        <f>'إختيار المقررات'!BN16</f>
        <v>دراسات تجارية باللغة الإنكليزية</v>
      </c>
      <c r="AM3" s="577"/>
      <c r="AN3" s="577" t="str">
        <f>'إختيار المقررات'!BN17</f>
        <v xml:space="preserve">اقتصاد كلي </v>
      </c>
      <c r="AO3" s="577"/>
      <c r="AP3" s="583" t="str">
        <f>'إختيار المقررات'!BN19</f>
        <v xml:space="preserve">محاسبة شركات الاشخاص </v>
      </c>
      <c r="AQ3" s="572"/>
      <c r="AR3" s="572" t="str">
        <f>'إختيار المقررات'!BN20</f>
        <v xml:space="preserve">ادارة مشتريات ومخازن </v>
      </c>
      <c r="AS3" s="572"/>
      <c r="AT3" s="572" t="str">
        <f>'إختيار المقررات'!BN21</f>
        <v xml:space="preserve">الادارة المالية </v>
      </c>
      <c r="AU3" s="572"/>
      <c r="AV3" s="572" t="str">
        <f>'إختيار المقررات'!BN22</f>
        <v xml:space="preserve">القانون التجاري </v>
      </c>
      <c r="AW3" s="572"/>
      <c r="AX3" s="572" t="str">
        <f>'إختيار المقررات'!BN23</f>
        <v>التمويل باللغة الإنكليزية</v>
      </c>
      <c r="AY3" s="572"/>
      <c r="AZ3" s="572" t="str">
        <f>'إختيار المقررات'!BN24</f>
        <v>اللغة الإنكليزية (2)</v>
      </c>
      <c r="BA3" s="581"/>
      <c r="BB3" s="582" t="str">
        <f>'إختيار المقررات'!BN26</f>
        <v xml:space="preserve">محاسبة شركات الاموال </v>
      </c>
      <c r="BC3" s="577"/>
      <c r="BD3" s="577" t="str">
        <f>'إختيار المقررات'!BN27</f>
        <v xml:space="preserve">المالية العامة </v>
      </c>
      <c r="BE3" s="577"/>
      <c r="BF3" s="577" t="str">
        <f>'إختيار المقررات'!BN28</f>
        <v xml:space="preserve">ادارة الانتاج </v>
      </c>
      <c r="BG3" s="577"/>
      <c r="BH3" s="577" t="str">
        <f>'إختيار المقررات'!BN29</f>
        <v xml:space="preserve">الاقتصاد الجزئي </v>
      </c>
      <c r="BI3" s="577"/>
      <c r="BJ3" s="577" t="str">
        <f>'إختيار المقررات'!BN30</f>
        <v xml:space="preserve">مبادئ الاحصاء </v>
      </c>
      <c r="BK3" s="577"/>
      <c r="BL3" s="583" t="str">
        <f>'إختيار المقررات'!BN32</f>
        <v>مبادئ التكاليف (1)</v>
      </c>
      <c r="BM3" s="572"/>
      <c r="BN3" s="572" t="str">
        <f>'إختيار المقررات'!BN33</f>
        <v xml:space="preserve">نظم المعلومات المحاسبية </v>
      </c>
      <c r="BO3" s="572"/>
      <c r="BP3" s="572" t="str">
        <f>'إختيار المقررات'!BN34</f>
        <v>محاسبة خاصة  (1)</v>
      </c>
      <c r="BQ3" s="572"/>
      <c r="BR3" s="572" t="str">
        <f>'إختيار المقررات'!BN35</f>
        <v xml:space="preserve">محاسبة منشات مالية </v>
      </c>
      <c r="BS3" s="572"/>
      <c r="BT3" s="572" t="str">
        <f>'إختيار المقررات'!BN36</f>
        <v xml:space="preserve">محاسبة حكومية </v>
      </c>
      <c r="BU3" s="572"/>
      <c r="BV3" s="582" t="str">
        <f>'إختيار المقررات'!BN38</f>
        <v>مبادئ التكاليف (2)</v>
      </c>
      <c r="BW3" s="577"/>
      <c r="BX3" s="577" t="str">
        <f>'إختيار المقررات'!BN39</f>
        <v>تحليل مالي باللغة الإنكليزية</v>
      </c>
      <c r="BY3" s="577"/>
      <c r="BZ3" s="577" t="str">
        <f>'إختيار المقررات'!BN40</f>
        <v>محاسبة خاصة (2)</v>
      </c>
      <c r="CA3" s="577"/>
      <c r="CB3" s="577" t="str">
        <f>'إختيار المقررات'!BN41</f>
        <v xml:space="preserve">نظرية المحاسبة </v>
      </c>
      <c r="CC3" s="577"/>
      <c r="CD3" s="577" t="str">
        <f>'إختيار المقررات'!BN42</f>
        <v xml:space="preserve">محاسبة ضريبية </v>
      </c>
      <c r="CE3" s="577"/>
      <c r="CF3" s="583" t="str">
        <f>'إختيار المقررات'!BN44</f>
        <v>تدقيق حسابات (1)</v>
      </c>
      <c r="CG3" s="572"/>
      <c r="CH3" s="572" t="str">
        <f>'إختيار المقررات'!BN45</f>
        <v xml:space="preserve">محاسبة ادارية </v>
      </c>
      <c r="CI3" s="572"/>
      <c r="CJ3" s="572" t="str">
        <f>'إختيار المقررات'!BN46</f>
        <v>محاسبة دولية باللغة الإنكليزية</v>
      </c>
      <c r="CK3" s="572"/>
      <c r="CL3" s="572" t="str">
        <f>'إختيار المقررات'!BN47</f>
        <v xml:space="preserve">برمجيات تطبيقية في المحاسبة </v>
      </c>
      <c r="CM3" s="572"/>
      <c r="CN3" s="572" t="str">
        <f>'إختيار المقررات'!BN48</f>
        <v xml:space="preserve">محاسبة زراعية </v>
      </c>
      <c r="CO3" s="572"/>
      <c r="CP3" s="582" t="str">
        <f>'إختيار المقررات'!BN50</f>
        <v>تدقيق حسابات (2)</v>
      </c>
      <c r="CQ3" s="577"/>
      <c r="CR3" s="577" t="str">
        <f>'إختيار المقررات'!BN51</f>
        <v xml:space="preserve">محاسبة متقدمة </v>
      </c>
      <c r="CS3" s="577"/>
      <c r="CT3" s="577" t="str">
        <f>'إختيار المقررات'!BN52</f>
        <v xml:space="preserve">محاسبة البترول </v>
      </c>
      <c r="CU3" s="577"/>
      <c r="CV3" s="577" t="str">
        <f>'إختيار المقررات'!BN53</f>
        <v xml:space="preserve">مشكلات محاسبية معاصرة </v>
      </c>
      <c r="CW3" s="577"/>
      <c r="CX3" s="577" t="str">
        <f>'إختيار المقررات'!BN54</f>
        <v>دراسات محاسبية باللغة الإنكليزية</v>
      </c>
      <c r="CY3" s="577"/>
      <c r="CZ3" s="609" t="s">
        <v>232</v>
      </c>
      <c r="DA3" s="607" t="s">
        <v>107</v>
      </c>
      <c r="DB3" s="587" t="s">
        <v>233</v>
      </c>
      <c r="DC3" s="594" t="s">
        <v>105</v>
      </c>
      <c r="DD3" s="584" t="s">
        <v>234</v>
      </c>
      <c r="DE3" s="589" t="s">
        <v>235</v>
      </c>
      <c r="DF3" s="596" t="s">
        <v>115</v>
      </c>
      <c r="DG3" s="596" t="s">
        <v>121</v>
      </c>
      <c r="DH3" s="596" t="s">
        <v>208</v>
      </c>
      <c r="DI3" s="596" t="s">
        <v>236</v>
      </c>
      <c r="DJ3" s="576" t="s">
        <v>134</v>
      </c>
      <c r="DK3" s="576" t="s">
        <v>136</v>
      </c>
      <c r="DL3" s="590" t="s">
        <v>237</v>
      </c>
      <c r="DM3" s="585" t="s">
        <v>238</v>
      </c>
      <c r="DN3" s="585" t="s">
        <v>239</v>
      </c>
      <c r="DO3" s="605" t="s">
        <v>240</v>
      </c>
      <c r="DP3" s="597" t="s">
        <v>93</v>
      </c>
      <c r="DQ3" s="601" t="s">
        <v>92</v>
      </c>
      <c r="DR3" s="601" t="s">
        <v>91</v>
      </c>
      <c r="DS3" s="592" t="s">
        <v>90</v>
      </c>
      <c r="DT3" s="592" t="s">
        <v>241</v>
      </c>
      <c r="DU3" s="573"/>
      <c r="DV3" s="538"/>
      <c r="DW3" s="538"/>
      <c r="DX3" s="538"/>
      <c r="DY3" s="538"/>
      <c r="DZ3" s="538"/>
    </row>
    <row r="4" spans="1:133" s="80" customFormat="1" ht="24.9" customHeight="1" thickBot="1" x14ac:dyDescent="0.3">
      <c r="A4" s="15" t="s">
        <v>82</v>
      </c>
      <c r="B4" s="16" t="s">
        <v>226</v>
      </c>
      <c r="C4" s="16" t="s">
        <v>227</v>
      </c>
      <c r="D4" s="16" t="s">
        <v>228</v>
      </c>
      <c r="E4" s="16" t="s">
        <v>54</v>
      </c>
      <c r="F4" s="17" t="s">
        <v>229</v>
      </c>
      <c r="G4" s="600"/>
      <c r="H4" s="16"/>
      <c r="I4" s="16" t="s">
        <v>56</v>
      </c>
      <c r="J4" s="16" t="s">
        <v>55</v>
      </c>
      <c r="K4" s="604"/>
      <c r="L4" s="565"/>
      <c r="M4" s="558"/>
      <c r="N4" s="558"/>
      <c r="O4" s="567"/>
      <c r="P4" s="560"/>
      <c r="Q4" s="560"/>
      <c r="R4" s="571"/>
      <c r="S4" s="562"/>
      <c r="T4" s="568">
        <v>1</v>
      </c>
      <c r="U4" s="569"/>
      <c r="V4" s="568">
        <v>2</v>
      </c>
      <c r="W4" s="569"/>
      <c r="X4" s="568">
        <v>3</v>
      </c>
      <c r="Y4" s="569"/>
      <c r="Z4" s="568">
        <v>4</v>
      </c>
      <c r="AA4" s="569"/>
      <c r="AB4" s="568">
        <v>5</v>
      </c>
      <c r="AC4" s="569"/>
      <c r="AD4" s="568">
        <v>102</v>
      </c>
      <c r="AE4" s="569"/>
      <c r="AF4" s="568">
        <v>6</v>
      </c>
      <c r="AG4" s="569"/>
      <c r="AH4" s="568">
        <v>7</v>
      </c>
      <c r="AI4" s="569"/>
      <c r="AJ4" s="568">
        <v>8</v>
      </c>
      <c r="AK4" s="569"/>
      <c r="AL4" s="568">
        <v>9</v>
      </c>
      <c r="AM4" s="569"/>
      <c r="AN4" s="568">
        <v>10</v>
      </c>
      <c r="AO4" s="569"/>
      <c r="AP4" s="568">
        <v>11</v>
      </c>
      <c r="AQ4" s="569"/>
      <c r="AR4" s="568">
        <v>12</v>
      </c>
      <c r="AS4" s="569"/>
      <c r="AT4" s="568">
        <v>13</v>
      </c>
      <c r="AU4" s="569"/>
      <c r="AV4" s="568">
        <v>14</v>
      </c>
      <c r="AW4" s="569"/>
      <c r="AX4" s="568">
        <v>15</v>
      </c>
      <c r="AY4" s="569"/>
      <c r="AZ4" s="568">
        <v>302</v>
      </c>
      <c r="BA4" s="569"/>
      <c r="BB4" s="568">
        <v>16</v>
      </c>
      <c r="BC4" s="569"/>
      <c r="BD4" s="568">
        <v>17</v>
      </c>
      <c r="BE4" s="569"/>
      <c r="BF4" s="568">
        <v>18</v>
      </c>
      <c r="BG4" s="569"/>
      <c r="BH4" s="568">
        <v>19</v>
      </c>
      <c r="BI4" s="569"/>
      <c r="BJ4" s="568">
        <v>20</v>
      </c>
      <c r="BK4" s="569"/>
      <c r="BL4" s="568">
        <v>21</v>
      </c>
      <c r="BM4" s="569"/>
      <c r="BN4" s="568">
        <v>22</v>
      </c>
      <c r="BO4" s="569"/>
      <c r="BP4" s="568">
        <v>23</v>
      </c>
      <c r="BQ4" s="569"/>
      <c r="BR4" s="568">
        <v>24</v>
      </c>
      <c r="BS4" s="569"/>
      <c r="BT4" s="568">
        <v>25</v>
      </c>
      <c r="BU4" s="569"/>
      <c r="BV4" s="568">
        <v>26</v>
      </c>
      <c r="BW4" s="569"/>
      <c r="BX4" s="568">
        <v>27</v>
      </c>
      <c r="BY4" s="569"/>
      <c r="BZ4" s="568">
        <v>28</v>
      </c>
      <c r="CA4" s="569"/>
      <c r="CB4" s="568">
        <v>29</v>
      </c>
      <c r="CC4" s="569"/>
      <c r="CD4" s="568">
        <v>30</v>
      </c>
      <c r="CE4" s="569"/>
      <c r="CF4" s="568">
        <v>31</v>
      </c>
      <c r="CG4" s="569"/>
      <c r="CH4" s="568">
        <v>32</v>
      </c>
      <c r="CI4" s="569"/>
      <c r="CJ4" s="568">
        <v>33</v>
      </c>
      <c r="CK4" s="569"/>
      <c r="CL4" s="568">
        <v>34</v>
      </c>
      <c r="CM4" s="569"/>
      <c r="CN4" s="568">
        <v>35</v>
      </c>
      <c r="CO4" s="569"/>
      <c r="CP4" s="568">
        <v>36</v>
      </c>
      <c r="CQ4" s="569"/>
      <c r="CR4" s="568">
        <v>37</v>
      </c>
      <c r="CS4" s="569"/>
      <c r="CT4" s="568">
        <v>38</v>
      </c>
      <c r="CU4" s="569"/>
      <c r="CV4" s="568">
        <v>39</v>
      </c>
      <c r="CW4" s="569"/>
      <c r="CX4" s="568">
        <v>40</v>
      </c>
      <c r="CY4" s="569"/>
      <c r="CZ4" s="610"/>
      <c r="DA4" s="608"/>
      <c r="DB4" s="588"/>
      <c r="DC4" s="595"/>
      <c r="DD4" s="584"/>
      <c r="DE4" s="589"/>
      <c r="DF4" s="596"/>
      <c r="DG4" s="596"/>
      <c r="DH4" s="596"/>
      <c r="DI4" s="596"/>
      <c r="DJ4" s="576"/>
      <c r="DK4" s="576"/>
      <c r="DL4" s="591"/>
      <c r="DM4" s="586"/>
      <c r="DN4" s="586"/>
      <c r="DO4" s="606"/>
      <c r="DP4" s="598"/>
      <c r="DQ4" s="602"/>
      <c r="DR4" s="602"/>
      <c r="DS4" s="593"/>
      <c r="DT4" s="593"/>
      <c r="DU4" s="574"/>
      <c r="DV4" s="575"/>
      <c r="DW4" s="575"/>
      <c r="DX4" s="575"/>
      <c r="DY4" s="575"/>
      <c r="DZ4" s="575"/>
      <c r="EC4" s="80" t="s">
        <v>242</v>
      </c>
    </row>
    <row r="5" spans="1:133" s="139" customFormat="1" ht="24.9" customHeight="1" x14ac:dyDescent="0.65">
      <c r="A5" s="126">
        <f>'إختيار المقررات'!D1</f>
        <v>0</v>
      </c>
      <c r="B5" s="126" t="str">
        <f>'إختيار المقررات'!J1</f>
        <v/>
      </c>
      <c r="C5" s="126" t="e">
        <f>'إختيار المقررات'!P1</f>
        <v>#N/A</v>
      </c>
      <c r="D5" s="126" t="e">
        <f>'إختيار المقررات'!V1</f>
        <v>#N/A</v>
      </c>
      <c r="E5" s="126" t="e">
        <f>'إختيار المقررات'!AH1</f>
        <v>#N/A</v>
      </c>
      <c r="F5" s="127" t="e">
        <f>'إختيار المقررات'!AB1</f>
        <v>#N/A</v>
      </c>
      <c r="G5" s="126" t="e">
        <f>'إختيار المقررات'!AB3</f>
        <v>#N/A</v>
      </c>
      <c r="H5" s="128" t="e">
        <f>'إختيار المقررات'!P3</f>
        <v>#N/A</v>
      </c>
      <c r="I5" s="126" t="e">
        <f>'إختيار المقررات'!D3</f>
        <v>#N/A</v>
      </c>
      <c r="J5" s="129" t="e">
        <f>'إختيار المقررات'!J3</f>
        <v>#N/A</v>
      </c>
      <c r="K5" s="130" t="str">
        <f>'إختيار المقررات'!V3</f>
        <v/>
      </c>
      <c r="L5" s="130" t="e">
        <f>'إختيار المقررات'!AH3</f>
        <v>#N/A</v>
      </c>
      <c r="M5" s="130">
        <f>'إختيار المقررات'!V4</f>
        <v>0</v>
      </c>
      <c r="N5" s="194">
        <f>'إختيار المقررات'!AB4</f>
        <v>0</v>
      </c>
      <c r="O5" s="129">
        <f>'إختيار المقررات'!AH4</f>
        <v>0</v>
      </c>
      <c r="P5" s="131" t="e">
        <f>'إختيار المقررات'!D4</f>
        <v>#N/A</v>
      </c>
      <c r="Q5" s="126" t="e">
        <f>'إختيار المقررات'!J4</f>
        <v>#N/A</v>
      </c>
      <c r="R5" s="129" t="e">
        <f>'إختيار المقررات'!P4</f>
        <v>#N/A</v>
      </c>
      <c r="S5" s="132" t="e">
        <f>'إختيار المقررات'!D2</f>
        <v>#N/A</v>
      </c>
      <c r="T5" s="133" t="str">
        <f>IFERROR(IF(OR(T3=الإستمارة!$D$11,T3=الإستمارة!$D$12,T3=الإستمارة!$D$13,T3=الإستمارة!$D$14,T3=الإستمارة!$D$15,T3=الإستمارة!$D$16,T3=الإستمارة!$D$17,T3=الإستمارة!$D$18),VLOOKUP(T3,الإستمارة!$D$11:$I$18,6,0),VLOOKUP(T3,الإستمارة!$L$11:$Q$18,6,0)),"")</f>
        <v/>
      </c>
      <c r="U5" s="134" t="e">
        <f>IF(VLOOKUP(T3,'إختيار المقررات'!$BN$5:$BR$54,5,0)="","",VLOOKUP(T3,'إختيار المقررات'!$BN$5:$BR$54,5,0))</f>
        <v>#N/A</v>
      </c>
      <c r="V5" s="133" t="str">
        <f>IFERROR(IF(OR(V3=الإستمارة!$D$11,V3=الإستمارة!$D$12,V3=الإستمارة!$D$13,V3=الإستمارة!$D$14,V3=الإستمارة!$D$15,V3=الإستمارة!$D$16,V3=الإستمارة!$D$17,V3=الإستمارة!$D$18),VLOOKUP(V3,الإستمارة!$D$11:$I$18,6,0),VLOOKUP(V3,الإستمارة!$L$11:$Q$18,6,0)),"")</f>
        <v/>
      </c>
      <c r="W5" s="134" t="e">
        <f>IF(VLOOKUP(V3,'إختيار المقررات'!$BN$5:$BR$54,5,0)="","",VLOOKUP(V3,'إختيار المقررات'!$BN$5:$BR$54,5,0))</f>
        <v>#N/A</v>
      </c>
      <c r="X5" s="133" t="str">
        <f>IFERROR(IF(OR(X3=الإستمارة!$D$11,X3=الإستمارة!$D$12,X3=الإستمارة!$D$13,X3=الإستمارة!$D$14,X3=الإستمارة!$D$15,X3=الإستمارة!$D$16,X3=الإستمارة!$D$17,X3=الإستمارة!$D$18),VLOOKUP(X3,الإستمارة!$D$11:$I$18,6,0),VLOOKUP(X3,الإستمارة!$L$11:$Q$18,6,0)),"")</f>
        <v/>
      </c>
      <c r="Y5" s="134" t="e">
        <f>IF(VLOOKUP(X3,'إختيار المقررات'!$BN$5:$BR$54,5,0)="","",VLOOKUP(X3,'إختيار المقررات'!$BN$5:$BR$54,5,0))</f>
        <v>#N/A</v>
      </c>
      <c r="Z5" s="133" t="str">
        <f>IFERROR(IF(OR(Z3=الإستمارة!$D$11,Z3=الإستمارة!$D$12,Z3=الإستمارة!$D$13,Z3=الإستمارة!$D$14,Z3=الإستمارة!$D$15,Z3=الإستمارة!$D$16,Z3=الإستمارة!$D$17,Z3=الإستمارة!$D$18),VLOOKUP(Z3,الإستمارة!$D$11:$I$18,6,0),VLOOKUP(Z3,الإستمارة!$L$11:$Q$18,6,0)),"")</f>
        <v/>
      </c>
      <c r="AA5" s="134" t="e">
        <f>IF(VLOOKUP(Z3,'إختيار المقررات'!$BN$5:$BR$54,5,0)="","",VLOOKUP(Z3,'إختيار المقررات'!$BN$5:$BR$54,5,0))</f>
        <v>#N/A</v>
      </c>
      <c r="AB5" s="133" t="str">
        <f>IFERROR(IF(OR(AB3=الإستمارة!$D$11,AB3=الإستمارة!$D$12,AB3=الإستمارة!$D$13,AB3=الإستمارة!$D$14,AB3=الإستمارة!$D$15,AB3=الإستمارة!$D$16,AB3=الإستمارة!$D$17,AB3=الإستمارة!$D$18),VLOOKUP(AB3,الإستمارة!$D$11:$I$18,6,0),VLOOKUP(AB3,الإستمارة!$L$11:$Q$18,6,0)),"")</f>
        <v/>
      </c>
      <c r="AC5" s="134" t="e">
        <f>IF(VLOOKUP(AB3,'إختيار المقررات'!$BN$5:$BR$54,5,0)="","",VLOOKUP(AB3,'إختيار المقررات'!$BN$5:$BR$54,5,0))</f>
        <v>#N/A</v>
      </c>
      <c r="AD5" s="133" t="str">
        <f>IFERROR(IF(OR(AD3=الإستمارة!$D$11,AD3=الإستمارة!$D$12,AD3=الإستمارة!$D$13,AD3=الإستمارة!$D$14,AD3=الإستمارة!$D$15,AD3=الإستمارة!$D$16,AD3=الإستمارة!$D$17,AD3=الإستمارة!$D$18),VLOOKUP(AD3,الإستمارة!$D$11:$I$18,6,0),VLOOKUP(AD3,الإستمارة!$L$11:$Q$18,6,0)),"")</f>
        <v/>
      </c>
      <c r="AE5" s="134" t="e">
        <f>IF(VLOOKUP(AD3,'إختيار المقررات'!$BN$5:$BR$54,5,0)="","",VLOOKUP(AD3,'إختيار المقررات'!$BN$5:$BR$54,5,0))</f>
        <v>#N/A</v>
      </c>
      <c r="AF5" s="135" t="str">
        <f>IFERROR(IF(OR(AF3=الإستمارة!$D$11,AF3=الإستمارة!$D$12,AF3=الإستمارة!$D$13,AF3=الإستمارة!$D$14,AF3=الإستمارة!$D$15,AF3=الإستمارة!$D$16,AF3=الإستمارة!$D$17,AF3=الإستمارة!$D$18),VLOOKUP(AF3,الإستمارة!$D$11:$I$18,6,0),VLOOKUP(AF3,الإستمارة!$L$11:$Q$18,6,0)),"")</f>
        <v/>
      </c>
      <c r="AG5" s="136" t="e">
        <f>IF(VLOOKUP(AF3,'إختيار المقررات'!$BN$5:$BR$54,5,0)="","",VLOOKUP(AF3,'إختيار المقررات'!$BN$5:$BR$54,5,0))</f>
        <v>#N/A</v>
      </c>
      <c r="AH5" s="137" t="str">
        <f>IFERROR(IF(OR(AH3=الإستمارة!$D$11,AH3=الإستمارة!$D$12,AH3=الإستمارة!$D$13,AH3=الإستمارة!$D$14,AH3=الإستمارة!$D$15,AH3=الإستمارة!$D$16,AH3=الإستمارة!$D$17,AH3=الإستمارة!$D$18),VLOOKUP(AH3,الإستمارة!$D$11:$I$18,6,0),VLOOKUP(AH3,الإستمارة!$L$11:$Q$18,6,0)),"")</f>
        <v/>
      </c>
      <c r="AI5" s="134" t="e">
        <f>IF(VLOOKUP(AH3,'إختيار المقررات'!$BN$5:$BR$54,5,0)="","",VLOOKUP(AH3,'إختيار المقررات'!$BN$5:$BR$54,5,0))</f>
        <v>#N/A</v>
      </c>
      <c r="AJ5" s="135" t="str">
        <f>IFERROR(IF(OR(AJ3=الإستمارة!$D$11,AJ3=الإستمارة!$D$12,AJ3=الإستمارة!$D$13,AJ3=الإستمارة!$D$14,AJ3=الإستمارة!$D$15,AJ3=الإستمارة!$D$16,AJ3=الإستمارة!$D$17,AJ3=الإستمارة!$D$18),VLOOKUP(AJ3,الإستمارة!$D$11:$I$18,6,0),VLOOKUP(AJ3,الإستمارة!$L$11:$Q$18,6,0)),"")</f>
        <v/>
      </c>
      <c r="AK5" s="134" t="e">
        <f>IF(VLOOKUP(AJ3,'إختيار المقررات'!$BN$5:$BR$54,5,0)="","",VLOOKUP(AJ3,'إختيار المقررات'!$BN$5:$BR$54,5,0))</f>
        <v>#N/A</v>
      </c>
      <c r="AL5" s="135" t="str">
        <f>IFERROR(IF(OR(AL3=الإستمارة!$D$11,AL3=الإستمارة!$D$12,AL3=الإستمارة!$D$13,AL3=الإستمارة!$D$14,AL3=الإستمارة!$D$15,AL3=الإستمارة!$D$16,AL3=الإستمارة!$D$17,AL3=الإستمارة!$D$18),VLOOKUP(AL3,الإستمارة!$D$11:$I$18,6,0),VLOOKUP(AL3,الإستمارة!$L$11:$Q$18,6,0)),"")</f>
        <v/>
      </c>
      <c r="AM5" s="134" t="e">
        <f>IF(VLOOKUP(AL3,'إختيار المقررات'!$BN$5:$BR$54,5,0)="","",VLOOKUP(AL3,'إختيار المقررات'!$BN$5:$BR$54,5,0))</f>
        <v>#N/A</v>
      </c>
      <c r="AN5" s="135" t="str">
        <f>IFERROR(IF(OR(AN3=الإستمارة!$D$11,AN3=الإستمارة!$D$12,AN3=الإستمارة!$D$13,AN3=الإستمارة!$D$14,AN3=الإستمارة!$D$15,AN3=الإستمارة!$D$16,AN3=الإستمارة!$D$17,AN3=الإستمارة!$D$18),VLOOKUP(AN3,الإستمارة!$D$11:$I$18,6,0),VLOOKUP(AN3,الإستمارة!$L$11:$Q$18,6,0)),"")</f>
        <v/>
      </c>
      <c r="AO5" s="134" t="e">
        <f>IF(VLOOKUP(AN3,'إختيار المقررات'!$BN$5:$BR$54,5,0)="","",VLOOKUP(AN3,'إختيار المقررات'!$BN$5:$BR$54,5,0))</f>
        <v>#N/A</v>
      </c>
      <c r="AP5" s="135" t="str">
        <f>IFERROR(IF(OR(AP3=الإستمارة!$D$11,AP3=الإستمارة!$D$12,AP3=الإستمارة!$D$13,AP3=الإستمارة!$D$14,AP3=الإستمارة!$D$15,AP3=الإستمارة!$D$16,AP3=الإستمارة!$D$17,AP3=الإستمارة!$D$18),VLOOKUP(AP3,الإستمارة!$D$11:$I$18,6,0),VLOOKUP(AP3,الإستمارة!$L$11:$Q$18,6,0)),"")</f>
        <v/>
      </c>
      <c r="AQ5" s="134" t="e">
        <f>IF(VLOOKUP(AP3,'إختيار المقررات'!$BN$5:$BR$54,5,0)="","",VLOOKUP(AP3,'إختيار المقررات'!$BN$5:$BR$54,5,0))</f>
        <v>#N/A</v>
      </c>
      <c r="AR5" s="135" t="str">
        <f>IFERROR(IF(OR(AR3=الإستمارة!$D$11,AR3=الإستمارة!$D$12,AR3=الإستمارة!$D$13,AR3=الإستمارة!$D$14,AR3=الإستمارة!$D$15,AR3=الإستمارة!$D$16,AR3=الإستمارة!$D$17,AR3=الإستمارة!$D$18),VLOOKUP(AR3,الإستمارة!$D$11:$I$18,6,0),VLOOKUP(AR3,الإستمارة!$L$11:$Q$18,6,0)),"")</f>
        <v/>
      </c>
      <c r="AS5" s="138" t="e">
        <f>IF(VLOOKUP(AR3,'إختيار المقررات'!$BN$5:$BR$54,5,0)="","",VLOOKUP(AR3,'إختيار المقررات'!$BN$5:$BR$54,5,0))</f>
        <v>#N/A</v>
      </c>
      <c r="AT5" s="133" t="str">
        <f>IFERROR(IF(OR(AT3=الإستمارة!$D$11,AT3=الإستمارة!$D$12,AT3=الإستمارة!$D$13,AT3=الإستمارة!$D$14,AT3=الإستمارة!$D$15,AT3=الإستمارة!$D$16,AT3=الإستمارة!$D$17,AT3=الإستمارة!$D$18),VLOOKUP(AT3,الإستمارة!$D$11:$I$18,6,0),VLOOKUP(AT3,الإستمارة!$L$11:$Q$18,6,0)),"")</f>
        <v/>
      </c>
      <c r="AU5" s="134" t="e">
        <f>IF(VLOOKUP(AT3,'إختيار المقررات'!$BN$5:$BR$54,5,0)="","",VLOOKUP(AT3,'إختيار المقررات'!$BN$5:$BR$54,5,0))</f>
        <v>#N/A</v>
      </c>
      <c r="AV5" s="135" t="str">
        <f>IFERROR(IF(OR(AV3=الإستمارة!$D$11,AV3=الإستمارة!$D$12,AV3=الإستمارة!$D$13,AV3=الإستمارة!$D$14,AV3=الإستمارة!$D$15,AV3=الإستمارة!$D$16,AV3=الإستمارة!$D$17,AV3=الإستمارة!$D$18),VLOOKUP(AV3,الإستمارة!$D$11:$I$18,6,0),VLOOKUP(AV3,الإستمارة!$L$11:$Q$18,6,0)),"")</f>
        <v/>
      </c>
      <c r="AW5" s="134" t="e">
        <f>IF(VLOOKUP(AV3,'إختيار المقررات'!$BN$5:$BR$54,5,0)="","",VLOOKUP(AV3,'إختيار المقررات'!$BN$5:$BR$54,5,0))</f>
        <v>#N/A</v>
      </c>
      <c r="AX5" s="134" t="str">
        <f>IFERROR(IF(OR(AX3=الإستمارة!$D$11,AX3=الإستمارة!$D$12,AX3=الإستمارة!$D$13,AX3=الإستمارة!$D$14,AX3=الإستمارة!$D$15,AX3=الإستمارة!$D$16,AX3=الإستمارة!$D$17,AX3=الإستمارة!$D$18),VLOOKUP(AX3,الإستمارة!$D$11:$I$18,6,0),VLOOKUP(AX3,الإستمارة!$L$11:$Q$18,6,0)),"")</f>
        <v/>
      </c>
      <c r="AY5" s="134" t="e">
        <f>IF(VLOOKUP(AX3,'إختيار المقررات'!$BN$5:$BR$54,5,0)="","",VLOOKUP(AX3,'إختيار المقررات'!$BN$5:$BR$54,5,0))</f>
        <v>#N/A</v>
      </c>
      <c r="AZ5" s="135" t="str">
        <f>IFERROR(IF(OR(AZ3=الإستمارة!$D$11,AZ3=الإستمارة!$D$12,AZ3=الإستمارة!$D$13,AZ3=الإستمارة!$D$14,AZ3=الإستمارة!$D$15,AZ3=الإستمارة!$D$16,AZ3=الإستمارة!$D$17,AZ3=الإستمارة!$D$18),VLOOKUP(AZ3,الإستمارة!$D$11:$I$18,6,0),VLOOKUP(AZ3,الإستمارة!$L$11:$Q$18,6,0)),"")</f>
        <v/>
      </c>
      <c r="BA5" s="134" t="e">
        <f>IF(VLOOKUP(AZ3,'إختيار المقررات'!$BN$5:$BR$54,5,0)="","",VLOOKUP(AZ3,'إختيار المقررات'!$BN$5:$BR$54,5,0))</f>
        <v>#N/A</v>
      </c>
      <c r="BB5" s="135" t="str">
        <f>IFERROR(IF(OR(BB3=الإستمارة!$D$11,BB3=الإستمارة!$D$12,BB3=الإستمارة!$D$13,BB3=الإستمارة!$D$14,BB3=الإستمارة!$D$15,BB3=الإستمارة!$D$16,BB3=الإستمارة!$D$17,BB3=الإستمارة!$D$18),VLOOKUP(BB3,الإستمارة!$D$11:$I$18,6,0),VLOOKUP(BB3,الإستمارة!$L$11:$Q$18,6,0)),"")</f>
        <v/>
      </c>
      <c r="BC5" s="134" t="e">
        <f>IF(VLOOKUP(BB3,'إختيار المقررات'!$BN$5:$BR$54,5,0)="","",VLOOKUP(BB3,'إختيار المقررات'!$BN$5:$BR$54,5,0))</f>
        <v>#N/A</v>
      </c>
      <c r="BD5" s="135" t="str">
        <f>IFERROR(IF(OR(BD3=الإستمارة!$D$11,BD3=الإستمارة!$D$12,BD3=الإستمارة!$D$13,BD3=الإستمارة!$D$14,BD3=الإستمارة!$D$15,BD3=الإستمارة!$D$16,BD3=الإستمارة!$D$17,BD3=الإستمارة!$D$18),VLOOKUP(BD3,الإستمارة!$D$11:$I$18,6,0),VLOOKUP(BD3,الإستمارة!$L$11:$Q$18,6,0)),"")</f>
        <v/>
      </c>
      <c r="BE5" s="134" t="e">
        <f>IF(VLOOKUP(BD3,'إختيار المقررات'!$BN$5:$BR$54,5,0)="","",VLOOKUP(BD3,'إختيار المقررات'!$BN$5:$BR$54,5,0))</f>
        <v>#N/A</v>
      </c>
      <c r="BF5" s="135" t="str">
        <f>IFERROR(IF(OR(BF3=الإستمارة!$D$11,BF3=الإستمارة!$D$12,BF3=الإستمارة!$D$13,BF3=الإستمارة!$D$14,BF3=الإستمارة!$D$15,BF3=الإستمارة!$D$16,BF3=الإستمارة!$D$17,BF3=الإستمارة!$D$18),VLOOKUP(BF3,الإستمارة!$D$11:$I$18,6,0),VLOOKUP(BF3,الإستمارة!$L$11:$Q$18,6,0)),"")</f>
        <v/>
      </c>
      <c r="BG5" s="136" t="e">
        <f>IF(VLOOKUP(BF3,'إختيار المقررات'!$BN$5:$BR$54,5,0)="","",VLOOKUP(BF3,'إختيار المقررات'!$BN$5:$BR$54,5,0))</f>
        <v>#N/A</v>
      </c>
      <c r="BH5" s="137" t="str">
        <f>IFERROR(IF(OR(BH3=الإستمارة!$D$11,BH3=الإستمارة!$D$12,BH3=الإستمارة!$D$13,BH3=الإستمارة!$D$14,BH3=الإستمارة!$D$15,BH3=الإستمارة!$D$16,BH3=الإستمارة!$D$17,BH3=الإستمارة!$D$18),VLOOKUP(BH3,الإستمارة!$D$11:$I$18,6,0),VLOOKUP(BH3,الإستمارة!$L$11:$Q$18,6,0)),"")</f>
        <v/>
      </c>
      <c r="BI5" s="134" t="e">
        <f>IF(VLOOKUP(BH3,'إختيار المقررات'!$BN$5:$BR$54,5,0)="","",VLOOKUP(BH3,'إختيار المقررات'!$BN$5:$BR$54,5,0))</f>
        <v>#N/A</v>
      </c>
      <c r="BJ5" s="135" t="str">
        <f>IFERROR(IF(OR(BJ3=الإستمارة!$D$11,BJ3=الإستمارة!$D$12,BJ3=الإستمارة!$D$13,BJ3=الإستمارة!$D$14,BJ3=الإستمارة!$D$15,BJ3=الإستمارة!$D$16,BJ3=الإستمارة!$D$17,BJ3=الإستمارة!$D$18),VLOOKUP(BJ3,الإستمارة!$D$11:$I$18,6,0),VLOOKUP(BJ3,الإستمارة!$L$11:$Q$18,6,0)),"")</f>
        <v/>
      </c>
      <c r="BK5" s="134" t="e">
        <f>IF(VLOOKUP(BJ3,'إختيار المقررات'!$BN$5:$BR$54,5,0)="","",VLOOKUP(BJ3,'إختيار المقررات'!$BN$5:$BR$54,5,0))</f>
        <v>#N/A</v>
      </c>
      <c r="BL5" s="135" t="str">
        <f>IFERROR(IF(OR(BL3=الإستمارة!$D$11,BL3=الإستمارة!$D$12,BL3=الإستمارة!$D$13,BL3=الإستمارة!$D$14,BL3=الإستمارة!$D$15,BL3=الإستمارة!$D$16,BL3=الإستمارة!$D$17,BL3=الإستمارة!$D$18),VLOOKUP(BL3,الإستمارة!$D$11:$I$18,6,0),VLOOKUP(BL3,الإستمارة!$L$11:$Q$18,6,0)),"")</f>
        <v/>
      </c>
      <c r="BM5" s="134" t="e">
        <f>IF(VLOOKUP(BL3,'إختيار المقررات'!$BN$5:$BR$54,5,0)="","",VLOOKUP(BL3,'إختيار المقررات'!$BN$5:$BR$54,5,0))</f>
        <v>#N/A</v>
      </c>
      <c r="BN5" s="135" t="str">
        <f>IFERROR(IF(OR(BN3=الإستمارة!$D$11,BN3=الإستمارة!$D$12,BN3=الإستمارة!$D$13,BN3=الإستمارة!$D$14,BN3=الإستمارة!$D$15,BN3=الإستمارة!$D$16,BN3=الإستمارة!$D$17,BN3=الإستمارة!$D$18),VLOOKUP(BN3,الإستمارة!$D$11:$I$18,6,0),VLOOKUP(BN3,الإستمارة!$L$11:$Q$18,6,0)),"")</f>
        <v/>
      </c>
      <c r="BO5" s="134" t="e">
        <f>IF(VLOOKUP(BN3,'إختيار المقررات'!$BN$5:$BR$54,5,0)="","",VLOOKUP(BN3,'إختيار المقررات'!$BN$5:$BR$54,5,0))</f>
        <v>#N/A</v>
      </c>
      <c r="BP5" s="135" t="str">
        <f>IFERROR(IF(OR(BP3=الإستمارة!$D$11,BP3=الإستمارة!$D$12,BP3=الإستمارة!$D$13,BP3=الإستمارة!$D$14,BP3=الإستمارة!$D$15,BP3=الإستمارة!$D$16,BP3=الإستمارة!$D$17,BP3=الإستمارة!$D$18),VLOOKUP(BP3,الإستمارة!$D$11:$I$18,6,0),VLOOKUP(BP3,الإستمارة!$L$11:$Q$18,6,0)),"")</f>
        <v/>
      </c>
      <c r="BQ5" s="134" t="e">
        <f>IF(VLOOKUP(BP3,'إختيار المقررات'!$BN$5:$BR$54,5,0)="","",VLOOKUP(BP3,'إختيار المقررات'!$BN$5:$BR$54,5,0))</f>
        <v>#N/A</v>
      </c>
      <c r="BR5" s="135" t="str">
        <f>IFERROR(IF(OR(BR3=الإستمارة!$D$11,BR3=الإستمارة!$D$12,BR3=الإستمارة!$D$13,BR3=الإستمارة!$D$14,BR3=الإستمارة!$D$15,BR3=الإستمارة!$D$16,BR3=الإستمارة!$D$17,BR3=الإستمارة!$D$18),VLOOKUP(BR3,الإستمارة!$D$11:$I$18,6,0),VLOOKUP(BR3,الإستمارة!$L$11:$Q$18,6,0)),"")</f>
        <v/>
      </c>
      <c r="BS5" s="138" t="e">
        <f>IF(VLOOKUP(BR3,'إختيار المقررات'!$BN$5:$BR$54,5,0)="","",VLOOKUP(BR3,'إختيار المقررات'!$BN$5:$BR$54,5,0))</f>
        <v>#N/A</v>
      </c>
      <c r="BT5" s="133" t="str">
        <f>IFERROR(IF(OR(BT3=الإستمارة!$D$11,BT3=الإستمارة!$D$12,BT3=الإستمارة!$D$13,BT3=الإستمارة!$D$14,BT3=الإستمارة!$D$15,BT3=الإستمارة!$D$16,BT3=الإستمارة!$D$17,BT3=الإستمارة!$D$18),VLOOKUP(BT3,الإستمارة!$D$11:$I$18,6,0),VLOOKUP(BT3,الإستمارة!$L$11:$Q$18,6,0)),"")</f>
        <v/>
      </c>
      <c r="BU5" s="134" t="e">
        <f>IF(VLOOKUP(BT3,'إختيار المقررات'!$BN$5:$BR$54,5,0)="","",VLOOKUP(BT3,'إختيار المقررات'!$BN$5:$BR$54,5,0))</f>
        <v>#N/A</v>
      </c>
      <c r="BV5" s="135" t="str">
        <f>IFERROR(IF(OR(BV3=الإستمارة!$D$11,BV3=الإستمارة!$D$12,BV3=الإستمارة!$D$13,BV3=الإستمارة!$D$14,BV3=الإستمارة!$D$15,BV3=الإستمارة!$D$16,BV3=الإستمارة!$D$17,BV3=الإستمارة!$D$18),VLOOKUP(BV3,الإستمارة!$D$11:$I$18,6,0),VLOOKUP(BV3,الإستمارة!$L$11:$Q$18,6,0)),"")</f>
        <v/>
      </c>
      <c r="BW5" s="134" t="e">
        <f>IF(VLOOKUP(BV3,'إختيار المقررات'!$BN$5:$BR$54,5,0)="","",VLOOKUP(BV3,'إختيار المقررات'!$BN$5:$BR$54,5,0))</f>
        <v>#N/A</v>
      </c>
      <c r="BX5" s="135" t="str">
        <f>IFERROR(IF(OR(BX3=الإستمارة!$D$11,BX3=الإستمارة!$D$12,BX3=الإستمارة!$D$13,BX3=الإستمارة!$D$14,BX3=الإستمارة!$D$15,BX3=الإستمارة!$D$16,BX3=الإستمارة!$D$17,BX3=الإستمارة!$D$18),VLOOKUP(BX3,الإستمارة!$D$11:$I$18,6,0),VLOOKUP(BX3,الإستمارة!$L$11:$Q$18,6,0)),"")</f>
        <v/>
      </c>
      <c r="BY5" s="134" t="e">
        <f>IF(VLOOKUP(BX3,'إختيار المقررات'!$BN$5:$BR$54,5,0)="","",VLOOKUP(BX3,'إختيار المقررات'!$BN$5:$BR$54,5,0))</f>
        <v>#N/A</v>
      </c>
      <c r="BZ5" s="135" t="str">
        <f>IFERROR(IF(OR(BZ3=الإستمارة!$D$11,BZ3=الإستمارة!$D$12,BZ3=الإستمارة!$D$13,BZ3=الإستمارة!$D$14,BZ3=الإستمارة!$D$15,BZ3=الإستمارة!$D$16,BZ3=الإستمارة!$D$17,BZ3=الإستمارة!$D$18),VLOOKUP(BZ3,الإستمارة!$D$11:$I$18,6,0),VLOOKUP(BZ3,الإستمارة!$L$11:$Q$18,6,0)),"")</f>
        <v/>
      </c>
      <c r="CA5" s="134" t="e">
        <f>IF(VLOOKUP(BZ3,'إختيار المقررات'!$BN$5:$BR$54,5,0)="","",VLOOKUP(BZ3,'إختيار المقررات'!$BN$5:$BR$54,5,0))</f>
        <v>#N/A</v>
      </c>
      <c r="CB5" s="135" t="str">
        <f>IFERROR(IF(OR(CB3=الإستمارة!$D$11,CB3=الإستمارة!$D$12,CB3=الإستمارة!$D$13,CB3=الإستمارة!$D$14,CB3=الإستمارة!$D$15,CB3=الإستمارة!$D$16,CB3=الإستمارة!$D$17,CB3=الإستمارة!$D$18),VLOOKUP(CB3,الإستمارة!$D$11:$I$18,6,0),VLOOKUP(CB3,الإستمارة!$L$11:$Q$18,6,0)),"")</f>
        <v/>
      </c>
      <c r="CC5" s="134" t="e">
        <f>IF(VLOOKUP(CB3,'إختيار المقررات'!$BN$5:$BR$54,5,0)="","",VLOOKUP(CB3,'إختيار المقررات'!$BN$5:$BR$54,5,0))</f>
        <v>#N/A</v>
      </c>
      <c r="CD5" s="135" t="str">
        <f>IFERROR(IF(OR(CD3=الإستمارة!$D$11,CD3=الإستمارة!$D$12,CD3=الإستمارة!$D$13,CD3=الإستمارة!$D$14,CD3=الإستمارة!$D$15,CD3=الإستمارة!$D$16,CD3=الإستمارة!$D$17,CD3=الإستمارة!$D$18),VLOOKUP(CD3,الإستمارة!$D$11:$I$18,6,0),VLOOKUP(CD3,الإستمارة!$L$11:$Q$18,6,0)),"")</f>
        <v/>
      </c>
      <c r="CE5" s="136" t="e">
        <f>IF(VLOOKUP(CD3,'إختيار المقررات'!$BN$5:$BR$54,5,0)="","",VLOOKUP(CD3,'إختيار المقررات'!$BN$5:$BR$54,5,0))</f>
        <v>#N/A</v>
      </c>
      <c r="CF5" s="137" t="str">
        <f>IFERROR(IF(OR(CF3=الإستمارة!$D$11,CF3=الإستمارة!$D$12,CF3=الإستمارة!$D$13,CF3=الإستمارة!$D$14,CF3=الإستمارة!$D$15,CF3=الإستمارة!$D$16,CF3=الإستمارة!$D$17,CF3=الإستمارة!$D$18),VLOOKUP(CF3,الإستمارة!$D$11:$I$18,6,0),VLOOKUP(CF3,الإستمارة!$L$11:$Q$18,6,0)),"")</f>
        <v/>
      </c>
      <c r="CG5" s="134" t="e">
        <f>IF(VLOOKUP(CF3,'إختيار المقررات'!$BN$5:$BR$54,5,0)="","",VLOOKUP(CF3,'إختيار المقررات'!$BN$5:$BR$54,5,0))</f>
        <v>#N/A</v>
      </c>
      <c r="CH5" s="135" t="str">
        <f>IFERROR(IF(OR(CH3=الإستمارة!$D$11,CH3=الإستمارة!$D$12,CH3=الإستمارة!$D$13,CH3=الإستمارة!$D$14,CH3=الإستمارة!$D$15,CH3=الإستمارة!$D$16,CH3=الإستمارة!$D$17,CH3=الإستمارة!$D$18),VLOOKUP(CH3,الإستمارة!$D$11:$I$18,6,0),VLOOKUP(CH3,الإستمارة!$L$11:$Q$18,6,0)),"")</f>
        <v/>
      </c>
      <c r="CI5" s="134" t="e">
        <f>IF(VLOOKUP(CH3,'إختيار المقررات'!$BN$5:$BR$54,5,0)="","",VLOOKUP(CH3,'إختيار المقررات'!$BN$5:$BR$54,5,0))</f>
        <v>#N/A</v>
      </c>
      <c r="CJ5" s="135" t="str">
        <f>IFERROR(IF(OR(CJ3=الإستمارة!$D$11,CJ3=الإستمارة!$D$12,CJ3=الإستمارة!$D$13,CJ3=الإستمارة!$D$14,CJ3=الإستمارة!$D$15,CJ3=الإستمارة!$D$16,CJ3=الإستمارة!$D$17,CJ3=الإستمارة!$D$18),VLOOKUP(CJ3,الإستمارة!$D$11:$I$18,6,0),VLOOKUP(CJ3,الإستمارة!$L$11:$Q$18,6,0)),"")</f>
        <v/>
      </c>
      <c r="CK5" s="134" t="e">
        <f>IF(VLOOKUP(CJ3,'إختيار المقررات'!$BN$5:$BR$54,5,0)="","",VLOOKUP(CJ3,'إختيار المقررات'!$BN$5:$BR$54,5,0))</f>
        <v>#N/A</v>
      </c>
      <c r="CL5" s="135" t="str">
        <f>IFERROR(IF(OR(CL3=الإستمارة!$D$11,CL3=الإستمارة!$D$12,CL3=الإستمارة!$D$13,CL3=الإستمارة!$D$14,CL3=الإستمارة!$D$15,CL3=الإستمارة!$D$16,CL3=الإستمارة!$D$17,CL3=الإستمارة!$D$18),VLOOKUP(CL3,الإستمارة!$D$11:$I$18,6,0),VLOOKUP(CL3,الإستمارة!$L$11:$Q$18,6,0)),"")</f>
        <v/>
      </c>
      <c r="CM5" s="134" t="e">
        <f>IF(VLOOKUP(CL3,'إختيار المقررات'!$BN$5:$BR$54,5,0)="","",VLOOKUP(CL3,'إختيار المقررات'!$BN$5:$BR$54,5,0))</f>
        <v>#N/A</v>
      </c>
      <c r="CN5" s="135" t="str">
        <f>IFERROR(IF(OR(CN3=الإستمارة!$D$11,CN3=الإستمارة!$D$12,CN3=الإستمارة!$D$13,CN3=الإستمارة!$D$14,CN3=الإستمارة!$D$15,CN3=الإستمارة!$D$16,CN3=الإستمارة!$D$17,CN3=الإستمارة!$D$18),VLOOKUP(CN3,الإستمارة!$D$11:$I$18,6,0),VLOOKUP(CN3,الإستمارة!$L$11:$Q$18,6,0)),"")</f>
        <v/>
      </c>
      <c r="CO5" s="134" t="e">
        <f>IF(VLOOKUP(CN3,'إختيار المقررات'!$BN$5:$BR$54,5,0)="","",VLOOKUP(CN3,'إختيار المقررات'!$BN$5:$BR$54,5,0))</f>
        <v>#N/A</v>
      </c>
      <c r="CP5" s="135" t="str">
        <f>IFERROR(IF(OR(CP3=الإستمارة!$D$11,CP3=الإستمارة!$D$12,CP3=الإستمارة!$D$13,CP3=الإستمارة!$D$14,CP3=الإستمارة!$D$15,CP3=الإستمارة!$D$16,CP3=الإستمارة!$D$17,CP3=الإستمارة!$D$18),VLOOKUP(CP3,الإستمارة!$D$11:$I$18,6,0),VLOOKUP(CP3,الإستمارة!$L$11:$Q$18,6,0)),"")</f>
        <v/>
      </c>
      <c r="CQ5" s="138" t="e">
        <f>IF(VLOOKUP(CP3,'إختيار المقررات'!$BN$5:$BR$54,5,0)="","",VLOOKUP(CP3,'إختيار المقررات'!$BN$5:$BR$54,5,0))</f>
        <v>#N/A</v>
      </c>
      <c r="CR5" s="133" t="str">
        <f>IFERROR(IF(OR(CR3=الإستمارة!$D$11,CR3=الإستمارة!$D$12,CR3=الإستمارة!$D$13,CR3=الإستمارة!$D$14,CR3=الإستمارة!$D$15,CR3=الإستمارة!$D$16,CR3=الإستمارة!$D$17,CR3=الإستمارة!$D$18),VLOOKUP(CR3,الإستمارة!$D$11:$I$18,6,0),VLOOKUP(CR3,الإستمارة!$L$11:$Q$18,6,0)),"")</f>
        <v/>
      </c>
      <c r="CS5" s="134" t="e">
        <f>IF(VLOOKUP(CR3,'إختيار المقررات'!$BN$5:$BR$54,5,0)="","",VLOOKUP(CR3,'إختيار المقررات'!$BN$5:$BR$54,5,0))</f>
        <v>#N/A</v>
      </c>
      <c r="CT5" s="135" t="str">
        <f>IFERROR(IF(OR(CT3=الإستمارة!$D$11,CT3=الإستمارة!$D$12,CT3=الإستمارة!$D$13,CT3=الإستمارة!$D$14,CT3=الإستمارة!$D$15,CT3=الإستمارة!$D$16,CT3=الإستمارة!$D$17,CT3=الإستمارة!$D$18),VLOOKUP(CT3,الإستمارة!$D$11:$I$18,6,0),VLOOKUP(CT3,الإستمارة!$L$11:$Q$18,6,0)),"")</f>
        <v/>
      </c>
      <c r="CU5" s="134" t="e">
        <f>IF(VLOOKUP(CT3,'إختيار المقررات'!$BN$5:$BR$54,5,0)="","",VLOOKUP(CT3,'إختيار المقررات'!$BN$5:$BR$54,5,0))</f>
        <v>#N/A</v>
      </c>
      <c r="CV5" s="135" t="str">
        <f>IFERROR(IF(OR(CV3=الإستمارة!$D$11,CV3=الإستمارة!$D$12,CV3=الإستمارة!$D$13,CV3=الإستمارة!$D$14,CV3=الإستمارة!$D$15,CV3=الإستمارة!$D$16,CV3=الإستمارة!$D$17,CV3=الإستمارة!$D$18),VLOOKUP(CV3,الإستمارة!$D$11:$I$18,6,0),VLOOKUP(CV3,الإستمارة!$L$11:$Q$18,6,0)),"")</f>
        <v/>
      </c>
      <c r="CW5" s="134" t="e">
        <f>IF(VLOOKUP(CV3,'إختيار المقررات'!$BN$5:$BR$54,5,0)="","",VLOOKUP(CV3,'إختيار المقررات'!$BN$5:$BR$54,5,0))</f>
        <v>#N/A</v>
      </c>
      <c r="CX5" s="135" t="str">
        <f>IFERROR(IF(OR(CX3=الإستمارة!$D$11,CX3=الإستمارة!$D$12,CX3=الإستمارة!$D$13,CX3=الإستمارة!$D$14,CX3=الإستمارة!$D$15,CX3=الإستمارة!$D$16,CX3=الإستمارة!$D$17,CX3=الإستمارة!$D$18),VLOOKUP(CX3,الإستمارة!$D$11:$I$18,6,0),VLOOKUP(CX3,الإستمارة!$L$11:$Q$18,6,0)),"")</f>
        <v/>
      </c>
      <c r="CY5" s="134" t="e">
        <f>IF(VLOOKUP(CX3,'إختيار المقررات'!$BN$5:$BR$54,5,0)="","",VLOOKUP(CX3,'إختيار المقررات'!$BN$5:$BR$54,5,0))</f>
        <v>#N/A</v>
      </c>
      <c r="CZ5" s="140" t="e">
        <f>'إختيار المقررات'!P5</f>
        <v>#N/A</v>
      </c>
      <c r="DA5" s="141" t="e">
        <f>'إختيار المقررات'!V5</f>
        <v>#N/A</v>
      </c>
      <c r="DB5" s="142" t="e">
        <f>'إختيار المقررات'!AB5</f>
        <v>#N/A</v>
      </c>
      <c r="DC5" s="143">
        <f>'إختيار المقررات'!D5</f>
        <v>0</v>
      </c>
      <c r="DD5" s="144">
        <f>'إختيار المقررات'!AH10</f>
        <v>0</v>
      </c>
      <c r="DE5" s="145">
        <f>'إختيار المقررات'!AH9</f>
        <v>0</v>
      </c>
      <c r="DF5" s="145" t="e">
        <f>'إختيار المقررات'!AH7</f>
        <v>#N/A</v>
      </c>
      <c r="DG5" s="145" t="e">
        <f>'إختيار المقررات'!AH8</f>
        <v>#N/A</v>
      </c>
      <c r="DH5" s="146" t="e">
        <f>'إختيار المقررات'!AH12</f>
        <v>#N/A</v>
      </c>
      <c r="DI5" s="145">
        <f>'إختيار المقررات'!AH13</f>
        <v>0</v>
      </c>
      <c r="DJ5" s="145" t="e">
        <f>'إختيار المقررات'!AH14</f>
        <v>#N/A</v>
      </c>
      <c r="DK5" s="145" t="e">
        <f>'إختيار المقررات'!AH15</f>
        <v>#N/A</v>
      </c>
      <c r="DL5" s="140">
        <f>'إختيار المقررات'!AH16</f>
        <v>0</v>
      </c>
      <c r="DM5" s="147">
        <f>'إختيار المقررات'!AH17</f>
        <v>0</v>
      </c>
      <c r="DN5" s="145">
        <f>'إختيار المقررات'!AH18</f>
        <v>0</v>
      </c>
      <c r="DO5" s="148">
        <f>SUM(DL5:DN5)</f>
        <v>0</v>
      </c>
      <c r="DP5" s="140">
        <f>'إختيار المقررات'!AB2</f>
        <v>0</v>
      </c>
      <c r="DQ5" s="141">
        <f>'إختيار المقررات'!V2</f>
        <v>0</v>
      </c>
      <c r="DR5" s="141">
        <f>'إختيار المقررات'!P2</f>
        <v>0</v>
      </c>
      <c r="DS5" s="148">
        <f>'إختيار المقررات'!G2</f>
        <v>0</v>
      </c>
      <c r="DT5" s="148" t="str">
        <f>'إختيار المقررات'!V10</f>
        <v>الإنكليزية</v>
      </c>
      <c r="DU5" s="148" t="str">
        <f>'إختيار المقررات'!V13</f>
        <v/>
      </c>
      <c r="DV5" s="148" t="str">
        <f>'إختيار المقررات'!V14</f>
        <v/>
      </c>
      <c r="DW5" s="148" t="str">
        <f>'إختيار المقررات'!V15</f>
        <v/>
      </c>
      <c r="DX5" s="148" t="str">
        <f>'إختيار المقررات'!V16</f>
        <v/>
      </c>
      <c r="DY5" s="148" t="str">
        <f>'إختيار المقررات'!V17</f>
        <v/>
      </c>
      <c r="DZ5" s="148" t="str">
        <f>'إختيار المقررات'!V18</f>
        <v/>
      </c>
      <c r="EA5" s="148" t="str">
        <f>'إختيار المقررات'!V19</f>
        <v/>
      </c>
      <c r="EB5" s="148" t="str">
        <f>'إختيار المقررات'!V20</f>
        <v/>
      </c>
      <c r="EC5" s="148" t="e">
        <f>'إدخال البيانات'!F1</f>
        <v>#N/A</v>
      </c>
    </row>
  </sheetData>
  <sheetProtection algorithmName="SHA-512" hashValue="EjPbfr5FJYfFENRdDUJI9VWtl+jrkIBy2bS00aRrSCkL5kkZxYFo0ohfoMloFGifOjfCuljK424J8delfCZklA==" saltValue="sV428Bs3xeP2QBPoaXFT1Q==" spinCount="100000" sheet="1" objects="1" scenarios="1"/>
  <mergeCells count="136">
    <mergeCell ref="DS3:DS4"/>
    <mergeCell ref="DT3:DT4"/>
    <mergeCell ref="DC3:DC4"/>
    <mergeCell ref="DG3:DG4"/>
    <mergeCell ref="DH3:DH4"/>
    <mergeCell ref="DI3:DI4"/>
    <mergeCell ref="DP3:DP4"/>
    <mergeCell ref="G3:G4"/>
    <mergeCell ref="DR3:DR4"/>
    <mergeCell ref="BB3:BC3"/>
    <mergeCell ref="K1:K4"/>
    <mergeCell ref="DQ3:DQ4"/>
    <mergeCell ref="DO3:DO4"/>
    <mergeCell ref="CP3:CQ3"/>
    <mergeCell ref="CR3:CS3"/>
    <mergeCell ref="DA3:DA4"/>
    <mergeCell ref="CZ3:CZ4"/>
    <mergeCell ref="AP3:AQ3"/>
    <mergeCell ref="AT3:AU3"/>
    <mergeCell ref="DM3:DM4"/>
    <mergeCell ref="AV4:AW4"/>
    <mergeCell ref="AX4:AY4"/>
    <mergeCell ref="AZ4:BA4"/>
    <mergeCell ref="DF3:DF4"/>
    <mergeCell ref="DD3:DD4"/>
    <mergeCell ref="DN3:DN4"/>
    <mergeCell ref="CP2:CY2"/>
    <mergeCell ref="BJ3:BK3"/>
    <mergeCell ref="DB3:DB4"/>
    <mergeCell ref="DE3:DE4"/>
    <mergeCell ref="CX4:CY4"/>
    <mergeCell ref="DL3:DL4"/>
    <mergeCell ref="CB4:CC4"/>
    <mergeCell ref="CD4:CE4"/>
    <mergeCell ref="CF4:CG4"/>
    <mergeCell ref="CH4:CI4"/>
    <mergeCell ref="DK3:DK4"/>
    <mergeCell ref="CH3:CI3"/>
    <mergeCell ref="CL3:CM3"/>
    <mergeCell ref="BX3:BY3"/>
    <mergeCell ref="BZ3:CA3"/>
    <mergeCell ref="CF3:CG3"/>
    <mergeCell ref="CT3:CU3"/>
    <mergeCell ref="CV3:CW3"/>
    <mergeCell ref="CN3:CO3"/>
    <mergeCell ref="CX3:CY3"/>
    <mergeCell ref="BT4:BU4"/>
    <mergeCell ref="CB3:CC3"/>
    <mergeCell ref="CF1:CY1"/>
    <mergeCell ref="BL1:CE1"/>
    <mergeCell ref="AL3:AM3"/>
    <mergeCell ref="AT4:AU4"/>
    <mergeCell ref="CD3:CE3"/>
    <mergeCell ref="BV2:CE2"/>
    <mergeCell ref="CF2:CO2"/>
    <mergeCell ref="BN4:BO4"/>
    <mergeCell ref="BZ4:CA4"/>
    <mergeCell ref="BP4:BQ4"/>
    <mergeCell ref="BR4:BS4"/>
    <mergeCell ref="CJ4:CK4"/>
    <mergeCell ref="CL4:CM4"/>
    <mergeCell ref="CN4:CO4"/>
    <mergeCell ref="CP4:CQ4"/>
    <mergeCell ref="CR4:CS4"/>
    <mergeCell ref="CT4:CU4"/>
    <mergeCell ref="CV4:CW4"/>
    <mergeCell ref="AN3:AO3"/>
    <mergeCell ref="BF4:BG4"/>
    <mergeCell ref="BH4:BI4"/>
    <mergeCell ref="BJ4:BK4"/>
    <mergeCell ref="BL4:BM4"/>
    <mergeCell ref="BT3:BU3"/>
    <mergeCell ref="BF3:BG3"/>
    <mergeCell ref="AF2:AO2"/>
    <mergeCell ref="AZ3:BA3"/>
    <mergeCell ref="AJ3:AK3"/>
    <mergeCell ref="AR3:AS3"/>
    <mergeCell ref="Z4:AA4"/>
    <mergeCell ref="AB4:AC4"/>
    <mergeCell ref="AD4:AE4"/>
    <mergeCell ref="AF4:AG4"/>
    <mergeCell ref="AH4:AI4"/>
    <mergeCell ref="AP4:AQ4"/>
    <mergeCell ref="AR4:AS4"/>
    <mergeCell ref="BB4:BC4"/>
    <mergeCell ref="BD4:BE4"/>
    <mergeCell ref="AJ4:AK4"/>
    <mergeCell ref="AL4:AM4"/>
    <mergeCell ref="DU1:DZ4"/>
    <mergeCell ref="DJ3:DJ4"/>
    <mergeCell ref="AV3:AW3"/>
    <mergeCell ref="AX3:AY3"/>
    <mergeCell ref="BD3:BE3"/>
    <mergeCell ref="BH3:BI3"/>
    <mergeCell ref="BB2:BK2"/>
    <mergeCell ref="AP1:BK1"/>
    <mergeCell ref="T1:AO1"/>
    <mergeCell ref="Z3:AA3"/>
    <mergeCell ref="AB3:AC3"/>
    <mergeCell ref="AD3:AE3"/>
    <mergeCell ref="AF3:AG3"/>
    <mergeCell ref="AH3:AI3"/>
    <mergeCell ref="T3:U3"/>
    <mergeCell ref="V3:W3"/>
    <mergeCell ref="X3:Y3"/>
    <mergeCell ref="BL2:BU2"/>
    <mergeCell ref="BR3:BS3"/>
    <mergeCell ref="BL3:BM3"/>
    <mergeCell ref="CJ3:CK3"/>
    <mergeCell ref="BV3:BW3"/>
    <mergeCell ref="BV4:BW4"/>
    <mergeCell ref="BX4:BY4"/>
    <mergeCell ref="B1:C1"/>
    <mergeCell ref="D1:J2"/>
    <mergeCell ref="T2:AE2"/>
    <mergeCell ref="AP2:BA2"/>
    <mergeCell ref="CZ1:DB2"/>
    <mergeCell ref="DC1:DC2"/>
    <mergeCell ref="DD1:DK2"/>
    <mergeCell ref="DL1:DO2"/>
    <mergeCell ref="DP1:DS2"/>
    <mergeCell ref="M1:M4"/>
    <mergeCell ref="P3:P4"/>
    <mergeCell ref="S1:S4"/>
    <mergeCell ref="P1:R2"/>
    <mergeCell ref="Q3:Q4"/>
    <mergeCell ref="L1:L4"/>
    <mergeCell ref="N1:N4"/>
    <mergeCell ref="O1:O4"/>
    <mergeCell ref="AN4:AO4"/>
    <mergeCell ref="R3:R4"/>
    <mergeCell ref="BN3:BO3"/>
    <mergeCell ref="BP3:BQ3"/>
    <mergeCell ref="T4:U4"/>
    <mergeCell ref="V4:W4"/>
    <mergeCell ref="X4:Y4"/>
  </mergeCells>
  <conditionalFormatting sqref="A1:A2">
    <cfRule type="duplicateValues" dxfId="12" priority="3"/>
  </conditionalFormatting>
  <conditionalFormatting sqref="A5">
    <cfRule type="duplicateValues" dxfId="11" priority="1"/>
    <cfRule type="duplicateValues" dxfId="10" priority="2"/>
  </conditionalFormatting>
  <hyperlinks>
    <hyperlink ref="B1:B2" r:id="rId1" location="'السجل العام'!A1" display="سجل المسجلين دراسات دوليه ودبلوماسيه.xlsm - 'السجل العام'!A1" xr:uid="{00000000-0004-0000-0400-000000000000}"/>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1277"/>
  <sheetViews>
    <sheetView rightToLeft="1" workbookViewId="0">
      <pane xSplit="3" ySplit="2" topLeftCell="D3" activePane="bottomRight" state="frozen"/>
      <selection pane="topRight" activeCell="C1" sqref="C1"/>
      <selection pane="bottomLeft" activeCell="A2" sqref="A2"/>
      <selection pane="bottomRight" activeCell="I16" sqref="I16"/>
    </sheetView>
  </sheetViews>
  <sheetFormatPr defaultColWidth="8.59765625" defaultRowHeight="16.5" customHeight="1" x14ac:dyDescent="0.25"/>
  <cols>
    <col min="1" max="1" width="9.09765625" style="192" bestFit="1" customWidth="1"/>
    <col min="2" max="2" width="9.09765625" style="210" customWidth="1"/>
    <col min="3" max="3" width="9.09765625" style="192" bestFit="1" customWidth="1"/>
    <col min="4" max="43" width="6" style="192" customWidth="1"/>
    <col min="44" max="44" width="10" style="192" customWidth="1"/>
    <col min="45" max="45" width="21" style="192" customWidth="1"/>
    <col min="46" max="52" width="8.59765625" style="192"/>
    <col min="53" max="56" width="15.3984375" style="192" customWidth="1"/>
    <col min="57" max="16384" width="8.59765625" style="192"/>
  </cols>
  <sheetData>
    <row r="1" spans="1:47" ht="16.5" customHeight="1" x14ac:dyDescent="0.25">
      <c r="A1" s="192">
        <v>1</v>
      </c>
      <c r="B1" s="210">
        <v>2</v>
      </c>
      <c r="C1" s="192">
        <v>3</v>
      </c>
      <c r="D1" s="210">
        <v>4</v>
      </c>
      <c r="E1" s="192">
        <v>5</v>
      </c>
      <c r="F1" s="210">
        <v>6</v>
      </c>
      <c r="G1" s="192">
        <v>7</v>
      </c>
      <c r="H1" s="210">
        <v>8</v>
      </c>
      <c r="I1" s="192">
        <v>9</v>
      </c>
      <c r="J1" s="210">
        <v>10</v>
      </c>
      <c r="K1" s="192">
        <v>11</v>
      </c>
      <c r="L1" s="210">
        <v>12</v>
      </c>
      <c r="M1" s="192">
        <v>13</v>
      </c>
      <c r="N1" s="210">
        <v>14</v>
      </c>
      <c r="O1" s="192">
        <v>15</v>
      </c>
      <c r="P1" s="210">
        <v>16</v>
      </c>
      <c r="Q1" s="192">
        <v>17</v>
      </c>
      <c r="R1" s="210">
        <v>18</v>
      </c>
      <c r="S1" s="192">
        <v>19</v>
      </c>
      <c r="T1" s="210">
        <v>20</v>
      </c>
      <c r="U1" s="192">
        <v>21</v>
      </c>
      <c r="V1" s="210">
        <v>22</v>
      </c>
      <c r="W1" s="192">
        <v>23</v>
      </c>
      <c r="X1" s="210">
        <v>24</v>
      </c>
      <c r="Y1" s="192">
        <v>25</v>
      </c>
      <c r="Z1" s="210">
        <v>26</v>
      </c>
      <c r="AA1" s="192">
        <v>27</v>
      </c>
      <c r="AB1" s="210">
        <v>28</v>
      </c>
      <c r="AC1" s="192">
        <v>29</v>
      </c>
      <c r="AD1" s="210">
        <v>30</v>
      </c>
      <c r="AE1" s="192">
        <v>31</v>
      </c>
      <c r="AF1" s="210">
        <v>32</v>
      </c>
      <c r="AG1" s="192">
        <v>33</v>
      </c>
      <c r="AH1" s="210">
        <v>34</v>
      </c>
      <c r="AI1" s="192">
        <v>35</v>
      </c>
      <c r="AJ1" s="210">
        <v>36</v>
      </c>
      <c r="AK1" s="192">
        <v>37</v>
      </c>
      <c r="AL1" s="210">
        <v>38</v>
      </c>
      <c r="AM1" s="192">
        <v>39</v>
      </c>
      <c r="AN1" s="210">
        <v>40</v>
      </c>
      <c r="AO1" s="192">
        <v>41</v>
      </c>
      <c r="AP1" s="210">
        <v>42</v>
      </c>
      <c r="AQ1" s="192">
        <v>43</v>
      </c>
      <c r="AR1" s="210">
        <v>44</v>
      </c>
      <c r="AS1" s="192">
        <v>45</v>
      </c>
      <c r="AT1" s="210">
        <v>46</v>
      </c>
      <c r="AU1" s="192">
        <v>47</v>
      </c>
    </row>
    <row r="2" spans="1:47" ht="16.5" customHeight="1" x14ac:dyDescent="0.25">
      <c r="A2" s="252" t="s">
        <v>568</v>
      </c>
      <c r="B2" s="252" t="s">
        <v>89</v>
      </c>
      <c r="C2" s="251">
        <v>1</v>
      </c>
      <c r="D2" s="251">
        <v>2</v>
      </c>
      <c r="E2" s="251">
        <v>3</v>
      </c>
      <c r="F2" s="251">
        <v>4</v>
      </c>
      <c r="G2" s="251">
        <v>5</v>
      </c>
      <c r="H2" s="251">
        <v>102</v>
      </c>
      <c r="I2" s="251">
        <v>6</v>
      </c>
      <c r="J2" s="251">
        <v>7</v>
      </c>
      <c r="K2" s="251">
        <v>8</v>
      </c>
      <c r="L2" s="251">
        <v>9</v>
      </c>
      <c r="M2" s="251">
        <v>10</v>
      </c>
      <c r="N2" s="251">
        <v>11</v>
      </c>
      <c r="O2" s="251">
        <v>12</v>
      </c>
      <c r="P2" s="251">
        <v>13</v>
      </c>
      <c r="Q2" s="251">
        <v>14</v>
      </c>
      <c r="R2" s="251">
        <v>15</v>
      </c>
      <c r="S2" s="251">
        <v>302</v>
      </c>
      <c r="T2" s="251">
        <v>16</v>
      </c>
      <c r="U2" s="251">
        <v>17</v>
      </c>
      <c r="V2" s="251">
        <v>18</v>
      </c>
      <c r="W2" s="251">
        <v>19</v>
      </c>
      <c r="X2" s="251">
        <v>20</v>
      </c>
      <c r="Y2" s="251">
        <v>21</v>
      </c>
      <c r="Z2" s="251">
        <v>22</v>
      </c>
      <c r="AA2" s="251">
        <v>23</v>
      </c>
      <c r="AB2" s="251">
        <v>24</v>
      </c>
      <c r="AC2" s="251">
        <v>25</v>
      </c>
      <c r="AD2" s="251">
        <v>26</v>
      </c>
      <c r="AE2" s="251">
        <v>27</v>
      </c>
      <c r="AF2" s="251">
        <v>28</v>
      </c>
      <c r="AG2" s="251">
        <v>29</v>
      </c>
      <c r="AH2" s="251">
        <v>30</v>
      </c>
      <c r="AI2" s="251">
        <v>31</v>
      </c>
      <c r="AJ2" s="251">
        <v>32</v>
      </c>
      <c r="AK2" s="251">
        <v>33</v>
      </c>
      <c r="AL2" s="251">
        <v>34</v>
      </c>
      <c r="AM2" s="251">
        <v>35</v>
      </c>
      <c r="AN2" s="251">
        <v>36</v>
      </c>
      <c r="AO2" s="251">
        <v>37</v>
      </c>
      <c r="AP2" s="251">
        <v>38</v>
      </c>
      <c r="AQ2" s="251">
        <v>39</v>
      </c>
      <c r="AR2" s="251">
        <v>40</v>
      </c>
    </row>
    <row r="3" spans="1:47" ht="16.5" customHeight="1" x14ac:dyDescent="0.3">
      <c r="A3" s="213">
        <v>400015</v>
      </c>
      <c r="B3" s="214" t="s">
        <v>580</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t="s">
        <v>1341</v>
      </c>
      <c r="AM3" s="215"/>
      <c r="AN3" s="215"/>
      <c r="AO3" s="215"/>
      <c r="AP3" s="215"/>
      <c r="AQ3" s="215"/>
      <c r="AR3" s="215"/>
      <c r="AS3" s="214" t="s">
        <v>559</v>
      </c>
      <c r="AT3" t="s">
        <v>580</v>
      </c>
      <c r="AU3"/>
    </row>
    <row r="4" spans="1:47" ht="16.5" customHeight="1" x14ac:dyDescent="0.3">
      <c r="A4" s="213">
        <v>400216</v>
      </c>
      <c r="B4" s="214" t="s">
        <v>580</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t="s">
        <v>155</v>
      </c>
      <c r="AE4" s="215"/>
      <c r="AF4" s="215"/>
      <c r="AG4" s="215"/>
      <c r="AH4" s="215"/>
      <c r="AI4" s="215"/>
      <c r="AJ4" s="215"/>
      <c r="AK4" s="215"/>
      <c r="AL4" s="215" t="s">
        <v>155</v>
      </c>
      <c r="AM4" s="215" t="s">
        <v>155</v>
      </c>
      <c r="AN4" s="215"/>
      <c r="AO4" s="215"/>
      <c r="AP4" s="215"/>
      <c r="AQ4" s="215"/>
      <c r="AR4" s="215"/>
      <c r="AS4" s="214" t="s">
        <v>591</v>
      </c>
      <c r="AT4" t="s">
        <v>580</v>
      </c>
      <c r="AU4"/>
    </row>
    <row r="5" spans="1:47" ht="16.5" customHeight="1" x14ac:dyDescent="0.3">
      <c r="A5" s="213">
        <v>400287</v>
      </c>
      <c r="B5" s="214" t="s">
        <v>580</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t="s">
        <v>1341</v>
      </c>
      <c r="AO5" s="215" t="s">
        <v>1341</v>
      </c>
      <c r="AP5" s="215"/>
      <c r="AQ5" s="215"/>
      <c r="AR5" s="215" t="s">
        <v>1341</v>
      </c>
      <c r="AS5" s="214" t="s">
        <v>581</v>
      </c>
      <c r="AT5" t="s">
        <v>580</v>
      </c>
      <c r="AU5"/>
    </row>
    <row r="6" spans="1:47" ht="16.5" customHeight="1" x14ac:dyDescent="0.3">
      <c r="A6" s="213">
        <v>400429</v>
      </c>
      <c r="B6" s="214" t="s">
        <v>580</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t="s">
        <v>1341</v>
      </c>
      <c r="AN6" s="215"/>
      <c r="AO6" s="215"/>
      <c r="AP6" s="215"/>
      <c r="AQ6" s="215"/>
      <c r="AR6" s="215"/>
      <c r="AS6" s="214" t="s">
        <v>559</v>
      </c>
      <c r="AT6" t="s">
        <v>580</v>
      </c>
      <c r="AU6"/>
    </row>
    <row r="7" spans="1:47" ht="16.5" customHeight="1" x14ac:dyDescent="0.3">
      <c r="A7" s="213">
        <v>400663</v>
      </c>
      <c r="B7" s="214" t="s">
        <v>580</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t="s">
        <v>1341</v>
      </c>
      <c r="AN7" s="215"/>
      <c r="AO7" s="215" t="s">
        <v>1341</v>
      </c>
      <c r="AP7" s="215"/>
      <c r="AQ7" s="215"/>
      <c r="AR7" s="215" t="s">
        <v>1341</v>
      </c>
      <c r="AS7" s="214" t="s">
        <v>560</v>
      </c>
      <c r="AT7" t="s">
        <v>580</v>
      </c>
      <c r="AU7"/>
    </row>
    <row r="8" spans="1:47" ht="16.5" customHeight="1" x14ac:dyDescent="0.3">
      <c r="A8" s="213">
        <v>401789</v>
      </c>
      <c r="B8" s="214" t="s">
        <v>580</v>
      </c>
      <c r="C8" s="215"/>
      <c r="D8" s="215"/>
      <c r="E8" s="215"/>
      <c r="F8" s="215"/>
      <c r="G8" s="215"/>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t="s">
        <v>1341</v>
      </c>
      <c r="AG8" s="215"/>
      <c r="AH8" s="215"/>
      <c r="AI8" s="215"/>
      <c r="AJ8" s="215"/>
      <c r="AK8" s="215"/>
      <c r="AL8" s="215"/>
      <c r="AM8" s="215" t="s">
        <v>1341</v>
      </c>
      <c r="AN8" s="215"/>
      <c r="AO8" s="215"/>
      <c r="AP8" s="215"/>
      <c r="AQ8" s="215"/>
      <c r="AR8" s="215"/>
      <c r="AS8" s="214" t="s">
        <v>581</v>
      </c>
      <c r="AT8" t="s">
        <v>580</v>
      </c>
      <c r="AU8"/>
    </row>
    <row r="9" spans="1:47" ht="16.5" customHeight="1" x14ac:dyDescent="0.3">
      <c r="A9" s="213">
        <v>403319</v>
      </c>
      <c r="B9" s="214" t="s">
        <v>580</v>
      </c>
      <c r="C9" s="215"/>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t="s">
        <v>1341</v>
      </c>
      <c r="AP9" s="215"/>
      <c r="AQ9" s="215"/>
      <c r="AR9" s="215"/>
      <c r="AS9" s="214" t="s">
        <v>559</v>
      </c>
      <c r="AT9" t="s">
        <v>580</v>
      </c>
      <c r="AU9"/>
    </row>
    <row r="10" spans="1:47" ht="16.5" customHeight="1" x14ac:dyDescent="0.3">
      <c r="A10" s="213">
        <v>403359</v>
      </c>
      <c r="B10" s="214" t="s">
        <v>580</v>
      </c>
      <c r="C10" s="215"/>
      <c r="D10" s="215"/>
      <c r="E10" s="215"/>
      <c r="F10" s="215"/>
      <c r="G10" s="215"/>
      <c r="H10" s="215"/>
      <c r="I10" s="215"/>
      <c r="J10" s="215"/>
      <c r="K10" s="215"/>
      <c r="L10" s="215" t="s">
        <v>1341</v>
      </c>
      <c r="M10" s="215"/>
      <c r="N10" s="215"/>
      <c r="O10" s="215"/>
      <c r="P10" s="215"/>
      <c r="Q10" s="215"/>
      <c r="R10" s="215" t="s">
        <v>1341</v>
      </c>
      <c r="S10" s="215"/>
      <c r="T10" s="215"/>
      <c r="U10" s="215"/>
      <c r="V10" s="215"/>
      <c r="W10" s="215"/>
      <c r="X10" s="215"/>
      <c r="Y10" s="215"/>
      <c r="Z10" s="215"/>
      <c r="AA10" s="215"/>
      <c r="AB10" s="215"/>
      <c r="AC10" s="215"/>
      <c r="AD10" s="215"/>
      <c r="AE10" s="215"/>
      <c r="AF10" s="215"/>
      <c r="AG10" s="215"/>
      <c r="AH10" s="215"/>
      <c r="AI10" s="215"/>
      <c r="AJ10" s="215"/>
      <c r="AK10" s="215" t="s">
        <v>1341</v>
      </c>
      <c r="AL10" s="215"/>
      <c r="AM10" s="215"/>
      <c r="AN10" s="215"/>
      <c r="AO10" s="215"/>
      <c r="AP10" s="215"/>
      <c r="AQ10" s="215"/>
      <c r="AR10" s="215" t="s">
        <v>1341</v>
      </c>
      <c r="AS10" s="214" t="s">
        <v>581</v>
      </c>
      <c r="AT10" t="s">
        <v>580</v>
      </c>
      <c r="AU10"/>
    </row>
    <row r="11" spans="1:47" ht="16.5" customHeight="1" x14ac:dyDescent="0.3">
      <c r="A11" s="213">
        <v>403991</v>
      </c>
      <c r="B11" s="214" t="s">
        <v>580</v>
      </c>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t="s">
        <v>1341</v>
      </c>
      <c r="AN11" s="215"/>
      <c r="AO11" s="215"/>
      <c r="AP11" s="215"/>
      <c r="AQ11" s="215"/>
      <c r="AR11" s="215"/>
      <c r="AS11" s="214" t="s">
        <v>569</v>
      </c>
      <c r="AT11" t="s">
        <v>580</v>
      </c>
      <c r="AU11"/>
    </row>
    <row r="12" spans="1:47" ht="16.5" customHeight="1" x14ac:dyDescent="0.3">
      <c r="A12" s="213">
        <v>404070</v>
      </c>
      <c r="B12" s="214" t="s">
        <v>580</v>
      </c>
      <c r="C12" s="215"/>
      <c r="D12" s="215"/>
      <c r="E12" s="215"/>
      <c r="F12" s="215"/>
      <c r="G12" s="215"/>
      <c r="H12" s="215"/>
      <c r="I12" s="215"/>
      <c r="J12" s="215" t="s">
        <v>1341</v>
      </c>
      <c r="K12" s="215"/>
      <c r="L12" s="215"/>
      <c r="M12" s="215"/>
      <c r="N12" s="215"/>
      <c r="O12" s="215"/>
      <c r="P12" s="215"/>
      <c r="Q12" s="215"/>
      <c r="R12" s="215"/>
      <c r="S12" s="215"/>
      <c r="T12" s="215"/>
      <c r="U12" s="215"/>
      <c r="V12" s="215"/>
      <c r="W12" s="215"/>
      <c r="X12" s="215"/>
      <c r="Y12" s="215" t="s">
        <v>1341</v>
      </c>
      <c r="Z12" s="215"/>
      <c r="AA12" s="215"/>
      <c r="AB12" s="215"/>
      <c r="AC12" s="215"/>
      <c r="AD12" s="215" t="s">
        <v>1341</v>
      </c>
      <c r="AE12" s="215"/>
      <c r="AF12" s="215"/>
      <c r="AG12" s="215"/>
      <c r="AH12" s="215"/>
      <c r="AI12" s="215"/>
      <c r="AJ12" s="215"/>
      <c r="AK12" s="215"/>
      <c r="AL12" s="215"/>
      <c r="AM12" s="215"/>
      <c r="AN12" s="215"/>
      <c r="AO12" s="215"/>
      <c r="AP12" s="215"/>
      <c r="AQ12" s="215"/>
      <c r="AR12" s="215"/>
      <c r="AS12" s="214" t="s">
        <v>569</v>
      </c>
      <c r="AT12" t="s">
        <v>580</v>
      </c>
      <c r="AU12"/>
    </row>
    <row r="13" spans="1:47" ht="16.5" customHeight="1" x14ac:dyDescent="0.3">
      <c r="A13" s="213">
        <v>404074</v>
      </c>
      <c r="B13" s="214" t="s">
        <v>580</v>
      </c>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5"/>
      <c r="AM13" s="215" t="s">
        <v>1341</v>
      </c>
      <c r="AN13" s="215" t="s">
        <v>1341</v>
      </c>
      <c r="AO13" s="215"/>
      <c r="AP13" s="215"/>
      <c r="AQ13" s="215"/>
      <c r="AR13" s="215"/>
      <c r="AS13" s="214" t="s">
        <v>558</v>
      </c>
      <c r="AT13" t="s">
        <v>580</v>
      </c>
      <c r="AU13"/>
    </row>
    <row r="14" spans="1:47" ht="16.5" customHeight="1" x14ac:dyDescent="0.3">
      <c r="A14" s="213">
        <v>404222</v>
      </c>
      <c r="B14" s="214" t="s">
        <v>580</v>
      </c>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t="s">
        <v>1341</v>
      </c>
      <c r="AE14" s="215"/>
      <c r="AF14" s="215"/>
      <c r="AG14" s="215"/>
      <c r="AH14" s="215"/>
      <c r="AI14" s="215"/>
      <c r="AJ14" s="215"/>
      <c r="AK14" s="215"/>
      <c r="AL14" s="215"/>
      <c r="AM14" s="215" t="s">
        <v>1341</v>
      </c>
      <c r="AN14" s="215"/>
      <c r="AO14" s="215" t="s">
        <v>1341</v>
      </c>
      <c r="AP14" s="215"/>
      <c r="AQ14" s="215"/>
      <c r="AR14" s="215"/>
      <c r="AS14" s="214" t="s">
        <v>560</v>
      </c>
      <c r="AT14" t="s">
        <v>580</v>
      </c>
      <c r="AU14"/>
    </row>
    <row r="15" spans="1:47" ht="16.5" customHeight="1" x14ac:dyDescent="0.3">
      <c r="A15" s="213">
        <v>404760</v>
      </c>
      <c r="B15" s="214" t="s">
        <v>580</v>
      </c>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t="s">
        <v>1341</v>
      </c>
      <c r="AL15" s="215"/>
      <c r="AM15" s="215" t="s">
        <v>1341</v>
      </c>
      <c r="AN15" s="215" t="s">
        <v>1341</v>
      </c>
      <c r="AO15" s="215"/>
      <c r="AP15" s="215"/>
      <c r="AQ15" s="215"/>
      <c r="AR15" s="215"/>
      <c r="AS15" s="214" t="s">
        <v>559</v>
      </c>
      <c r="AT15" t="s">
        <v>580</v>
      </c>
      <c r="AU15"/>
    </row>
    <row r="16" spans="1:47" ht="16.5" customHeight="1" x14ac:dyDescent="0.3">
      <c r="A16" s="213">
        <v>405599</v>
      </c>
      <c r="B16" s="214" t="s">
        <v>580</v>
      </c>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t="s">
        <v>1341</v>
      </c>
      <c r="AM16" s="215"/>
      <c r="AN16" s="215"/>
      <c r="AO16" s="215"/>
      <c r="AP16" s="215"/>
      <c r="AQ16" s="215"/>
      <c r="AR16" s="215"/>
      <c r="AS16" s="214" t="s">
        <v>581</v>
      </c>
      <c r="AT16" t="s">
        <v>580</v>
      </c>
      <c r="AU16"/>
    </row>
    <row r="17" spans="1:47" ht="16.5" customHeight="1" x14ac:dyDescent="0.3">
      <c r="A17" s="213">
        <v>405643</v>
      </c>
      <c r="B17" s="214" t="s">
        <v>580</v>
      </c>
      <c r="C17" s="215"/>
      <c r="D17" s="215"/>
      <c r="E17" s="215"/>
      <c r="F17" s="215"/>
      <c r="G17" s="215"/>
      <c r="H17" s="215"/>
      <c r="I17" s="215"/>
      <c r="J17" s="215"/>
      <c r="K17" s="215"/>
      <c r="L17" s="215"/>
      <c r="M17" s="215"/>
      <c r="N17" s="215"/>
      <c r="O17" s="215"/>
      <c r="P17" s="215"/>
      <c r="Q17" s="215" t="s">
        <v>155</v>
      </c>
      <c r="R17" s="215"/>
      <c r="S17" s="215"/>
      <c r="T17" s="215"/>
      <c r="U17" s="215"/>
      <c r="V17" s="215"/>
      <c r="W17" s="215"/>
      <c r="X17" s="215" t="s">
        <v>155</v>
      </c>
      <c r="Y17" s="215"/>
      <c r="Z17" s="215"/>
      <c r="AA17" s="215"/>
      <c r="AB17" s="215"/>
      <c r="AC17" s="215"/>
      <c r="AD17" s="215"/>
      <c r="AE17" s="215"/>
      <c r="AF17" s="215"/>
      <c r="AG17" s="215" t="s">
        <v>155</v>
      </c>
      <c r="AH17" s="215"/>
      <c r="AI17" s="215"/>
      <c r="AJ17" s="215"/>
      <c r="AK17" s="215"/>
      <c r="AL17" s="215"/>
      <c r="AM17" s="215"/>
      <c r="AN17" s="215"/>
      <c r="AO17" s="215"/>
      <c r="AP17" s="215"/>
      <c r="AQ17" s="215"/>
      <c r="AR17" s="215"/>
      <c r="AS17" s="214"/>
      <c r="AT17" t="s">
        <v>580</v>
      </c>
      <c r="AU17"/>
    </row>
    <row r="18" spans="1:47" ht="16.5" customHeight="1" x14ac:dyDescent="0.3">
      <c r="A18" s="213">
        <v>406168</v>
      </c>
      <c r="B18" s="214" t="s">
        <v>580</v>
      </c>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t="s">
        <v>1341</v>
      </c>
      <c r="AG18" s="215"/>
      <c r="AH18" s="215"/>
      <c r="AI18" s="215"/>
      <c r="AJ18" s="215"/>
      <c r="AK18" s="215"/>
      <c r="AL18" s="215"/>
      <c r="AM18" s="215"/>
      <c r="AN18" s="215"/>
      <c r="AO18" s="215" t="s">
        <v>1341</v>
      </c>
      <c r="AP18" s="215"/>
      <c r="AQ18" s="215"/>
      <c r="AR18" s="215"/>
      <c r="AS18" s="214" t="s">
        <v>581</v>
      </c>
      <c r="AT18" t="s">
        <v>580</v>
      </c>
      <c r="AU18"/>
    </row>
    <row r="19" spans="1:47" ht="16.5" customHeight="1" x14ac:dyDescent="0.3">
      <c r="A19" s="213">
        <v>406344</v>
      </c>
      <c r="B19" s="214" t="s">
        <v>580</v>
      </c>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t="s">
        <v>155</v>
      </c>
      <c r="AJ19" s="215"/>
      <c r="AK19" s="215"/>
      <c r="AL19" s="215"/>
      <c r="AM19" s="215"/>
      <c r="AN19" s="215"/>
      <c r="AO19" s="215" t="s">
        <v>155</v>
      </c>
      <c r="AP19" s="215"/>
      <c r="AQ19" s="215"/>
      <c r="AR19" s="215"/>
      <c r="AS19" s="214" t="s">
        <v>591</v>
      </c>
      <c r="AT19" t="s">
        <v>580</v>
      </c>
      <c r="AU19"/>
    </row>
    <row r="20" spans="1:47" ht="16.5" customHeight="1" x14ac:dyDescent="0.3">
      <c r="A20" s="213">
        <v>407214</v>
      </c>
      <c r="B20" s="214" t="s">
        <v>580</v>
      </c>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t="s">
        <v>151</v>
      </c>
      <c r="AG20" s="215"/>
      <c r="AH20" s="215"/>
      <c r="AI20" s="215"/>
      <c r="AJ20" s="215"/>
      <c r="AK20" s="215"/>
      <c r="AL20" s="215" t="s">
        <v>155</v>
      </c>
      <c r="AM20" s="215"/>
      <c r="AN20" s="215"/>
      <c r="AO20" s="215"/>
      <c r="AP20" s="215"/>
      <c r="AQ20" s="215"/>
      <c r="AR20" s="215"/>
      <c r="AS20" s="214"/>
      <c r="AT20" t="s">
        <v>580</v>
      </c>
      <c r="AU20"/>
    </row>
    <row r="21" spans="1:47" ht="16.5" customHeight="1" x14ac:dyDescent="0.3">
      <c r="A21" s="213">
        <v>407737</v>
      </c>
      <c r="B21" s="214" t="s">
        <v>580</v>
      </c>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5"/>
      <c r="AM21" s="215" t="s">
        <v>1341</v>
      </c>
      <c r="AN21" s="215"/>
      <c r="AO21" s="215"/>
      <c r="AP21" s="215"/>
      <c r="AQ21" s="215"/>
      <c r="AR21" s="215"/>
      <c r="AS21" s="214" t="s">
        <v>559</v>
      </c>
      <c r="AT21" t="s">
        <v>580</v>
      </c>
      <c r="AU21"/>
    </row>
    <row r="22" spans="1:47" ht="16.5" customHeight="1" x14ac:dyDescent="0.3">
      <c r="A22" s="213">
        <v>408185</v>
      </c>
      <c r="B22" s="214" t="s">
        <v>580</v>
      </c>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t="s">
        <v>155</v>
      </c>
      <c r="AF22" s="215"/>
      <c r="AG22" s="215"/>
      <c r="AH22" s="215"/>
      <c r="AI22" s="215"/>
      <c r="AJ22" s="215"/>
      <c r="AK22" s="215"/>
      <c r="AL22" s="215"/>
      <c r="AM22" s="215"/>
      <c r="AN22" s="215" t="s">
        <v>155</v>
      </c>
      <c r="AO22" s="215"/>
      <c r="AP22" s="215"/>
      <c r="AQ22" s="215"/>
      <c r="AR22" s="215"/>
      <c r="AS22" s="214"/>
      <c r="AT22" t="s">
        <v>580</v>
      </c>
      <c r="AU22"/>
    </row>
    <row r="23" spans="1:47" ht="16.5" customHeight="1" x14ac:dyDescent="0.3">
      <c r="A23" s="213">
        <v>408823</v>
      </c>
      <c r="B23" s="214" t="s">
        <v>580</v>
      </c>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t="s">
        <v>1341</v>
      </c>
      <c r="AP23" s="215"/>
      <c r="AQ23" s="215"/>
      <c r="AR23" s="215"/>
      <c r="AS23" s="214" t="s">
        <v>569</v>
      </c>
      <c r="AT23" t="s">
        <v>580</v>
      </c>
      <c r="AU23"/>
    </row>
    <row r="24" spans="1:47" ht="16.5" customHeight="1" x14ac:dyDescent="0.3">
      <c r="A24" s="213">
        <v>409159</v>
      </c>
      <c r="B24" s="214" t="s">
        <v>580</v>
      </c>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t="s">
        <v>155</v>
      </c>
      <c r="AM24" s="215"/>
      <c r="AN24" s="215"/>
      <c r="AO24" s="215"/>
      <c r="AP24" s="215"/>
      <c r="AQ24" s="215"/>
      <c r="AR24" s="215"/>
      <c r="AS24" s="214"/>
      <c r="AT24" t="s">
        <v>580</v>
      </c>
      <c r="AU24"/>
    </row>
    <row r="25" spans="1:47" ht="16.5" customHeight="1" x14ac:dyDescent="0.3">
      <c r="A25" s="213">
        <v>409502</v>
      </c>
      <c r="B25" s="214" t="s">
        <v>580</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t="s">
        <v>1341</v>
      </c>
      <c r="AN25" s="215"/>
      <c r="AO25" s="215"/>
      <c r="AP25" s="215"/>
      <c r="AQ25" s="215"/>
      <c r="AR25" s="215"/>
      <c r="AS25" s="214" t="s">
        <v>581</v>
      </c>
      <c r="AT25" t="s">
        <v>580</v>
      </c>
      <c r="AU25"/>
    </row>
    <row r="26" spans="1:47" ht="16.5" customHeight="1" x14ac:dyDescent="0.3">
      <c r="A26" s="213">
        <v>409541</v>
      </c>
      <c r="B26" s="214" t="s">
        <v>580</v>
      </c>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t="s">
        <v>1341</v>
      </c>
      <c r="AR26" s="215"/>
      <c r="AS26" s="214" t="s">
        <v>560</v>
      </c>
      <c r="AT26" t="s">
        <v>580</v>
      </c>
      <c r="AU26"/>
    </row>
    <row r="27" spans="1:47" ht="16.5" customHeight="1" x14ac:dyDescent="0.3">
      <c r="A27" s="213">
        <v>409901</v>
      </c>
      <c r="B27" s="214" t="s">
        <v>580</v>
      </c>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t="s">
        <v>1341</v>
      </c>
      <c r="AP27" s="215"/>
      <c r="AQ27" s="215"/>
      <c r="AR27" s="215"/>
      <c r="AS27" s="214" t="s">
        <v>558</v>
      </c>
      <c r="AT27" t="s">
        <v>580</v>
      </c>
      <c r="AU27"/>
    </row>
    <row r="28" spans="1:47" ht="16.5" customHeight="1" x14ac:dyDescent="0.3">
      <c r="A28" s="213">
        <v>410058</v>
      </c>
      <c r="B28" s="214" t="s">
        <v>580</v>
      </c>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t="s">
        <v>153</v>
      </c>
      <c r="AM28" s="215" t="s">
        <v>153</v>
      </c>
      <c r="AN28" s="215"/>
      <c r="AO28" s="215"/>
      <c r="AP28" s="215"/>
      <c r="AQ28" s="215"/>
      <c r="AR28" s="215"/>
      <c r="AS28" s="214"/>
      <c r="AT28" t="s">
        <v>580</v>
      </c>
      <c r="AU28"/>
    </row>
    <row r="29" spans="1:47" ht="16.5" customHeight="1" x14ac:dyDescent="0.3">
      <c r="A29" s="213">
        <v>410249</v>
      </c>
      <c r="B29" s="214" t="s">
        <v>580</v>
      </c>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t="s">
        <v>151</v>
      </c>
      <c r="AL29" s="215"/>
      <c r="AM29" s="215"/>
      <c r="AN29" s="215" t="s">
        <v>151</v>
      </c>
      <c r="AO29" s="215" t="s">
        <v>151</v>
      </c>
      <c r="AP29" s="215"/>
      <c r="AQ29" s="215"/>
      <c r="AR29" s="215" t="s">
        <v>151</v>
      </c>
      <c r="AS29" s="214"/>
      <c r="AT29" t="s">
        <v>580</v>
      </c>
      <c r="AU29"/>
    </row>
    <row r="30" spans="1:47" ht="16.5" customHeight="1" x14ac:dyDescent="0.3">
      <c r="A30" s="213">
        <v>410682</v>
      </c>
      <c r="B30" s="214" t="s">
        <v>580</v>
      </c>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t="s">
        <v>1341</v>
      </c>
      <c r="AM30" s="215" t="s">
        <v>1341</v>
      </c>
      <c r="AN30" s="215"/>
      <c r="AO30" s="215" t="s">
        <v>1341</v>
      </c>
      <c r="AP30" s="215"/>
      <c r="AQ30" s="215"/>
      <c r="AR30" s="215"/>
      <c r="AS30" s="214" t="s">
        <v>581</v>
      </c>
      <c r="AT30" t="s">
        <v>580</v>
      </c>
      <c r="AU30"/>
    </row>
    <row r="31" spans="1:47" ht="16.5" customHeight="1" x14ac:dyDescent="0.3">
      <c r="A31" s="213">
        <v>410732</v>
      </c>
      <c r="B31" s="214" t="s">
        <v>580</v>
      </c>
      <c r="C31" s="215"/>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t="s">
        <v>1341</v>
      </c>
      <c r="AN31" s="215"/>
      <c r="AO31" s="215"/>
      <c r="AP31" s="215"/>
      <c r="AQ31" s="215"/>
      <c r="AR31" s="215"/>
      <c r="AS31" s="214" t="s">
        <v>559</v>
      </c>
      <c r="AT31" t="s">
        <v>580</v>
      </c>
      <c r="AU31"/>
    </row>
    <row r="32" spans="1:47" ht="16.5" customHeight="1" x14ac:dyDescent="0.3">
      <c r="A32" s="213">
        <v>410813</v>
      </c>
      <c r="B32" s="214" t="s">
        <v>580</v>
      </c>
      <c r="C32" s="215"/>
      <c r="D32" s="215"/>
      <c r="E32" s="215"/>
      <c r="F32" s="215"/>
      <c r="G32" s="215"/>
      <c r="H32" s="215"/>
      <c r="I32" s="215"/>
      <c r="J32" s="215"/>
      <c r="K32" s="215"/>
      <c r="L32" s="215"/>
      <c r="M32" s="215"/>
      <c r="N32" s="215"/>
      <c r="O32" s="215"/>
      <c r="P32" s="215"/>
      <c r="Q32" s="215"/>
      <c r="R32" s="215"/>
      <c r="S32" s="215" t="s">
        <v>155</v>
      </c>
      <c r="T32" s="215"/>
      <c r="U32" s="215"/>
      <c r="V32" s="215"/>
      <c r="W32" s="215"/>
      <c r="X32" s="215"/>
      <c r="Y32" s="215"/>
      <c r="Z32" s="215"/>
      <c r="AA32" s="215"/>
      <c r="AB32" s="215"/>
      <c r="AC32" s="215"/>
      <c r="AD32" s="215"/>
      <c r="AE32" s="215"/>
      <c r="AF32" s="215"/>
      <c r="AG32" s="215"/>
      <c r="AH32" s="215"/>
      <c r="AI32" s="215"/>
      <c r="AJ32" s="215"/>
      <c r="AK32" s="215"/>
      <c r="AL32" s="215"/>
      <c r="AM32" s="215"/>
      <c r="AN32" s="215" t="s">
        <v>153</v>
      </c>
      <c r="AO32" s="215" t="s">
        <v>153</v>
      </c>
      <c r="AP32" s="215"/>
      <c r="AQ32" s="215"/>
      <c r="AR32" s="215"/>
      <c r="AS32" s="214"/>
      <c r="AT32" t="s">
        <v>580</v>
      </c>
      <c r="AU32"/>
    </row>
    <row r="33" spans="1:47" ht="16.5" customHeight="1" x14ac:dyDescent="0.3">
      <c r="A33" s="213">
        <v>410914</v>
      </c>
      <c r="B33" s="214" t="s">
        <v>580</v>
      </c>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t="s">
        <v>1341</v>
      </c>
      <c r="AP33" s="215"/>
      <c r="AQ33" s="215"/>
      <c r="AR33" s="215"/>
      <c r="AS33" s="214" t="s">
        <v>581</v>
      </c>
      <c r="AT33" t="s">
        <v>580</v>
      </c>
      <c r="AU33"/>
    </row>
    <row r="34" spans="1:47" ht="16.5" customHeight="1" x14ac:dyDescent="0.3">
      <c r="A34" s="213">
        <v>411366</v>
      </c>
      <c r="B34" s="214" t="s">
        <v>580</v>
      </c>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t="s">
        <v>1341</v>
      </c>
      <c r="AB34" s="215"/>
      <c r="AC34" s="215"/>
      <c r="AD34" s="215" t="s">
        <v>1341</v>
      </c>
      <c r="AE34" s="215"/>
      <c r="AF34" s="215" t="s">
        <v>1341</v>
      </c>
      <c r="AG34" s="215"/>
      <c r="AH34" s="215"/>
      <c r="AI34" s="215"/>
      <c r="AJ34" s="215"/>
      <c r="AK34" s="215"/>
      <c r="AL34" s="215"/>
      <c r="AM34" s="215"/>
      <c r="AN34" s="215"/>
      <c r="AO34" s="215" t="s">
        <v>1341</v>
      </c>
      <c r="AP34" s="215"/>
      <c r="AQ34" s="215"/>
      <c r="AR34" s="215"/>
      <c r="AS34" s="214" t="s">
        <v>560</v>
      </c>
      <c r="AT34" t="s">
        <v>580</v>
      </c>
      <c r="AU34"/>
    </row>
    <row r="35" spans="1:47" ht="16.5" customHeight="1" x14ac:dyDescent="0.3">
      <c r="A35" s="213">
        <v>411723</v>
      </c>
      <c r="B35" s="214" t="s">
        <v>580</v>
      </c>
      <c r="C35" s="215"/>
      <c r="D35" s="215"/>
      <c r="E35" s="215"/>
      <c r="F35" s="215"/>
      <c r="G35" s="215"/>
      <c r="H35" s="215"/>
      <c r="I35" s="215"/>
      <c r="J35" s="215"/>
      <c r="K35" s="215"/>
      <c r="L35" s="215"/>
      <c r="M35" s="215"/>
      <c r="N35" s="215"/>
      <c r="O35" s="215"/>
      <c r="P35" s="215"/>
      <c r="Q35" s="215" t="s">
        <v>1341</v>
      </c>
      <c r="R35" s="215"/>
      <c r="S35" s="215"/>
      <c r="T35" s="215"/>
      <c r="U35" s="215"/>
      <c r="V35" s="215"/>
      <c r="W35" s="215"/>
      <c r="X35" s="215"/>
      <c r="Y35" s="215"/>
      <c r="Z35" s="215"/>
      <c r="AA35" s="215"/>
      <c r="AB35" s="215"/>
      <c r="AC35" s="215"/>
      <c r="AD35" s="215"/>
      <c r="AE35" s="215"/>
      <c r="AF35" s="215"/>
      <c r="AG35" s="215"/>
      <c r="AH35" s="215"/>
      <c r="AI35" s="215" t="s">
        <v>1341</v>
      </c>
      <c r="AJ35" s="215"/>
      <c r="AK35" s="215"/>
      <c r="AL35" s="215" t="s">
        <v>1341</v>
      </c>
      <c r="AM35" s="215" t="s">
        <v>1341</v>
      </c>
      <c r="AN35" s="215"/>
      <c r="AO35" s="215"/>
      <c r="AP35" s="215"/>
      <c r="AQ35" s="215"/>
      <c r="AR35" s="215"/>
      <c r="AS35" s="214" t="s">
        <v>569</v>
      </c>
      <c r="AT35" t="s">
        <v>580</v>
      </c>
      <c r="AU35"/>
    </row>
    <row r="36" spans="1:47" ht="16.5" customHeight="1" x14ac:dyDescent="0.3">
      <c r="A36" s="213">
        <v>412036</v>
      </c>
      <c r="B36" s="214" t="s">
        <v>580</v>
      </c>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t="s">
        <v>1341</v>
      </c>
      <c r="AP36" s="215"/>
      <c r="AQ36" s="215"/>
      <c r="AR36" s="215" t="s">
        <v>1341</v>
      </c>
      <c r="AS36" s="214" t="s">
        <v>581</v>
      </c>
      <c r="AT36" t="s">
        <v>580</v>
      </c>
      <c r="AU36"/>
    </row>
    <row r="37" spans="1:47" ht="16.5" customHeight="1" x14ac:dyDescent="0.3">
      <c r="A37" s="213">
        <v>412511</v>
      </c>
      <c r="B37" s="214" t="s">
        <v>580</v>
      </c>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t="s">
        <v>1341</v>
      </c>
      <c r="AL37" s="215"/>
      <c r="AM37" s="215"/>
      <c r="AN37" s="215"/>
      <c r="AO37" s="215"/>
      <c r="AP37" s="215" t="s">
        <v>1341</v>
      </c>
      <c r="AQ37" s="215"/>
      <c r="AR37" s="215" t="s">
        <v>1341</v>
      </c>
      <c r="AS37" s="214" t="s">
        <v>558</v>
      </c>
      <c r="AT37" t="s">
        <v>580</v>
      </c>
      <c r="AU37"/>
    </row>
    <row r="38" spans="1:47" ht="16.5" customHeight="1" x14ac:dyDescent="0.3">
      <c r="A38" s="213">
        <v>412611</v>
      </c>
      <c r="B38" s="214" t="s">
        <v>580</v>
      </c>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t="s">
        <v>1341</v>
      </c>
      <c r="AG38" s="215"/>
      <c r="AH38" s="215"/>
      <c r="AI38" s="215"/>
      <c r="AJ38" s="215"/>
      <c r="AK38" s="215"/>
      <c r="AL38" s="215"/>
      <c r="AM38" s="215" t="s">
        <v>1341</v>
      </c>
      <c r="AN38" s="215"/>
      <c r="AO38" s="215"/>
      <c r="AP38" s="215"/>
      <c r="AQ38" s="215"/>
      <c r="AR38" s="215"/>
      <c r="AS38" s="214" t="s">
        <v>581</v>
      </c>
      <c r="AT38" t="s">
        <v>580</v>
      </c>
      <c r="AU38"/>
    </row>
    <row r="39" spans="1:47" ht="16.5" customHeight="1" x14ac:dyDescent="0.3">
      <c r="A39" s="213">
        <v>412799</v>
      </c>
      <c r="B39" s="214" t="s">
        <v>580</v>
      </c>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t="s">
        <v>1341</v>
      </c>
      <c r="AN39" s="215"/>
      <c r="AO39" s="215"/>
      <c r="AP39" s="215"/>
      <c r="AQ39" s="215"/>
      <c r="AR39" s="215"/>
      <c r="AS39" s="214" t="s">
        <v>581</v>
      </c>
      <c r="AT39" t="s">
        <v>580</v>
      </c>
      <c r="AU39"/>
    </row>
    <row r="40" spans="1:47" ht="16.5" customHeight="1" x14ac:dyDescent="0.3">
      <c r="A40" s="213">
        <v>412809</v>
      </c>
      <c r="B40" s="214" t="s">
        <v>580</v>
      </c>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t="s">
        <v>153</v>
      </c>
      <c r="AP40" s="215"/>
      <c r="AQ40" s="215"/>
      <c r="AR40" s="215"/>
      <c r="AS40" s="214"/>
      <c r="AT40" t="s">
        <v>580</v>
      </c>
      <c r="AU40"/>
    </row>
    <row r="41" spans="1:47" ht="16.5" customHeight="1" x14ac:dyDescent="0.3">
      <c r="A41" s="213">
        <v>413345</v>
      </c>
      <c r="B41" s="214" t="s">
        <v>580</v>
      </c>
      <c r="C41" s="215"/>
      <c r="D41" s="215"/>
      <c r="E41" s="215" t="s">
        <v>1341</v>
      </c>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t="s">
        <v>1341</v>
      </c>
      <c r="AN41" s="215"/>
      <c r="AO41" s="215" t="s">
        <v>1341</v>
      </c>
      <c r="AP41" s="215"/>
      <c r="AQ41" s="215" t="s">
        <v>1341</v>
      </c>
      <c r="AR41" s="215"/>
      <c r="AS41" s="214" t="s">
        <v>559</v>
      </c>
      <c r="AT41" t="s">
        <v>580</v>
      </c>
      <c r="AU41"/>
    </row>
    <row r="42" spans="1:47" ht="16.5" customHeight="1" x14ac:dyDescent="0.3">
      <c r="A42" s="213">
        <v>413635</v>
      </c>
      <c r="B42" s="214" t="s">
        <v>580</v>
      </c>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t="s">
        <v>155</v>
      </c>
      <c r="AM42" s="215"/>
      <c r="AN42" s="215"/>
      <c r="AO42" s="215"/>
      <c r="AP42" s="215"/>
      <c r="AQ42" s="215"/>
      <c r="AR42" s="215"/>
      <c r="AS42" s="214"/>
      <c r="AT42" t="s">
        <v>580</v>
      </c>
      <c r="AU42"/>
    </row>
    <row r="43" spans="1:47" ht="16.5" customHeight="1" x14ac:dyDescent="0.3">
      <c r="A43" s="213">
        <v>413730</v>
      </c>
      <c r="B43" s="214" t="s">
        <v>580</v>
      </c>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t="s">
        <v>1341</v>
      </c>
      <c r="AC43" s="215"/>
      <c r="AD43" s="215"/>
      <c r="AE43" s="215"/>
      <c r="AF43" s="215" t="s">
        <v>1341</v>
      </c>
      <c r="AG43" s="215"/>
      <c r="AH43" s="215"/>
      <c r="AI43" s="215"/>
      <c r="AJ43" s="215"/>
      <c r="AK43" s="215"/>
      <c r="AL43" s="215"/>
      <c r="AM43" s="215" t="s">
        <v>1341</v>
      </c>
      <c r="AN43" s="215"/>
      <c r="AO43" s="215" t="s">
        <v>1341</v>
      </c>
      <c r="AP43" s="215"/>
      <c r="AQ43" s="215"/>
      <c r="AR43" s="215"/>
      <c r="AS43" s="214" t="s">
        <v>581</v>
      </c>
      <c r="AT43" t="s">
        <v>580</v>
      </c>
      <c r="AU43"/>
    </row>
    <row r="44" spans="1:47" ht="16.5" customHeight="1" x14ac:dyDescent="0.3">
      <c r="A44" s="213">
        <v>413731</v>
      </c>
      <c r="B44" s="214" t="s">
        <v>580</v>
      </c>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t="s">
        <v>1341</v>
      </c>
      <c r="AG44" s="215"/>
      <c r="AH44" s="215"/>
      <c r="AI44" s="215"/>
      <c r="AJ44" s="215"/>
      <c r="AK44" s="215"/>
      <c r="AL44" s="215"/>
      <c r="AM44" s="215" t="s">
        <v>1341</v>
      </c>
      <c r="AN44" s="215"/>
      <c r="AO44" s="215" t="s">
        <v>1341</v>
      </c>
      <c r="AP44" s="215"/>
      <c r="AQ44" s="215"/>
      <c r="AR44" s="215"/>
      <c r="AS44" s="214" t="s">
        <v>569</v>
      </c>
      <c r="AT44" t="s">
        <v>580</v>
      </c>
      <c r="AU44"/>
    </row>
    <row r="45" spans="1:47" ht="16.5" customHeight="1" x14ac:dyDescent="0.3">
      <c r="A45" s="213">
        <v>414268</v>
      </c>
      <c r="B45" s="214" t="s">
        <v>580</v>
      </c>
      <c r="C45" s="215"/>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t="s">
        <v>1341</v>
      </c>
      <c r="AJ45" s="215"/>
      <c r="AK45" s="215"/>
      <c r="AL45" s="215"/>
      <c r="AM45" s="215"/>
      <c r="AN45" s="215"/>
      <c r="AO45" s="215"/>
      <c r="AP45" s="215"/>
      <c r="AQ45" s="215"/>
      <c r="AR45" s="215"/>
      <c r="AS45" s="214" t="s">
        <v>559</v>
      </c>
      <c r="AT45" t="s">
        <v>580</v>
      </c>
      <c r="AU45"/>
    </row>
    <row r="46" spans="1:47" ht="16.5" customHeight="1" x14ac:dyDescent="0.3">
      <c r="A46" s="213">
        <v>414292</v>
      </c>
      <c r="B46" s="214" t="s">
        <v>580</v>
      </c>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t="s">
        <v>1341</v>
      </c>
      <c r="AG46" s="215"/>
      <c r="AH46" s="215"/>
      <c r="AI46" s="215"/>
      <c r="AJ46" s="215"/>
      <c r="AK46" s="215"/>
      <c r="AL46" s="215"/>
      <c r="AM46" s="215" t="s">
        <v>1341</v>
      </c>
      <c r="AN46" s="215"/>
      <c r="AO46" s="215"/>
      <c r="AP46" s="215" t="s">
        <v>1341</v>
      </c>
      <c r="AQ46" s="215"/>
      <c r="AR46" s="215"/>
      <c r="AS46" s="214" t="s">
        <v>569</v>
      </c>
      <c r="AT46" t="s">
        <v>580</v>
      </c>
      <c r="AU46"/>
    </row>
    <row r="47" spans="1:47" ht="16.5" customHeight="1" x14ac:dyDescent="0.3">
      <c r="A47" s="213">
        <v>414409</v>
      </c>
      <c r="B47" s="214" t="s">
        <v>580</v>
      </c>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t="s">
        <v>1341</v>
      </c>
      <c r="AE47" s="215"/>
      <c r="AF47" s="215"/>
      <c r="AG47" s="215"/>
      <c r="AH47" s="215"/>
      <c r="AI47" s="215"/>
      <c r="AJ47" s="215"/>
      <c r="AK47" s="215"/>
      <c r="AL47" s="215"/>
      <c r="AM47" s="215"/>
      <c r="AN47" s="215"/>
      <c r="AO47" s="215"/>
      <c r="AP47" s="215"/>
      <c r="AQ47" s="215"/>
      <c r="AR47" s="215"/>
      <c r="AS47" s="214" t="s">
        <v>560</v>
      </c>
      <c r="AT47" t="s">
        <v>580</v>
      </c>
      <c r="AU47"/>
    </row>
    <row r="48" spans="1:47" ht="16.5" customHeight="1" x14ac:dyDescent="0.3">
      <c r="A48" s="213">
        <v>414669</v>
      </c>
      <c r="B48" s="214" t="s">
        <v>580</v>
      </c>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t="s">
        <v>1341</v>
      </c>
      <c r="AL48" s="215"/>
      <c r="AM48" s="215" t="s">
        <v>1341</v>
      </c>
      <c r="AN48" s="215"/>
      <c r="AO48" s="215"/>
      <c r="AP48" s="215"/>
      <c r="AQ48" s="215" t="s">
        <v>1341</v>
      </c>
      <c r="AR48" s="215" t="s">
        <v>1341</v>
      </c>
      <c r="AS48" s="214" t="s">
        <v>581</v>
      </c>
      <c r="AT48" t="s">
        <v>580</v>
      </c>
      <c r="AU48"/>
    </row>
    <row r="49" spans="1:47" ht="16.5" customHeight="1" x14ac:dyDescent="0.3">
      <c r="A49" s="213">
        <v>415209</v>
      </c>
      <c r="B49" s="214" t="s">
        <v>580</v>
      </c>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t="s">
        <v>1341</v>
      </c>
      <c r="AM49" s="215"/>
      <c r="AN49" s="215"/>
      <c r="AO49" s="215"/>
      <c r="AP49" s="215"/>
      <c r="AQ49" s="215"/>
      <c r="AR49" s="215"/>
      <c r="AS49" s="214" t="s">
        <v>569</v>
      </c>
      <c r="AT49" t="s">
        <v>580</v>
      </c>
      <c r="AU49"/>
    </row>
    <row r="50" spans="1:47" ht="16.5" customHeight="1" x14ac:dyDescent="0.3">
      <c r="A50" s="213">
        <v>415552</v>
      </c>
      <c r="B50" s="214" t="s">
        <v>580</v>
      </c>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t="s">
        <v>1341</v>
      </c>
      <c r="AM50" s="215"/>
      <c r="AN50" s="215"/>
      <c r="AO50" s="215"/>
      <c r="AP50" s="215"/>
      <c r="AQ50" s="215"/>
      <c r="AR50" s="215"/>
      <c r="AS50" s="214" t="s">
        <v>559</v>
      </c>
      <c r="AT50" t="s">
        <v>580</v>
      </c>
      <c r="AU50"/>
    </row>
    <row r="51" spans="1:47" ht="16.5" customHeight="1" x14ac:dyDescent="0.3">
      <c r="A51" s="213">
        <v>415683</v>
      </c>
      <c r="B51" s="214" t="s">
        <v>580</v>
      </c>
      <c r="C51" s="215"/>
      <c r="D51" s="215"/>
      <c r="E51" s="215"/>
      <c r="F51" s="215"/>
      <c r="G51" s="215"/>
      <c r="H51" s="215"/>
      <c r="I51" s="215"/>
      <c r="J51" s="215"/>
      <c r="K51" s="215"/>
      <c r="L51" s="215"/>
      <c r="M51" s="215"/>
      <c r="N51" s="215"/>
      <c r="O51" s="215"/>
      <c r="P51" s="215"/>
      <c r="Q51" s="215" t="s">
        <v>1341</v>
      </c>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t="s">
        <v>1341</v>
      </c>
      <c r="AR51" s="215"/>
      <c r="AS51" s="214" t="s">
        <v>559</v>
      </c>
      <c r="AT51" t="s">
        <v>580</v>
      </c>
      <c r="AU51"/>
    </row>
    <row r="52" spans="1:47" ht="16.5" customHeight="1" x14ac:dyDescent="0.3">
      <c r="A52" s="213">
        <v>415904</v>
      </c>
      <c r="B52" s="214" t="s">
        <v>580</v>
      </c>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t="s">
        <v>153</v>
      </c>
      <c r="AM52" s="215"/>
      <c r="AN52" s="215" t="s">
        <v>153</v>
      </c>
      <c r="AO52" s="215" t="s">
        <v>153</v>
      </c>
      <c r="AP52" s="215"/>
      <c r="AQ52" s="215"/>
      <c r="AR52" s="215"/>
      <c r="AS52" s="214"/>
      <c r="AT52" t="s">
        <v>580</v>
      </c>
      <c r="AU52"/>
    </row>
    <row r="53" spans="1:47" ht="16.5" customHeight="1" x14ac:dyDescent="0.3">
      <c r="A53" s="213">
        <v>415979</v>
      </c>
      <c r="B53" s="214" t="s">
        <v>580</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t="s">
        <v>1341</v>
      </c>
      <c r="Z53" s="215"/>
      <c r="AA53" s="215"/>
      <c r="AB53" s="215"/>
      <c r="AC53" s="215"/>
      <c r="AD53" s="215"/>
      <c r="AE53" s="215"/>
      <c r="AF53" s="215"/>
      <c r="AG53" s="215"/>
      <c r="AH53" s="215"/>
      <c r="AI53" s="215"/>
      <c r="AJ53" s="215"/>
      <c r="AK53" s="215"/>
      <c r="AL53" s="215"/>
      <c r="AM53" s="215"/>
      <c r="AN53" s="215"/>
      <c r="AO53" s="215"/>
      <c r="AP53" s="215"/>
      <c r="AQ53" s="215"/>
      <c r="AR53" s="215"/>
      <c r="AS53" s="214" t="s">
        <v>569</v>
      </c>
      <c r="AT53" t="s">
        <v>580</v>
      </c>
      <c r="AU53"/>
    </row>
    <row r="54" spans="1:47" ht="16.5" customHeight="1" x14ac:dyDescent="0.3">
      <c r="A54" s="213">
        <v>416044</v>
      </c>
      <c r="B54" s="214" t="s">
        <v>580</v>
      </c>
      <c r="C54" s="215"/>
      <c r="D54" s="215"/>
      <c r="E54" s="215"/>
      <c r="F54" s="215"/>
      <c r="G54" s="215"/>
      <c r="H54" s="215"/>
      <c r="I54" s="215"/>
      <c r="J54" s="215" t="s">
        <v>155</v>
      </c>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t="s">
        <v>153</v>
      </c>
      <c r="AO54" s="215"/>
      <c r="AP54" s="215"/>
      <c r="AQ54" s="215"/>
      <c r="AR54" s="215" t="s">
        <v>153</v>
      </c>
      <c r="AS54" s="214"/>
      <c r="AT54" t="s">
        <v>580</v>
      </c>
      <c r="AU54"/>
    </row>
    <row r="55" spans="1:47" ht="16.5" customHeight="1" x14ac:dyDescent="0.3">
      <c r="A55" s="213">
        <v>416046</v>
      </c>
      <c r="B55" s="214" t="s">
        <v>580</v>
      </c>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t="s">
        <v>155</v>
      </c>
      <c r="AO55" s="215"/>
      <c r="AP55" s="215"/>
      <c r="AQ55" s="215"/>
      <c r="AR55" s="215"/>
      <c r="AS55" s="214"/>
      <c r="AT55" t="s">
        <v>580</v>
      </c>
      <c r="AU55"/>
    </row>
    <row r="56" spans="1:47" ht="16.5" customHeight="1" x14ac:dyDescent="0.3">
      <c r="A56" s="213">
        <v>416136</v>
      </c>
      <c r="B56" s="214" t="s">
        <v>580</v>
      </c>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t="s">
        <v>155</v>
      </c>
      <c r="AF56" s="215"/>
      <c r="AG56" s="215"/>
      <c r="AH56" s="215"/>
      <c r="AI56" s="215"/>
      <c r="AJ56" s="215"/>
      <c r="AK56" s="215" t="s">
        <v>153</v>
      </c>
      <c r="AL56" s="215"/>
      <c r="AM56" s="215"/>
      <c r="AN56" s="215" t="s">
        <v>153</v>
      </c>
      <c r="AO56" s="215" t="s">
        <v>153</v>
      </c>
      <c r="AP56" s="215"/>
      <c r="AQ56" s="215"/>
      <c r="AR56" s="215"/>
      <c r="AS56" s="214"/>
      <c r="AT56" t="s">
        <v>580</v>
      </c>
      <c r="AU56"/>
    </row>
    <row r="57" spans="1:47" ht="16.5" customHeight="1" x14ac:dyDescent="0.3">
      <c r="A57" s="213">
        <v>416381</v>
      </c>
      <c r="B57" s="214" t="s">
        <v>580</v>
      </c>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215"/>
      <c r="AL57" s="215" t="s">
        <v>155</v>
      </c>
      <c r="AM57" s="215"/>
      <c r="AN57" s="215" t="s">
        <v>153</v>
      </c>
      <c r="AO57" s="215"/>
      <c r="AP57" s="215"/>
      <c r="AQ57" s="215" t="s">
        <v>153</v>
      </c>
      <c r="AR57" s="215"/>
      <c r="AS57" s="214"/>
      <c r="AT57" t="s">
        <v>580</v>
      </c>
      <c r="AU57"/>
    </row>
    <row r="58" spans="1:47" ht="16.5" customHeight="1" x14ac:dyDescent="0.3">
      <c r="A58" s="213">
        <v>416904</v>
      </c>
      <c r="B58" s="214" t="s">
        <v>580</v>
      </c>
      <c r="C58" s="215"/>
      <c r="D58" s="215"/>
      <c r="E58" s="215"/>
      <c r="F58" s="215"/>
      <c r="G58" s="215"/>
      <c r="H58" s="215"/>
      <c r="I58" s="215"/>
      <c r="J58" s="215"/>
      <c r="K58" s="215"/>
      <c r="L58" s="215"/>
      <c r="M58" s="215"/>
      <c r="N58" s="215"/>
      <c r="O58" s="215"/>
      <c r="P58" s="215"/>
      <c r="Q58" s="215"/>
      <c r="R58" s="215"/>
      <c r="S58" s="215" t="s">
        <v>155</v>
      </c>
      <c r="T58" s="215"/>
      <c r="U58" s="215"/>
      <c r="V58" s="215"/>
      <c r="W58" s="215"/>
      <c r="X58" s="215"/>
      <c r="Y58" s="215"/>
      <c r="Z58" s="215"/>
      <c r="AA58" s="215"/>
      <c r="AB58" s="215"/>
      <c r="AC58" s="215"/>
      <c r="AD58" s="215"/>
      <c r="AE58" s="215"/>
      <c r="AF58" s="215"/>
      <c r="AG58" s="215"/>
      <c r="AH58" s="215"/>
      <c r="AI58" s="215"/>
      <c r="AJ58" s="215"/>
      <c r="AK58" s="215"/>
      <c r="AL58" s="215"/>
      <c r="AM58" s="215"/>
      <c r="AN58" s="215"/>
      <c r="AO58" s="215"/>
      <c r="AP58" s="215"/>
      <c r="AQ58" s="215"/>
      <c r="AR58" s="215"/>
      <c r="AS58" s="214"/>
      <c r="AT58" t="s">
        <v>580</v>
      </c>
      <c r="AU58"/>
    </row>
    <row r="59" spans="1:47" ht="16.5" customHeight="1" x14ac:dyDescent="0.3">
      <c r="A59" s="213">
        <v>416944</v>
      </c>
      <c r="B59" s="214" t="s">
        <v>580</v>
      </c>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t="s">
        <v>153</v>
      </c>
      <c r="AM59" s="215"/>
      <c r="AN59" s="215"/>
      <c r="AO59" s="215"/>
      <c r="AP59" s="215"/>
      <c r="AQ59" s="215"/>
      <c r="AR59" s="215"/>
      <c r="AS59" s="214"/>
      <c r="AT59" t="s">
        <v>580</v>
      </c>
      <c r="AU59"/>
    </row>
    <row r="60" spans="1:47" ht="16.5" customHeight="1" x14ac:dyDescent="0.3">
      <c r="A60" s="213">
        <v>417037</v>
      </c>
      <c r="B60" s="214" t="s">
        <v>580</v>
      </c>
      <c r="C60" s="215"/>
      <c r="D60" s="215"/>
      <c r="E60" s="215"/>
      <c r="F60" s="215"/>
      <c r="G60" s="215"/>
      <c r="H60" s="215"/>
      <c r="I60" s="215"/>
      <c r="J60" s="215"/>
      <c r="K60" s="215"/>
      <c r="L60" s="215"/>
      <c r="M60" s="215"/>
      <c r="N60" s="215"/>
      <c r="O60" s="215"/>
      <c r="P60" s="215"/>
      <c r="Q60" s="215" t="s">
        <v>155</v>
      </c>
      <c r="R60" s="215"/>
      <c r="S60" s="215"/>
      <c r="T60" s="215"/>
      <c r="U60" s="215"/>
      <c r="V60" s="215"/>
      <c r="W60" s="215"/>
      <c r="X60" s="215"/>
      <c r="Y60" s="215"/>
      <c r="Z60" s="215"/>
      <c r="AA60" s="215"/>
      <c r="AB60" s="215"/>
      <c r="AC60" s="215"/>
      <c r="AD60" s="215"/>
      <c r="AE60" s="215" t="s">
        <v>155</v>
      </c>
      <c r="AF60" s="215"/>
      <c r="AG60" s="215"/>
      <c r="AH60" s="215"/>
      <c r="AI60" s="215" t="s">
        <v>155</v>
      </c>
      <c r="AJ60" s="215"/>
      <c r="AK60" s="215"/>
      <c r="AL60" s="215"/>
      <c r="AM60" s="215"/>
      <c r="AN60" s="215"/>
      <c r="AO60" s="215" t="s">
        <v>153</v>
      </c>
      <c r="AP60" s="215"/>
      <c r="AQ60" s="215"/>
      <c r="AR60" s="215"/>
      <c r="AS60" s="214"/>
      <c r="AT60" t="s">
        <v>580</v>
      </c>
      <c r="AU60"/>
    </row>
    <row r="61" spans="1:47" ht="16.5" customHeight="1" x14ac:dyDescent="0.3">
      <c r="A61" s="213">
        <v>417123</v>
      </c>
      <c r="B61" s="214" t="s">
        <v>580</v>
      </c>
      <c r="C61" s="215"/>
      <c r="D61" s="215"/>
      <c r="E61" s="215"/>
      <c r="F61" s="215"/>
      <c r="G61" s="215"/>
      <c r="H61" s="215"/>
      <c r="I61" s="215"/>
      <c r="J61" s="215"/>
      <c r="K61" s="215"/>
      <c r="L61" s="215"/>
      <c r="M61" s="215"/>
      <c r="N61" s="215"/>
      <c r="O61" s="215"/>
      <c r="P61" s="215"/>
      <c r="Q61" s="215" t="s">
        <v>1341</v>
      </c>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5"/>
      <c r="AR61" s="215"/>
      <c r="AS61" s="214" t="s">
        <v>559</v>
      </c>
      <c r="AT61" t="s">
        <v>580</v>
      </c>
      <c r="AU61"/>
    </row>
    <row r="62" spans="1:47" ht="16.5" customHeight="1" x14ac:dyDescent="0.3">
      <c r="A62" s="213">
        <v>417129</v>
      </c>
      <c r="B62" s="214" t="s">
        <v>580</v>
      </c>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t="s">
        <v>1341</v>
      </c>
      <c r="AH62" s="215"/>
      <c r="AI62" s="215"/>
      <c r="AJ62" s="215"/>
      <c r="AK62" s="215"/>
      <c r="AL62" s="215"/>
      <c r="AM62" s="215" t="s">
        <v>1341</v>
      </c>
      <c r="AN62" s="215"/>
      <c r="AO62" s="215"/>
      <c r="AP62" s="215"/>
      <c r="AQ62" s="215" t="s">
        <v>1341</v>
      </c>
      <c r="AR62" s="215"/>
      <c r="AS62" s="214" t="s">
        <v>569</v>
      </c>
      <c r="AT62" t="s">
        <v>580</v>
      </c>
      <c r="AU62"/>
    </row>
    <row r="63" spans="1:47" ht="16.5" customHeight="1" x14ac:dyDescent="0.3">
      <c r="A63" s="213">
        <v>417265</v>
      </c>
      <c r="B63" s="214" t="s">
        <v>580</v>
      </c>
      <c r="C63" s="215"/>
      <c r="D63" s="215"/>
      <c r="E63" s="215"/>
      <c r="F63" s="215"/>
      <c r="G63" s="215"/>
      <c r="H63" s="215"/>
      <c r="I63" s="215"/>
      <c r="J63" s="215"/>
      <c r="K63" s="215"/>
      <c r="L63" s="215"/>
      <c r="M63" s="215"/>
      <c r="N63" s="215"/>
      <c r="O63" s="215"/>
      <c r="P63" s="215" t="s">
        <v>155</v>
      </c>
      <c r="Q63" s="215"/>
      <c r="R63" s="215"/>
      <c r="S63" s="215"/>
      <c r="T63" s="215"/>
      <c r="U63" s="215"/>
      <c r="V63" s="215"/>
      <c r="W63" s="215"/>
      <c r="X63" s="215"/>
      <c r="Y63" s="215"/>
      <c r="Z63" s="215"/>
      <c r="AA63" s="215"/>
      <c r="AB63" s="215" t="s">
        <v>155</v>
      </c>
      <c r="AC63" s="215"/>
      <c r="AD63" s="215"/>
      <c r="AE63" s="215"/>
      <c r="AF63" s="215"/>
      <c r="AG63" s="215"/>
      <c r="AH63" s="215"/>
      <c r="AI63" s="215" t="s">
        <v>153</v>
      </c>
      <c r="AJ63" s="215"/>
      <c r="AK63" s="215"/>
      <c r="AL63" s="215"/>
      <c r="AM63" s="215"/>
      <c r="AN63" s="215"/>
      <c r="AO63" s="215"/>
      <c r="AP63" s="215"/>
      <c r="AQ63" s="215"/>
      <c r="AR63" s="215"/>
      <c r="AS63" s="214"/>
      <c r="AT63" t="s">
        <v>580</v>
      </c>
      <c r="AU63"/>
    </row>
    <row r="64" spans="1:47" ht="16.5" customHeight="1" x14ac:dyDescent="0.3">
      <c r="A64" s="213">
        <v>417287</v>
      </c>
      <c r="B64" s="214" t="s">
        <v>580</v>
      </c>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215"/>
      <c r="AN64" s="215" t="s">
        <v>153</v>
      </c>
      <c r="AO64" s="215"/>
      <c r="AP64" s="215"/>
      <c r="AQ64" s="215"/>
      <c r="AR64" s="215"/>
      <c r="AS64" s="214"/>
      <c r="AT64" t="s">
        <v>580</v>
      </c>
      <c r="AU64"/>
    </row>
    <row r="65" spans="1:47" ht="16.5" customHeight="1" x14ac:dyDescent="0.3">
      <c r="A65" s="213">
        <v>417292</v>
      </c>
      <c r="B65" s="214" t="s">
        <v>580</v>
      </c>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5"/>
      <c r="AF65" s="215"/>
      <c r="AG65" s="215"/>
      <c r="AH65" s="215"/>
      <c r="AI65" s="215" t="s">
        <v>1341</v>
      </c>
      <c r="AJ65" s="215"/>
      <c r="AK65" s="215"/>
      <c r="AL65" s="215"/>
      <c r="AM65" s="215"/>
      <c r="AN65" s="215" t="s">
        <v>1341</v>
      </c>
      <c r="AO65" s="215" t="s">
        <v>1341</v>
      </c>
      <c r="AP65" s="215"/>
      <c r="AQ65" s="215"/>
      <c r="AR65" s="215"/>
      <c r="AS65" s="214" t="s">
        <v>558</v>
      </c>
      <c r="AT65" t="s">
        <v>580</v>
      </c>
      <c r="AU65"/>
    </row>
    <row r="66" spans="1:47" ht="16.5" customHeight="1" x14ac:dyDescent="0.3">
      <c r="A66" s="213">
        <v>417306</v>
      </c>
      <c r="B66" s="214" t="s">
        <v>580</v>
      </c>
      <c r="C66" s="215"/>
      <c r="D66" s="215"/>
      <c r="E66" s="215"/>
      <c r="F66" s="215"/>
      <c r="G66" s="215"/>
      <c r="H66" s="215"/>
      <c r="I66" s="215"/>
      <c r="J66" s="215"/>
      <c r="K66" s="215"/>
      <c r="L66" s="215"/>
      <c r="M66" s="215"/>
      <c r="N66" s="215"/>
      <c r="O66" s="215"/>
      <c r="P66" s="215" t="s">
        <v>155</v>
      </c>
      <c r="Q66" s="215"/>
      <c r="R66" s="215"/>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4"/>
      <c r="AT66" t="s">
        <v>580</v>
      </c>
      <c r="AU66"/>
    </row>
    <row r="67" spans="1:47" ht="16.5" customHeight="1" x14ac:dyDescent="0.3">
      <c r="A67" s="213">
        <v>417552</v>
      </c>
      <c r="B67" s="214" t="s">
        <v>580</v>
      </c>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t="s">
        <v>1341</v>
      </c>
      <c r="AR67" s="215"/>
      <c r="AS67" s="214" t="s">
        <v>569</v>
      </c>
      <c r="AT67" t="s">
        <v>580</v>
      </c>
      <c r="AU67"/>
    </row>
    <row r="68" spans="1:47" ht="16.5" customHeight="1" x14ac:dyDescent="0.3">
      <c r="A68" s="213">
        <v>417573</v>
      </c>
      <c r="B68" s="214" t="s">
        <v>580</v>
      </c>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t="s">
        <v>1341</v>
      </c>
      <c r="AG68" s="215"/>
      <c r="AH68" s="215"/>
      <c r="AI68" s="215"/>
      <c r="AJ68" s="215"/>
      <c r="AK68" s="215"/>
      <c r="AL68" s="215"/>
      <c r="AM68" s="215"/>
      <c r="AN68" s="215"/>
      <c r="AO68" s="215"/>
      <c r="AP68" s="215"/>
      <c r="AQ68" s="215"/>
      <c r="AR68" s="215"/>
      <c r="AS68" s="214" t="s">
        <v>581</v>
      </c>
      <c r="AT68" t="s">
        <v>580</v>
      </c>
      <c r="AU68"/>
    </row>
    <row r="69" spans="1:47" ht="16.5" customHeight="1" x14ac:dyDescent="0.3">
      <c r="A69" s="213">
        <v>417644</v>
      </c>
      <c r="B69" s="214" t="s">
        <v>580</v>
      </c>
      <c r="C69" s="215"/>
      <c r="D69" s="215"/>
      <c r="E69" s="215"/>
      <c r="F69" s="215"/>
      <c r="G69" s="215"/>
      <c r="H69" s="215"/>
      <c r="I69" s="215"/>
      <c r="J69" s="215"/>
      <c r="K69" s="215"/>
      <c r="L69" s="215"/>
      <c r="M69" s="215" t="s">
        <v>1341</v>
      </c>
      <c r="N69" s="215"/>
      <c r="O69" s="215"/>
      <c r="P69" s="215"/>
      <c r="Q69" s="215"/>
      <c r="R69" s="215"/>
      <c r="S69" s="215"/>
      <c r="T69" s="215"/>
      <c r="U69" s="215"/>
      <c r="V69" s="215"/>
      <c r="W69" s="215"/>
      <c r="X69" s="215"/>
      <c r="Y69" s="215"/>
      <c r="Z69" s="215" t="s">
        <v>1341</v>
      </c>
      <c r="AA69" s="215"/>
      <c r="AB69" s="215"/>
      <c r="AC69" s="215"/>
      <c r="AD69" s="215"/>
      <c r="AE69" s="215"/>
      <c r="AF69" s="215"/>
      <c r="AG69" s="215"/>
      <c r="AH69" s="215"/>
      <c r="AI69" s="215"/>
      <c r="AJ69" s="215"/>
      <c r="AK69" s="215"/>
      <c r="AL69" s="215" t="s">
        <v>1341</v>
      </c>
      <c r="AM69" s="215"/>
      <c r="AN69" s="215"/>
      <c r="AO69" s="215"/>
      <c r="AP69" s="215"/>
      <c r="AQ69" s="215"/>
      <c r="AR69" s="215"/>
      <c r="AS69" s="214" t="s">
        <v>569</v>
      </c>
      <c r="AT69" t="s">
        <v>580</v>
      </c>
      <c r="AU69"/>
    </row>
    <row r="70" spans="1:47" ht="16.5" customHeight="1" x14ac:dyDescent="0.3">
      <c r="A70" s="213">
        <v>417826</v>
      </c>
      <c r="B70" s="214" t="s">
        <v>580</v>
      </c>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c r="AH70" s="215"/>
      <c r="AI70" s="215" t="s">
        <v>153</v>
      </c>
      <c r="AJ70" s="215"/>
      <c r="AK70" s="215"/>
      <c r="AL70" s="215"/>
      <c r="AM70" s="215"/>
      <c r="AN70" s="215" t="s">
        <v>151</v>
      </c>
      <c r="AO70" s="215"/>
      <c r="AP70" s="215"/>
      <c r="AQ70" s="215"/>
      <c r="AR70" s="215"/>
      <c r="AS70" s="214"/>
      <c r="AT70" t="s">
        <v>580</v>
      </c>
      <c r="AU70"/>
    </row>
    <row r="71" spans="1:47" ht="16.5" customHeight="1" x14ac:dyDescent="0.3">
      <c r="A71" s="213">
        <v>417892</v>
      </c>
      <c r="B71" s="214" t="s">
        <v>580</v>
      </c>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t="s">
        <v>1341</v>
      </c>
      <c r="AF71" s="215"/>
      <c r="AG71" s="215"/>
      <c r="AH71" s="215"/>
      <c r="AI71" s="215"/>
      <c r="AJ71" s="215"/>
      <c r="AK71" s="215"/>
      <c r="AL71" s="215"/>
      <c r="AM71" s="215"/>
      <c r="AN71" s="215"/>
      <c r="AO71" s="215"/>
      <c r="AP71" s="215"/>
      <c r="AQ71" s="215"/>
      <c r="AR71" s="215"/>
      <c r="AS71" s="214" t="s">
        <v>559</v>
      </c>
      <c r="AT71" t="s">
        <v>580</v>
      </c>
      <c r="AU71"/>
    </row>
    <row r="72" spans="1:47" ht="16.5" customHeight="1" x14ac:dyDescent="0.3">
      <c r="A72" s="213">
        <v>417927</v>
      </c>
      <c r="B72" s="214" t="s">
        <v>580</v>
      </c>
      <c r="C72" s="215"/>
      <c r="D72" s="215"/>
      <c r="E72" s="215"/>
      <c r="F72" s="215"/>
      <c r="G72" s="215" t="s">
        <v>1341</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215"/>
      <c r="AL72" s="215"/>
      <c r="AM72" s="215"/>
      <c r="AN72" s="215"/>
      <c r="AO72" s="215"/>
      <c r="AP72" s="215"/>
      <c r="AQ72" s="215"/>
      <c r="AR72" s="215" t="s">
        <v>1341</v>
      </c>
      <c r="AS72" s="214" t="s">
        <v>569</v>
      </c>
      <c r="AT72" t="s">
        <v>580</v>
      </c>
      <c r="AU72"/>
    </row>
    <row r="73" spans="1:47" ht="16.5" customHeight="1" x14ac:dyDescent="0.3">
      <c r="A73" s="213">
        <v>418013</v>
      </c>
      <c r="B73" s="214" t="s">
        <v>580</v>
      </c>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t="s">
        <v>1341</v>
      </c>
      <c r="AH73" s="215"/>
      <c r="AI73" s="215"/>
      <c r="AJ73" s="215"/>
      <c r="AK73" s="215"/>
      <c r="AL73" s="215"/>
      <c r="AM73" s="215"/>
      <c r="AN73" s="215"/>
      <c r="AO73" s="215"/>
      <c r="AP73" s="215"/>
      <c r="AQ73" s="215"/>
      <c r="AR73" s="215"/>
      <c r="AS73" s="214" t="s">
        <v>569</v>
      </c>
      <c r="AT73" t="s">
        <v>580</v>
      </c>
      <c r="AU73"/>
    </row>
    <row r="74" spans="1:47" ht="16.5" customHeight="1" x14ac:dyDescent="0.3">
      <c r="A74" s="213">
        <v>418053</v>
      </c>
      <c r="B74" s="214" t="s">
        <v>580</v>
      </c>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t="s">
        <v>155</v>
      </c>
      <c r="AE74" s="215"/>
      <c r="AF74" s="215"/>
      <c r="AG74" s="215" t="s">
        <v>155</v>
      </c>
      <c r="AH74" s="215"/>
      <c r="AI74" s="215"/>
      <c r="AJ74" s="215"/>
      <c r="AK74" s="215"/>
      <c r="AL74" s="215"/>
      <c r="AM74" s="215"/>
      <c r="AN74" s="215"/>
      <c r="AO74" s="215"/>
      <c r="AP74" s="215"/>
      <c r="AQ74" s="215"/>
      <c r="AR74" s="215"/>
      <c r="AS74" s="214"/>
      <c r="AT74" t="s">
        <v>580</v>
      </c>
      <c r="AU74"/>
    </row>
    <row r="75" spans="1:47" ht="16.5" customHeight="1" x14ac:dyDescent="0.3">
      <c r="A75" s="213">
        <v>418104</v>
      </c>
      <c r="B75" s="214" t="s">
        <v>580</v>
      </c>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t="s">
        <v>1341</v>
      </c>
      <c r="AF75" s="215" t="s">
        <v>1341</v>
      </c>
      <c r="AG75" s="215"/>
      <c r="AH75" s="215"/>
      <c r="AI75" s="215"/>
      <c r="AJ75" s="215"/>
      <c r="AK75" s="215"/>
      <c r="AL75" s="215"/>
      <c r="AM75" s="215"/>
      <c r="AN75" s="215" t="s">
        <v>1341</v>
      </c>
      <c r="AO75" s="215"/>
      <c r="AP75" s="215" t="s">
        <v>1341</v>
      </c>
      <c r="AQ75" s="215"/>
      <c r="AR75" s="215"/>
      <c r="AS75" s="214" t="s">
        <v>569</v>
      </c>
      <c r="AT75" t="s">
        <v>580</v>
      </c>
      <c r="AU75"/>
    </row>
    <row r="76" spans="1:47" ht="16.5" customHeight="1" x14ac:dyDescent="0.3">
      <c r="A76" s="213">
        <v>418145</v>
      </c>
      <c r="B76" s="214" t="s">
        <v>580</v>
      </c>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t="s">
        <v>153</v>
      </c>
      <c r="AG76" s="215"/>
      <c r="AH76" s="215"/>
      <c r="AI76" s="215"/>
      <c r="AJ76" s="215"/>
      <c r="AK76" s="215" t="s">
        <v>155</v>
      </c>
      <c r="AL76" s="215"/>
      <c r="AM76" s="215"/>
      <c r="AN76" s="215"/>
      <c r="AO76" s="215"/>
      <c r="AP76" s="215"/>
      <c r="AQ76" s="215"/>
      <c r="AR76" s="215"/>
      <c r="AS76" s="214"/>
      <c r="AT76" t="s">
        <v>580</v>
      </c>
      <c r="AU76"/>
    </row>
    <row r="77" spans="1:47" ht="16.5" customHeight="1" x14ac:dyDescent="0.3">
      <c r="A77" s="213">
        <v>418174</v>
      </c>
      <c r="B77" s="214" t="s">
        <v>580</v>
      </c>
      <c r="C77" s="215"/>
      <c r="D77" s="215"/>
      <c r="E77" s="215"/>
      <c r="F77" s="215"/>
      <c r="G77" s="215"/>
      <c r="H77" s="215"/>
      <c r="I77" s="215"/>
      <c r="J77" s="215"/>
      <c r="K77" s="215"/>
      <c r="L77" s="215"/>
      <c r="M77" s="215"/>
      <c r="N77" s="215"/>
      <c r="O77" s="215"/>
      <c r="P77" s="215"/>
      <c r="Q77" s="215" t="s">
        <v>155</v>
      </c>
      <c r="R77" s="215"/>
      <c r="S77" s="215"/>
      <c r="T77" s="215"/>
      <c r="U77" s="215"/>
      <c r="V77" s="215"/>
      <c r="W77" s="215"/>
      <c r="X77" s="215"/>
      <c r="Y77" s="215"/>
      <c r="Z77" s="215"/>
      <c r="AA77" s="215"/>
      <c r="AB77" s="215"/>
      <c r="AC77" s="215"/>
      <c r="AD77" s="215"/>
      <c r="AE77" s="215"/>
      <c r="AF77" s="215"/>
      <c r="AG77" s="215"/>
      <c r="AH77" s="215"/>
      <c r="AI77" s="215"/>
      <c r="AJ77" s="215"/>
      <c r="AK77" s="215"/>
      <c r="AL77" s="215" t="s">
        <v>153</v>
      </c>
      <c r="AM77" s="215" t="s">
        <v>155</v>
      </c>
      <c r="AN77" s="215"/>
      <c r="AO77" s="215"/>
      <c r="AP77" s="215"/>
      <c r="AQ77" s="215"/>
      <c r="AR77" s="215"/>
      <c r="AS77" s="214"/>
      <c r="AT77" t="s">
        <v>580</v>
      </c>
      <c r="AU77"/>
    </row>
    <row r="78" spans="1:47" ht="16.5" customHeight="1" x14ac:dyDescent="0.3">
      <c r="A78" s="213">
        <v>418250</v>
      </c>
      <c r="B78" s="214" t="s">
        <v>580</v>
      </c>
      <c r="C78" s="215"/>
      <c r="D78" s="215"/>
      <c r="E78" s="215"/>
      <c r="F78" s="215"/>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t="s">
        <v>1341</v>
      </c>
      <c r="AG78" s="215"/>
      <c r="AH78" s="215"/>
      <c r="AI78" s="215"/>
      <c r="AJ78" s="215"/>
      <c r="AK78" s="215"/>
      <c r="AL78" s="215"/>
      <c r="AM78" s="215" t="s">
        <v>1341</v>
      </c>
      <c r="AN78" s="215"/>
      <c r="AO78" s="215" t="s">
        <v>1341</v>
      </c>
      <c r="AP78" s="215"/>
      <c r="AQ78" s="215"/>
      <c r="AR78" s="215"/>
      <c r="AS78" s="214" t="s">
        <v>569</v>
      </c>
      <c r="AT78" t="s">
        <v>580</v>
      </c>
      <c r="AU78"/>
    </row>
    <row r="79" spans="1:47" ht="16.5" customHeight="1" x14ac:dyDescent="0.3">
      <c r="A79" s="213">
        <v>418270</v>
      </c>
      <c r="B79" s="214" t="s">
        <v>580</v>
      </c>
      <c r="C79" s="215"/>
      <c r="D79" s="215"/>
      <c r="E79" s="215"/>
      <c r="F79" s="215"/>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215"/>
      <c r="AL79" s="215" t="s">
        <v>1341</v>
      </c>
      <c r="AM79" s="215" t="s">
        <v>1341</v>
      </c>
      <c r="AN79" s="215"/>
      <c r="AO79" s="215"/>
      <c r="AP79" s="215"/>
      <c r="AQ79" s="215"/>
      <c r="AR79" s="215" t="s">
        <v>1341</v>
      </c>
      <c r="AS79" s="214" t="s">
        <v>605</v>
      </c>
      <c r="AT79" t="s">
        <v>580</v>
      </c>
      <c r="AU79"/>
    </row>
    <row r="80" spans="1:47" ht="16.5" customHeight="1" x14ac:dyDescent="0.3">
      <c r="A80" s="213">
        <v>418319</v>
      </c>
      <c r="B80" s="214" t="s">
        <v>580</v>
      </c>
      <c r="C80" s="215"/>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215" t="s">
        <v>1341</v>
      </c>
      <c r="AL80" s="215"/>
      <c r="AM80" s="215" t="s">
        <v>1341</v>
      </c>
      <c r="AN80" s="215"/>
      <c r="AO80" s="215" t="s">
        <v>1341</v>
      </c>
      <c r="AP80" s="215"/>
      <c r="AQ80" s="215"/>
      <c r="AR80" s="215" t="s">
        <v>1341</v>
      </c>
      <c r="AS80" s="214" t="s">
        <v>569</v>
      </c>
      <c r="AT80" t="s">
        <v>580</v>
      </c>
      <c r="AU80"/>
    </row>
    <row r="81" spans="1:47" ht="16.5" customHeight="1" x14ac:dyDescent="0.3">
      <c r="A81" s="213">
        <v>418640</v>
      </c>
      <c r="B81" s="214" t="s">
        <v>580</v>
      </c>
      <c r="C81" s="215"/>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215"/>
      <c r="AL81" s="215"/>
      <c r="AM81" s="215" t="s">
        <v>1341</v>
      </c>
      <c r="AN81" s="215"/>
      <c r="AO81" s="215"/>
      <c r="AP81" s="215" t="s">
        <v>1341</v>
      </c>
      <c r="AQ81" s="215"/>
      <c r="AR81" s="215"/>
      <c r="AS81" s="214" t="s">
        <v>569</v>
      </c>
      <c r="AT81" t="s">
        <v>580</v>
      </c>
      <c r="AU81"/>
    </row>
    <row r="82" spans="1:47" ht="16.5" customHeight="1" x14ac:dyDescent="0.3">
      <c r="A82" s="213">
        <v>418773</v>
      </c>
      <c r="B82" s="214" t="s">
        <v>580</v>
      </c>
      <c r="C82" s="215"/>
      <c r="D82" s="215"/>
      <c r="E82" s="215"/>
      <c r="F82" s="215"/>
      <c r="G82" s="215"/>
      <c r="H82" s="215"/>
      <c r="I82" s="215"/>
      <c r="J82" s="215"/>
      <c r="K82" s="215"/>
      <c r="L82" s="215"/>
      <c r="M82" s="215"/>
      <c r="N82" s="215"/>
      <c r="O82" s="215"/>
      <c r="P82" s="215"/>
      <c r="Q82" s="215" t="s">
        <v>1341</v>
      </c>
      <c r="R82" s="215"/>
      <c r="S82" s="215"/>
      <c r="T82" s="215"/>
      <c r="U82" s="215"/>
      <c r="V82" s="215"/>
      <c r="W82" s="215"/>
      <c r="X82" s="215"/>
      <c r="Y82" s="215"/>
      <c r="Z82" s="215"/>
      <c r="AA82" s="215"/>
      <c r="AB82" s="215"/>
      <c r="AC82" s="215"/>
      <c r="AD82" s="215"/>
      <c r="AE82" s="215"/>
      <c r="AF82" s="215"/>
      <c r="AG82" s="215"/>
      <c r="AH82" s="215"/>
      <c r="AI82" s="215"/>
      <c r="AJ82" s="215"/>
      <c r="AK82" s="215"/>
      <c r="AL82" s="215"/>
      <c r="AM82" s="215"/>
      <c r="AN82" s="215"/>
      <c r="AO82" s="215"/>
      <c r="AP82" s="215"/>
      <c r="AQ82" s="215"/>
      <c r="AR82" s="215"/>
      <c r="AS82" s="214" t="s">
        <v>559</v>
      </c>
      <c r="AT82" t="s">
        <v>580</v>
      </c>
      <c r="AU82"/>
    </row>
    <row r="83" spans="1:47" ht="16.5" customHeight="1" x14ac:dyDescent="0.3">
      <c r="A83" s="213">
        <v>418885</v>
      </c>
      <c r="B83" s="214" t="s">
        <v>580</v>
      </c>
      <c r="C83" s="215"/>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5"/>
      <c r="AI83" s="215"/>
      <c r="AJ83" s="215"/>
      <c r="AK83" s="215"/>
      <c r="AL83" s="215" t="s">
        <v>1341</v>
      </c>
      <c r="AM83" s="215" t="s">
        <v>1341</v>
      </c>
      <c r="AN83" s="215"/>
      <c r="AO83" s="215"/>
      <c r="AP83" s="215"/>
      <c r="AQ83" s="215"/>
      <c r="AR83" s="215"/>
      <c r="AS83" s="214" t="s">
        <v>560</v>
      </c>
      <c r="AT83" t="s">
        <v>580</v>
      </c>
      <c r="AU83"/>
    </row>
    <row r="84" spans="1:47" ht="16.5" customHeight="1" x14ac:dyDescent="0.3">
      <c r="A84" s="213">
        <v>419000</v>
      </c>
      <c r="B84" s="214" t="s">
        <v>580</v>
      </c>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c r="AK84" s="215"/>
      <c r="AL84" s="215" t="s">
        <v>1341</v>
      </c>
      <c r="AM84" s="215"/>
      <c r="AN84" s="215"/>
      <c r="AO84" s="215"/>
      <c r="AP84" s="215"/>
      <c r="AQ84" s="215"/>
      <c r="AR84" s="215" t="s">
        <v>1341</v>
      </c>
      <c r="AS84" s="214" t="s">
        <v>559</v>
      </c>
      <c r="AT84" t="s">
        <v>580</v>
      </c>
      <c r="AU84"/>
    </row>
    <row r="85" spans="1:47" ht="16.5" customHeight="1" x14ac:dyDescent="0.3">
      <c r="A85" s="213">
        <v>419198</v>
      </c>
      <c r="B85" s="214" t="s">
        <v>580</v>
      </c>
      <c r="C85" s="215"/>
      <c r="D85" s="215"/>
      <c r="E85" s="215"/>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t="s">
        <v>155</v>
      </c>
      <c r="AG85" s="215"/>
      <c r="AH85" s="215"/>
      <c r="AI85" s="215"/>
      <c r="AJ85" s="215"/>
      <c r="AK85" s="215"/>
      <c r="AL85" s="215"/>
      <c r="AM85" s="215" t="s">
        <v>155</v>
      </c>
      <c r="AN85" s="215"/>
      <c r="AO85" s="215"/>
      <c r="AP85" s="215"/>
      <c r="AQ85" s="215" t="s">
        <v>155</v>
      </c>
      <c r="AR85" s="215" t="s">
        <v>155</v>
      </c>
      <c r="AS85" s="214"/>
      <c r="AT85" t="s">
        <v>580</v>
      </c>
      <c r="AU85"/>
    </row>
    <row r="86" spans="1:47" ht="16.5" customHeight="1" x14ac:dyDescent="0.3">
      <c r="A86" s="213">
        <v>419200</v>
      </c>
      <c r="B86" s="214" t="s">
        <v>580</v>
      </c>
      <c r="C86" s="215"/>
      <c r="D86" s="215"/>
      <c r="E86" s="215"/>
      <c r="F86" s="215"/>
      <c r="G86" s="215"/>
      <c r="H86" s="215"/>
      <c r="I86" s="215"/>
      <c r="J86" s="215"/>
      <c r="K86" s="215"/>
      <c r="L86" s="215"/>
      <c r="M86" s="215"/>
      <c r="N86" s="215"/>
      <c r="O86" s="215"/>
      <c r="P86" s="215"/>
      <c r="Q86" s="215" t="s">
        <v>155</v>
      </c>
      <c r="R86" s="215"/>
      <c r="S86" s="215"/>
      <c r="T86" s="215"/>
      <c r="U86" s="215"/>
      <c r="V86" s="215"/>
      <c r="W86" s="215"/>
      <c r="X86" s="215"/>
      <c r="Y86" s="215"/>
      <c r="Z86" s="215"/>
      <c r="AA86" s="215"/>
      <c r="AB86" s="215"/>
      <c r="AC86" s="215"/>
      <c r="AD86" s="215"/>
      <c r="AE86" s="215"/>
      <c r="AF86" s="215"/>
      <c r="AG86" s="215"/>
      <c r="AH86" s="215"/>
      <c r="AI86" s="215"/>
      <c r="AJ86" s="215"/>
      <c r="AK86" s="215"/>
      <c r="AL86" s="215"/>
      <c r="AM86" s="215"/>
      <c r="AN86" s="215" t="s">
        <v>153</v>
      </c>
      <c r="AO86" s="215"/>
      <c r="AP86" s="215"/>
      <c r="AQ86" s="215" t="s">
        <v>153</v>
      </c>
      <c r="AR86" s="215"/>
      <c r="AS86" s="214"/>
      <c r="AT86" t="s">
        <v>580</v>
      </c>
      <c r="AU86"/>
    </row>
    <row r="87" spans="1:47" ht="16.5" customHeight="1" x14ac:dyDescent="0.3">
      <c r="A87" s="213">
        <v>419288</v>
      </c>
      <c r="B87" s="214" t="s">
        <v>580</v>
      </c>
      <c r="C87" s="215"/>
      <c r="D87" s="215"/>
      <c r="E87" s="215"/>
      <c r="F87" s="215"/>
      <c r="G87" s="215"/>
      <c r="H87" s="215"/>
      <c r="I87" s="215"/>
      <c r="J87" s="215"/>
      <c r="K87" s="215"/>
      <c r="L87" s="215"/>
      <c r="M87" s="215"/>
      <c r="N87" s="215"/>
      <c r="O87" s="215" t="s">
        <v>155</v>
      </c>
      <c r="P87" s="215"/>
      <c r="Q87" s="215"/>
      <c r="R87" s="215"/>
      <c r="S87" s="215"/>
      <c r="T87" s="215"/>
      <c r="U87" s="215"/>
      <c r="V87" s="215"/>
      <c r="W87" s="215"/>
      <c r="X87" s="215"/>
      <c r="Y87" s="215"/>
      <c r="Z87" s="215"/>
      <c r="AA87" s="215"/>
      <c r="AB87" s="215"/>
      <c r="AC87" s="215"/>
      <c r="AD87" s="215"/>
      <c r="AE87" s="215"/>
      <c r="AF87" s="215"/>
      <c r="AG87" s="215"/>
      <c r="AH87" s="215"/>
      <c r="AI87" s="215"/>
      <c r="AJ87" s="215"/>
      <c r="AK87" s="215"/>
      <c r="AL87" s="215"/>
      <c r="AM87" s="215" t="s">
        <v>155</v>
      </c>
      <c r="AN87" s="215"/>
      <c r="AO87" s="215"/>
      <c r="AP87" s="215"/>
      <c r="AQ87" s="215"/>
      <c r="AR87" s="215"/>
      <c r="AS87" s="214"/>
      <c r="AT87" t="s">
        <v>580</v>
      </c>
      <c r="AU87"/>
    </row>
    <row r="88" spans="1:47" ht="16.5" customHeight="1" x14ac:dyDescent="0.3">
      <c r="A88" s="213">
        <v>419303</v>
      </c>
      <c r="B88" s="214" t="s">
        <v>580</v>
      </c>
      <c r="C88" s="215"/>
      <c r="D88" s="215"/>
      <c r="E88" s="215"/>
      <c r="F88" s="215"/>
      <c r="G88" s="215"/>
      <c r="H88" s="215"/>
      <c r="I88" s="215"/>
      <c r="J88" s="215"/>
      <c r="K88" s="215"/>
      <c r="L88" s="215"/>
      <c r="M88" s="215"/>
      <c r="N88" s="215"/>
      <c r="O88" s="215"/>
      <c r="P88" s="215"/>
      <c r="Q88" s="215"/>
      <c r="R88" s="215"/>
      <c r="S88" s="215" t="s">
        <v>155</v>
      </c>
      <c r="T88" s="215"/>
      <c r="U88" s="215"/>
      <c r="V88" s="215"/>
      <c r="W88" s="215"/>
      <c r="X88" s="215"/>
      <c r="Y88" s="215"/>
      <c r="Z88" s="215"/>
      <c r="AA88" s="215"/>
      <c r="AB88" s="215"/>
      <c r="AC88" s="215"/>
      <c r="AD88" s="215"/>
      <c r="AE88" s="215"/>
      <c r="AF88" s="215"/>
      <c r="AG88" s="215"/>
      <c r="AH88" s="215"/>
      <c r="AI88" s="215"/>
      <c r="AJ88" s="215"/>
      <c r="AK88" s="215"/>
      <c r="AL88" s="215" t="s">
        <v>155</v>
      </c>
      <c r="AM88" s="215"/>
      <c r="AN88" s="215"/>
      <c r="AO88" s="215"/>
      <c r="AP88" s="215" t="s">
        <v>153</v>
      </c>
      <c r="AQ88" s="215"/>
      <c r="AR88" s="215"/>
      <c r="AS88" s="214"/>
      <c r="AT88" t="s">
        <v>580</v>
      </c>
      <c r="AU88"/>
    </row>
    <row r="89" spans="1:47" ht="16.5" customHeight="1" x14ac:dyDescent="0.3">
      <c r="A89" s="213">
        <v>419321</v>
      </c>
      <c r="B89" s="214" t="s">
        <v>580</v>
      </c>
      <c r="C89" s="215"/>
      <c r="D89" s="215"/>
      <c r="E89" s="215"/>
      <c r="F89" s="215"/>
      <c r="G89" s="215"/>
      <c r="H89" s="215"/>
      <c r="I89" s="215"/>
      <c r="J89" s="215"/>
      <c r="K89" s="215"/>
      <c r="L89" s="215"/>
      <c r="M89" s="215"/>
      <c r="N89" s="215"/>
      <c r="O89" s="215"/>
      <c r="P89" s="215"/>
      <c r="Q89" s="215" t="s">
        <v>1341</v>
      </c>
      <c r="R89" s="215"/>
      <c r="S89" s="215"/>
      <c r="T89" s="215"/>
      <c r="U89" s="215"/>
      <c r="V89" s="215"/>
      <c r="W89" s="215"/>
      <c r="X89" s="215"/>
      <c r="Y89" s="215"/>
      <c r="Z89" s="215"/>
      <c r="AA89" s="215" t="s">
        <v>1341</v>
      </c>
      <c r="AB89" s="215"/>
      <c r="AC89" s="215"/>
      <c r="AD89" s="215"/>
      <c r="AE89" s="215"/>
      <c r="AF89" s="215" t="s">
        <v>1341</v>
      </c>
      <c r="AG89" s="215"/>
      <c r="AH89" s="215"/>
      <c r="AI89" s="215"/>
      <c r="AJ89" s="215"/>
      <c r="AK89" s="215"/>
      <c r="AL89" s="215"/>
      <c r="AM89" s="215"/>
      <c r="AN89" s="215"/>
      <c r="AO89" s="215" t="s">
        <v>1341</v>
      </c>
      <c r="AP89" s="215"/>
      <c r="AQ89" s="215"/>
      <c r="AR89" s="215"/>
      <c r="AS89" s="214" t="s">
        <v>560</v>
      </c>
      <c r="AT89" t="s">
        <v>580</v>
      </c>
      <c r="AU89"/>
    </row>
    <row r="90" spans="1:47" ht="16.5" customHeight="1" x14ac:dyDescent="0.3">
      <c r="A90" s="213">
        <v>419366</v>
      </c>
      <c r="B90" s="214" t="s">
        <v>580</v>
      </c>
      <c r="C90" s="215"/>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5" t="s">
        <v>155</v>
      </c>
      <c r="AF90" s="215"/>
      <c r="AG90" s="215"/>
      <c r="AH90" s="215"/>
      <c r="AI90" s="215"/>
      <c r="AJ90" s="215"/>
      <c r="AK90" s="215" t="s">
        <v>155</v>
      </c>
      <c r="AL90" s="215"/>
      <c r="AM90" s="215"/>
      <c r="AN90" s="215"/>
      <c r="AO90" s="215"/>
      <c r="AP90" s="215"/>
      <c r="AQ90" s="215"/>
      <c r="AR90" s="215"/>
      <c r="AS90" s="214"/>
      <c r="AT90" t="s">
        <v>580</v>
      </c>
      <c r="AU90"/>
    </row>
    <row r="91" spans="1:47" ht="16.5" customHeight="1" x14ac:dyDescent="0.3">
      <c r="A91" s="213">
        <v>419470</v>
      </c>
      <c r="B91" s="214" t="s">
        <v>580</v>
      </c>
      <c r="C91" s="215"/>
      <c r="D91" s="215"/>
      <c r="E91" s="215"/>
      <c r="F91" s="215"/>
      <c r="G91" s="215"/>
      <c r="H91" s="215"/>
      <c r="I91" s="215"/>
      <c r="J91" s="215"/>
      <c r="K91" s="215"/>
      <c r="L91" s="215"/>
      <c r="M91" s="215"/>
      <c r="N91" s="215"/>
      <c r="O91" s="215"/>
      <c r="P91" s="215"/>
      <c r="Q91" s="215"/>
      <c r="R91" s="215"/>
      <c r="S91" s="215"/>
      <c r="T91" s="215"/>
      <c r="U91" s="215"/>
      <c r="V91" s="215"/>
      <c r="W91" s="215"/>
      <c r="X91" s="215"/>
      <c r="Y91" s="215"/>
      <c r="Z91" s="215"/>
      <c r="AA91" s="215"/>
      <c r="AB91" s="215"/>
      <c r="AC91" s="215"/>
      <c r="AD91" s="215"/>
      <c r="AE91" s="215"/>
      <c r="AF91" s="215"/>
      <c r="AG91" s="215"/>
      <c r="AH91" s="215"/>
      <c r="AI91" s="215"/>
      <c r="AJ91" s="215"/>
      <c r="AK91" s="215"/>
      <c r="AL91" s="215"/>
      <c r="AM91" s="215"/>
      <c r="AN91" s="215"/>
      <c r="AO91" s="215"/>
      <c r="AP91" s="215"/>
      <c r="AQ91" s="215" t="s">
        <v>1341</v>
      </c>
      <c r="AR91" s="215" t="s">
        <v>1341</v>
      </c>
      <c r="AS91" s="214" t="s">
        <v>605</v>
      </c>
      <c r="AT91" t="s">
        <v>580</v>
      </c>
      <c r="AU91"/>
    </row>
    <row r="92" spans="1:47" ht="16.5" customHeight="1" x14ac:dyDescent="0.3">
      <c r="A92" s="213">
        <v>419601</v>
      </c>
      <c r="B92" s="214" t="s">
        <v>580</v>
      </c>
      <c r="C92" s="215"/>
      <c r="D92" s="215"/>
      <c r="E92" s="215"/>
      <c r="F92" s="215"/>
      <c r="G92" s="215"/>
      <c r="H92" s="215"/>
      <c r="I92" s="215"/>
      <c r="J92" s="215"/>
      <c r="K92" s="215"/>
      <c r="L92" s="215"/>
      <c r="M92" s="215"/>
      <c r="N92" s="215"/>
      <c r="O92" s="215"/>
      <c r="P92" s="215"/>
      <c r="Q92" s="215"/>
      <c r="R92" s="215"/>
      <c r="S92" s="215"/>
      <c r="T92" s="215"/>
      <c r="U92" s="215"/>
      <c r="V92" s="215"/>
      <c r="W92" s="215"/>
      <c r="X92" s="215"/>
      <c r="Y92" s="215"/>
      <c r="Z92" s="215"/>
      <c r="AA92" s="215"/>
      <c r="AB92" s="215"/>
      <c r="AC92" s="215"/>
      <c r="AD92" s="215"/>
      <c r="AE92" s="215"/>
      <c r="AF92" s="215"/>
      <c r="AG92" s="215" t="s">
        <v>155</v>
      </c>
      <c r="AH92" s="215"/>
      <c r="AI92" s="215" t="s">
        <v>153</v>
      </c>
      <c r="AJ92" s="215"/>
      <c r="AK92" s="215"/>
      <c r="AL92" s="215"/>
      <c r="AM92" s="215"/>
      <c r="AN92" s="215" t="s">
        <v>151</v>
      </c>
      <c r="AO92" s="215"/>
      <c r="AP92" s="215"/>
      <c r="AQ92" s="215"/>
      <c r="AR92" s="215"/>
      <c r="AS92" s="214"/>
      <c r="AT92" t="s">
        <v>580</v>
      </c>
      <c r="AU92"/>
    </row>
    <row r="93" spans="1:47" ht="16.5" customHeight="1" x14ac:dyDescent="0.3">
      <c r="A93" s="213">
        <v>419606</v>
      </c>
      <c r="B93" s="214" t="s">
        <v>580</v>
      </c>
      <c r="C93" s="215"/>
      <c r="D93" s="215"/>
      <c r="E93" s="215" t="s">
        <v>1341</v>
      </c>
      <c r="F93" s="215"/>
      <c r="G93" s="215"/>
      <c r="H93" s="215"/>
      <c r="I93" s="215"/>
      <c r="J93" s="215"/>
      <c r="K93" s="215"/>
      <c r="L93" s="215"/>
      <c r="M93" s="215"/>
      <c r="N93" s="215"/>
      <c r="O93" s="215"/>
      <c r="P93" s="215"/>
      <c r="Q93" s="215"/>
      <c r="R93" s="215"/>
      <c r="S93" s="215" t="s">
        <v>1341</v>
      </c>
      <c r="T93" s="215"/>
      <c r="U93" s="215"/>
      <c r="V93" s="215"/>
      <c r="W93" s="215"/>
      <c r="X93" s="215"/>
      <c r="Y93" s="215"/>
      <c r="Z93" s="215"/>
      <c r="AA93" s="215"/>
      <c r="AB93" s="215"/>
      <c r="AC93" s="215"/>
      <c r="AD93" s="215"/>
      <c r="AE93" s="215"/>
      <c r="AF93" s="215"/>
      <c r="AG93" s="215"/>
      <c r="AH93" s="215"/>
      <c r="AI93" s="215"/>
      <c r="AJ93" s="215"/>
      <c r="AK93" s="215"/>
      <c r="AL93" s="215"/>
      <c r="AM93" s="215" t="s">
        <v>1341</v>
      </c>
      <c r="AN93" s="215"/>
      <c r="AO93" s="215" t="s">
        <v>1341</v>
      </c>
      <c r="AP93" s="215"/>
      <c r="AQ93" s="215"/>
      <c r="AR93" s="215"/>
      <c r="AS93" s="214" t="s">
        <v>581</v>
      </c>
      <c r="AT93" t="s">
        <v>580</v>
      </c>
      <c r="AU93"/>
    </row>
    <row r="94" spans="1:47" ht="16.5" customHeight="1" x14ac:dyDescent="0.3">
      <c r="A94" s="213">
        <v>419628</v>
      </c>
      <c r="B94" s="214" t="s">
        <v>580</v>
      </c>
      <c r="C94" s="215"/>
      <c r="D94" s="215"/>
      <c r="E94" s="215"/>
      <c r="F94" s="215"/>
      <c r="G94" s="215"/>
      <c r="H94" s="215"/>
      <c r="I94" s="215"/>
      <c r="J94" s="215"/>
      <c r="K94" s="215"/>
      <c r="L94" s="215"/>
      <c r="M94" s="215"/>
      <c r="N94" s="215"/>
      <c r="O94" s="215"/>
      <c r="P94" s="215"/>
      <c r="Q94" s="215"/>
      <c r="R94" s="215"/>
      <c r="S94" s="215" t="s">
        <v>155</v>
      </c>
      <c r="T94" s="215"/>
      <c r="U94" s="215"/>
      <c r="V94" s="215"/>
      <c r="W94" s="215"/>
      <c r="X94" s="215"/>
      <c r="Y94" s="215"/>
      <c r="Z94" s="215"/>
      <c r="AA94" s="215"/>
      <c r="AB94" s="215"/>
      <c r="AC94" s="215"/>
      <c r="AD94" s="215"/>
      <c r="AE94" s="215"/>
      <c r="AF94" s="215"/>
      <c r="AG94" s="215"/>
      <c r="AH94" s="215"/>
      <c r="AI94" s="215"/>
      <c r="AJ94" s="215"/>
      <c r="AK94" s="215"/>
      <c r="AL94" s="215"/>
      <c r="AM94" s="215"/>
      <c r="AN94" s="215"/>
      <c r="AO94" s="215"/>
      <c r="AP94" s="215"/>
      <c r="AQ94" s="215"/>
      <c r="AR94" s="215"/>
      <c r="AS94" s="214"/>
      <c r="AT94" t="s">
        <v>580</v>
      </c>
      <c r="AU94"/>
    </row>
    <row r="95" spans="1:47" ht="16.5" customHeight="1" x14ac:dyDescent="0.3">
      <c r="A95" s="213">
        <v>419633</v>
      </c>
      <c r="B95" s="214" t="s">
        <v>580</v>
      </c>
      <c r="C95" s="215"/>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c r="AH95" s="215"/>
      <c r="AI95" s="215"/>
      <c r="AJ95" s="215" t="s">
        <v>1341</v>
      </c>
      <c r="AK95" s="215"/>
      <c r="AL95" s="215"/>
      <c r="AM95" s="215"/>
      <c r="AN95" s="215"/>
      <c r="AO95" s="215"/>
      <c r="AP95" s="215"/>
      <c r="AQ95" s="215"/>
      <c r="AR95" s="215"/>
      <c r="AS95" s="214" t="s">
        <v>605</v>
      </c>
      <c r="AT95" t="s">
        <v>580</v>
      </c>
      <c r="AU95"/>
    </row>
    <row r="96" spans="1:47" ht="16.5" customHeight="1" x14ac:dyDescent="0.3">
      <c r="A96" s="213">
        <v>419695</v>
      </c>
      <c r="B96" s="214" t="s">
        <v>580</v>
      </c>
      <c r="C96" s="215"/>
      <c r="D96" s="215"/>
      <c r="E96" s="215"/>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15"/>
      <c r="AD96" s="215"/>
      <c r="AE96" s="215"/>
      <c r="AF96" s="215" t="s">
        <v>153</v>
      </c>
      <c r="AG96" s="215"/>
      <c r="AH96" s="215"/>
      <c r="AI96" s="215"/>
      <c r="AJ96" s="215"/>
      <c r="AK96" s="215"/>
      <c r="AL96" s="215"/>
      <c r="AM96" s="215" t="s">
        <v>155</v>
      </c>
      <c r="AN96" s="215" t="s">
        <v>155</v>
      </c>
      <c r="AO96" s="215"/>
      <c r="AP96" s="215"/>
      <c r="AQ96" s="215"/>
      <c r="AR96" s="215"/>
      <c r="AS96" s="214"/>
      <c r="AT96" t="s">
        <v>580</v>
      </c>
      <c r="AU96"/>
    </row>
    <row r="97" spans="1:47" ht="16.5" customHeight="1" x14ac:dyDescent="0.3">
      <c r="A97" s="213">
        <v>419737</v>
      </c>
      <c r="B97" s="214" t="s">
        <v>580</v>
      </c>
      <c r="C97" s="215"/>
      <c r="D97" s="215"/>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15"/>
      <c r="AD97" s="215"/>
      <c r="AE97" s="215"/>
      <c r="AF97" s="215"/>
      <c r="AG97" s="215"/>
      <c r="AH97" s="215"/>
      <c r="AI97" s="215"/>
      <c r="AJ97" s="215"/>
      <c r="AK97" s="215"/>
      <c r="AL97" s="215" t="s">
        <v>155</v>
      </c>
      <c r="AM97" s="215"/>
      <c r="AN97" s="215"/>
      <c r="AO97" s="215"/>
      <c r="AP97" s="215"/>
      <c r="AQ97" s="215"/>
      <c r="AR97" s="215"/>
      <c r="AS97" s="214"/>
      <c r="AT97" t="s">
        <v>580</v>
      </c>
      <c r="AU97"/>
    </row>
    <row r="98" spans="1:47" ht="16.5" customHeight="1" x14ac:dyDescent="0.3">
      <c r="A98" s="213">
        <v>419897</v>
      </c>
      <c r="B98" s="214" t="s">
        <v>580</v>
      </c>
      <c r="C98" s="215"/>
      <c r="D98" s="215"/>
      <c r="E98" s="215"/>
      <c r="F98" s="215"/>
      <c r="G98" s="215"/>
      <c r="H98" s="215"/>
      <c r="I98" s="215"/>
      <c r="J98" s="215"/>
      <c r="K98" s="215"/>
      <c r="L98" s="215"/>
      <c r="M98" s="215"/>
      <c r="N98" s="215"/>
      <c r="O98" s="215"/>
      <c r="P98" s="215"/>
      <c r="Q98" s="215"/>
      <c r="R98" s="215"/>
      <c r="S98" s="215"/>
      <c r="T98" s="215"/>
      <c r="U98" s="215"/>
      <c r="V98" s="215"/>
      <c r="W98" s="215"/>
      <c r="X98" s="215"/>
      <c r="Y98" s="215"/>
      <c r="Z98" s="215"/>
      <c r="AA98" s="215"/>
      <c r="AB98" s="215"/>
      <c r="AC98" s="215"/>
      <c r="AD98" s="215"/>
      <c r="AE98" s="215"/>
      <c r="AF98" s="215" t="s">
        <v>1341</v>
      </c>
      <c r="AG98" s="215"/>
      <c r="AH98" s="215"/>
      <c r="AI98" s="215"/>
      <c r="AJ98" s="215"/>
      <c r="AK98" s="215"/>
      <c r="AL98" s="215"/>
      <c r="AM98" s="215" t="s">
        <v>1341</v>
      </c>
      <c r="AN98" s="215"/>
      <c r="AO98" s="215"/>
      <c r="AP98" s="215"/>
      <c r="AQ98" s="215"/>
      <c r="AR98" s="215"/>
      <c r="AS98" s="214" t="s">
        <v>569</v>
      </c>
      <c r="AT98" t="s">
        <v>580</v>
      </c>
      <c r="AU98"/>
    </row>
    <row r="99" spans="1:47" ht="16.5" customHeight="1" x14ac:dyDescent="0.3">
      <c r="A99" s="213">
        <v>419903</v>
      </c>
      <c r="B99" s="214" t="s">
        <v>580</v>
      </c>
      <c r="C99" s="215"/>
      <c r="D99" s="215"/>
      <c r="E99" s="215"/>
      <c r="F99" s="215"/>
      <c r="G99" s="215"/>
      <c r="H99" s="215"/>
      <c r="I99" s="215"/>
      <c r="J99" s="215"/>
      <c r="K99" s="215"/>
      <c r="L99" s="215"/>
      <c r="M99" s="215"/>
      <c r="N99" s="215"/>
      <c r="O99" s="215"/>
      <c r="P99" s="215"/>
      <c r="Q99" s="215"/>
      <c r="R99" s="215"/>
      <c r="S99" s="215"/>
      <c r="T99" s="215"/>
      <c r="U99" s="215"/>
      <c r="V99" s="215"/>
      <c r="W99" s="215"/>
      <c r="X99" s="215"/>
      <c r="Y99" s="215"/>
      <c r="Z99" s="215" t="s">
        <v>155</v>
      </c>
      <c r="AA99" s="215"/>
      <c r="AB99" s="215"/>
      <c r="AC99" s="215"/>
      <c r="AD99" s="215"/>
      <c r="AE99" s="215"/>
      <c r="AF99" s="215"/>
      <c r="AG99" s="215"/>
      <c r="AH99" s="215" t="s">
        <v>155</v>
      </c>
      <c r="AI99" s="215"/>
      <c r="AJ99" s="215"/>
      <c r="AK99" s="215"/>
      <c r="AL99" s="215" t="s">
        <v>155</v>
      </c>
      <c r="AM99" s="215"/>
      <c r="AN99" s="215"/>
      <c r="AO99" s="215"/>
      <c r="AP99" s="215"/>
      <c r="AQ99" s="215"/>
      <c r="AR99" s="215"/>
      <c r="AS99" s="214"/>
      <c r="AT99" t="s">
        <v>580</v>
      </c>
      <c r="AU99"/>
    </row>
    <row r="100" spans="1:47" ht="16.5" customHeight="1" x14ac:dyDescent="0.3">
      <c r="A100" s="213">
        <v>419916</v>
      </c>
      <c r="B100" s="214" t="s">
        <v>580</v>
      </c>
      <c r="C100" s="215"/>
      <c r="D100" s="215"/>
      <c r="E100" s="215"/>
      <c r="F100" s="215"/>
      <c r="G100" s="215"/>
      <c r="H100" s="215"/>
      <c r="I100" s="215"/>
      <c r="J100" s="215"/>
      <c r="K100" s="215"/>
      <c r="L100" s="215"/>
      <c r="M100" s="215"/>
      <c r="N100" s="215"/>
      <c r="O100" s="215"/>
      <c r="P100" s="215"/>
      <c r="Q100" s="215"/>
      <c r="R100" s="215"/>
      <c r="S100" s="215"/>
      <c r="T100" s="215"/>
      <c r="U100" s="215"/>
      <c r="V100" s="215"/>
      <c r="W100" s="215"/>
      <c r="X100" s="215"/>
      <c r="Y100" s="215"/>
      <c r="Z100" s="215"/>
      <c r="AA100" s="215"/>
      <c r="AB100" s="215" t="s">
        <v>155</v>
      </c>
      <c r="AC100" s="215"/>
      <c r="AD100" s="215"/>
      <c r="AE100" s="215"/>
      <c r="AF100" s="215"/>
      <c r="AG100" s="215"/>
      <c r="AH100" s="215"/>
      <c r="AI100" s="215"/>
      <c r="AJ100" s="215"/>
      <c r="AK100" s="215"/>
      <c r="AL100" s="215" t="s">
        <v>155</v>
      </c>
      <c r="AM100" s="215"/>
      <c r="AN100" s="215" t="s">
        <v>153</v>
      </c>
      <c r="AO100" s="215" t="s">
        <v>155</v>
      </c>
      <c r="AP100" s="215"/>
      <c r="AQ100" s="215"/>
      <c r="AR100" s="215"/>
      <c r="AS100" s="214"/>
      <c r="AT100" t="s">
        <v>580</v>
      </c>
      <c r="AU100"/>
    </row>
    <row r="101" spans="1:47" ht="16.5" customHeight="1" x14ac:dyDescent="0.3">
      <c r="A101" s="213">
        <v>419938</v>
      </c>
      <c r="B101" s="214" t="s">
        <v>580</v>
      </c>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c r="AA101" s="215"/>
      <c r="AB101" s="215"/>
      <c r="AC101" s="215"/>
      <c r="AD101" s="215" t="s">
        <v>1341</v>
      </c>
      <c r="AE101" s="215"/>
      <c r="AF101" s="215"/>
      <c r="AG101" s="215"/>
      <c r="AH101" s="215"/>
      <c r="AI101" s="215" t="s">
        <v>1341</v>
      </c>
      <c r="AJ101" s="215"/>
      <c r="AK101" s="215"/>
      <c r="AL101" s="215"/>
      <c r="AM101" s="215" t="s">
        <v>1341</v>
      </c>
      <c r="AN101" s="215"/>
      <c r="AO101" s="215"/>
      <c r="AP101" s="215"/>
      <c r="AQ101" s="215"/>
      <c r="AR101" s="215"/>
      <c r="AS101" s="214" t="s">
        <v>581</v>
      </c>
      <c r="AT101" t="s">
        <v>580</v>
      </c>
      <c r="AU101"/>
    </row>
    <row r="102" spans="1:47" ht="16.5" customHeight="1" x14ac:dyDescent="0.3">
      <c r="A102" s="213">
        <v>419969</v>
      </c>
      <c r="B102" s="214" t="s">
        <v>580</v>
      </c>
      <c r="C102" s="215"/>
      <c r="D102" s="215"/>
      <c r="E102" s="215"/>
      <c r="F102" s="215"/>
      <c r="G102" s="215"/>
      <c r="H102" s="215"/>
      <c r="I102" s="215"/>
      <c r="J102" s="215"/>
      <c r="K102" s="215"/>
      <c r="L102" s="215"/>
      <c r="M102" s="215"/>
      <c r="N102" s="215"/>
      <c r="O102" s="215"/>
      <c r="P102" s="215"/>
      <c r="Q102" s="215" t="s">
        <v>155</v>
      </c>
      <c r="R102" s="215"/>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N102" s="215"/>
      <c r="AO102" s="215"/>
      <c r="AP102" s="215"/>
      <c r="AQ102" s="215"/>
      <c r="AR102" s="215" t="s">
        <v>155</v>
      </c>
      <c r="AS102" s="214"/>
      <c r="AT102" t="s">
        <v>580</v>
      </c>
      <c r="AU102"/>
    </row>
    <row r="103" spans="1:47" ht="16.5" customHeight="1" x14ac:dyDescent="0.3">
      <c r="A103" s="213">
        <v>420002</v>
      </c>
      <c r="B103" s="214" t="s">
        <v>580</v>
      </c>
      <c r="C103" s="215"/>
      <c r="D103" s="215"/>
      <c r="E103" s="215"/>
      <c r="F103" s="215"/>
      <c r="G103" s="215"/>
      <c r="H103" s="215"/>
      <c r="I103" s="215"/>
      <c r="J103" s="215"/>
      <c r="K103" s="215"/>
      <c r="L103" s="215"/>
      <c r="M103" s="215"/>
      <c r="N103" s="215"/>
      <c r="O103" s="215"/>
      <c r="P103" s="215"/>
      <c r="Q103" s="215" t="s">
        <v>155</v>
      </c>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5"/>
      <c r="AR103" s="215"/>
      <c r="AS103" s="214"/>
      <c r="AT103" t="s">
        <v>580</v>
      </c>
      <c r="AU103"/>
    </row>
    <row r="104" spans="1:47" ht="16.5" customHeight="1" x14ac:dyDescent="0.3">
      <c r="A104" s="213">
        <v>420092</v>
      </c>
      <c r="B104" s="214" t="s">
        <v>580</v>
      </c>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t="s">
        <v>155</v>
      </c>
      <c r="AJ104" s="215"/>
      <c r="AK104" s="215"/>
      <c r="AL104" s="215"/>
      <c r="AM104" s="215"/>
      <c r="AN104" s="215" t="s">
        <v>155</v>
      </c>
      <c r="AO104" s="215"/>
      <c r="AP104" s="215" t="s">
        <v>155</v>
      </c>
      <c r="AQ104" s="215"/>
      <c r="AR104" s="215"/>
      <c r="AS104" s="214"/>
      <c r="AT104" t="s">
        <v>580</v>
      </c>
      <c r="AU104"/>
    </row>
    <row r="105" spans="1:47" ht="16.5" customHeight="1" x14ac:dyDescent="0.3">
      <c r="A105" s="213">
        <v>420119</v>
      </c>
      <c r="B105" s="214" t="s">
        <v>580</v>
      </c>
      <c r="C105" s="215"/>
      <c r="D105" s="215"/>
      <c r="E105" s="215"/>
      <c r="F105" s="215"/>
      <c r="G105" s="215"/>
      <c r="H105" s="215"/>
      <c r="I105" s="215"/>
      <c r="J105" s="215"/>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5"/>
      <c r="AK105" s="215"/>
      <c r="AL105" s="215"/>
      <c r="AM105" s="215" t="s">
        <v>1341</v>
      </c>
      <c r="AN105" s="215"/>
      <c r="AO105" s="215"/>
      <c r="AP105" s="215"/>
      <c r="AQ105" s="215"/>
      <c r="AR105" s="215"/>
      <c r="AS105" s="214" t="s">
        <v>569</v>
      </c>
      <c r="AT105" t="s">
        <v>580</v>
      </c>
      <c r="AU105"/>
    </row>
    <row r="106" spans="1:47" ht="16.5" customHeight="1" x14ac:dyDescent="0.3">
      <c r="A106" s="213">
        <v>420125</v>
      </c>
      <c r="B106" s="214" t="s">
        <v>580</v>
      </c>
      <c r="C106" s="215"/>
      <c r="D106" s="215"/>
      <c r="E106" s="215"/>
      <c r="F106" s="215"/>
      <c r="G106" s="215"/>
      <c r="H106" s="215"/>
      <c r="I106" s="215"/>
      <c r="J106" s="215"/>
      <c r="K106" s="215"/>
      <c r="L106" s="215"/>
      <c r="M106" s="215"/>
      <c r="N106" s="215"/>
      <c r="O106" s="215"/>
      <c r="P106" s="215"/>
      <c r="Q106" s="215"/>
      <c r="R106" s="215"/>
      <c r="S106" s="215"/>
      <c r="T106" s="215"/>
      <c r="U106" s="215"/>
      <c r="V106" s="215"/>
      <c r="W106" s="215"/>
      <c r="X106" s="215"/>
      <c r="Y106" s="215"/>
      <c r="Z106" s="215"/>
      <c r="AA106" s="215"/>
      <c r="AB106" s="215"/>
      <c r="AC106" s="215"/>
      <c r="AD106" s="215"/>
      <c r="AE106" s="215"/>
      <c r="AF106" s="215"/>
      <c r="AG106" s="215"/>
      <c r="AH106" s="215"/>
      <c r="AI106" s="215" t="s">
        <v>153</v>
      </c>
      <c r="AJ106" s="215"/>
      <c r="AK106" s="215"/>
      <c r="AL106" s="215"/>
      <c r="AM106" s="215"/>
      <c r="AN106" s="215" t="s">
        <v>151</v>
      </c>
      <c r="AO106" s="215" t="s">
        <v>153</v>
      </c>
      <c r="AP106" s="215"/>
      <c r="AQ106" s="215"/>
      <c r="AR106" s="215"/>
      <c r="AS106" s="214"/>
      <c r="AT106" t="s">
        <v>580</v>
      </c>
      <c r="AU106"/>
    </row>
    <row r="107" spans="1:47" ht="16.5" customHeight="1" x14ac:dyDescent="0.3">
      <c r="A107" s="213">
        <v>420138</v>
      </c>
      <c r="B107" s="214" t="s">
        <v>580</v>
      </c>
      <c r="C107" s="215"/>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c r="AH107" s="215"/>
      <c r="AI107" s="215"/>
      <c r="AJ107" s="215"/>
      <c r="AK107" s="215"/>
      <c r="AL107" s="215" t="s">
        <v>1341</v>
      </c>
      <c r="AM107" s="215"/>
      <c r="AN107" s="215"/>
      <c r="AO107" s="215"/>
      <c r="AP107" s="215"/>
      <c r="AQ107" s="215"/>
      <c r="AR107" s="215"/>
      <c r="AS107" s="214" t="s">
        <v>569</v>
      </c>
      <c r="AT107" t="s">
        <v>580</v>
      </c>
      <c r="AU107"/>
    </row>
    <row r="108" spans="1:47" ht="16.5" customHeight="1" x14ac:dyDescent="0.3">
      <c r="A108" s="213">
        <v>420141</v>
      </c>
      <c r="B108" s="214" t="s">
        <v>580</v>
      </c>
      <c r="C108" s="215"/>
      <c r="D108" s="215"/>
      <c r="E108" s="215"/>
      <c r="F108" s="215"/>
      <c r="G108" s="215"/>
      <c r="H108" s="215"/>
      <c r="I108" s="215"/>
      <c r="J108" s="215"/>
      <c r="K108" s="215"/>
      <c r="L108" s="215"/>
      <c r="M108" s="215"/>
      <c r="N108" s="215"/>
      <c r="O108" s="215"/>
      <c r="P108" s="215"/>
      <c r="Q108" s="215"/>
      <c r="R108" s="215"/>
      <c r="S108" s="215"/>
      <c r="T108" s="215"/>
      <c r="U108" s="215"/>
      <c r="V108" s="215"/>
      <c r="W108" s="215"/>
      <c r="X108" s="215"/>
      <c r="Y108" s="215"/>
      <c r="Z108" s="215"/>
      <c r="AA108" s="215"/>
      <c r="AB108" s="215"/>
      <c r="AC108" s="215"/>
      <c r="AD108" s="215"/>
      <c r="AE108" s="215"/>
      <c r="AF108" s="215"/>
      <c r="AG108" s="215"/>
      <c r="AH108" s="215"/>
      <c r="AI108" s="215"/>
      <c r="AJ108" s="215"/>
      <c r="AK108" s="215"/>
      <c r="AL108" s="215"/>
      <c r="AM108" s="215" t="s">
        <v>155</v>
      </c>
      <c r="AN108" s="215"/>
      <c r="AO108" s="215"/>
      <c r="AP108" s="215"/>
      <c r="AQ108" s="215"/>
      <c r="AR108" s="215"/>
      <c r="AS108" s="214"/>
      <c r="AT108" t="s">
        <v>580</v>
      </c>
      <c r="AU108"/>
    </row>
    <row r="109" spans="1:47" ht="16.5" customHeight="1" x14ac:dyDescent="0.3">
      <c r="A109" s="213">
        <v>420216</v>
      </c>
      <c r="B109" s="214" t="s">
        <v>580</v>
      </c>
      <c r="C109" s="215"/>
      <c r="D109" s="215"/>
      <c r="E109" s="215"/>
      <c r="F109" s="215"/>
      <c r="G109" s="215"/>
      <c r="H109" s="215"/>
      <c r="I109" s="215"/>
      <c r="J109" s="215"/>
      <c r="K109" s="215"/>
      <c r="L109" s="215"/>
      <c r="M109" s="215"/>
      <c r="N109" s="215"/>
      <c r="O109" s="215"/>
      <c r="P109" s="215"/>
      <c r="Q109" s="215"/>
      <c r="R109" s="215"/>
      <c r="S109" s="215"/>
      <c r="T109" s="215"/>
      <c r="U109" s="215"/>
      <c r="V109" s="215"/>
      <c r="W109" s="215"/>
      <c r="X109" s="215"/>
      <c r="Y109" s="215"/>
      <c r="Z109" s="215"/>
      <c r="AA109" s="215"/>
      <c r="AB109" s="215"/>
      <c r="AC109" s="215"/>
      <c r="AD109" s="215"/>
      <c r="AE109" s="215"/>
      <c r="AF109" s="215"/>
      <c r="AG109" s="215"/>
      <c r="AH109" s="215"/>
      <c r="AI109" s="215"/>
      <c r="AJ109" s="215"/>
      <c r="AK109" s="215"/>
      <c r="AL109" s="215"/>
      <c r="AM109" s="215" t="s">
        <v>151</v>
      </c>
      <c r="AN109" s="215" t="s">
        <v>151</v>
      </c>
      <c r="AO109" s="215" t="s">
        <v>151</v>
      </c>
      <c r="AP109" s="215"/>
      <c r="AQ109" s="215" t="s">
        <v>151</v>
      </c>
      <c r="AR109" s="215"/>
      <c r="AS109" s="214"/>
      <c r="AT109" t="s">
        <v>580</v>
      </c>
      <c r="AU109"/>
    </row>
    <row r="110" spans="1:47" ht="16.5" customHeight="1" x14ac:dyDescent="0.3">
      <c r="A110" s="213">
        <v>420217</v>
      </c>
      <c r="B110" s="214" t="s">
        <v>580</v>
      </c>
      <c r="C110" s="215"/>
      <c r="D110" s="215"/>
      <c r="E110" s="215"/>
      <c r="F110" s="215"/>
      <c r="G110" s="215"/>
      <c r="H110" s="215"/>
      <c r="I110" s="215" t="s">
        <v>1341</v>
      </c>
      <c r="J110" s="215"/>
      <c r="K110" s="215"/>
      <c r="L110" s="215"/>
      <c r="M110" s="215"/>
      <c r="N110" s="215"/>
      <c r="O110" s="215"/>
      <c r="P110" s="215"/>
      <c r="Q110" s="215"/>
      <c r="R110" s="215"/>
      <c r="S110" s="215"/>
      <c r="T110" s="215"/>
      <c r="U110" s="215"/>
      <c r="V110" s="215"/>
      <c r="W110" s="215"/>
      <c r="X110" s="215"/>
      <c r="Y110" s="215"/>
      <c r="Z110" s="215"/>
      <c r="AA110" s="215" t="s">
        <v>1341</v>
      </c>
      <c r="AB110" s="215"/>
      <c r="AC110" s="215"/>
      <c r="AD110" s="215"/>
      <c r="AE110" s="215"/>
      <c r="AF110" s="215"/>
      <c r="AG110" s="215"/>
      <c r="AH110" s="215"/>
      <c r="AI110" s="215"/>
      <c r="AJ110" s="215"/>
      <c r="AK110" s="215"/>
      <c r="AL110" s="215"/>
      <c r="AM110" s="215"/>
      <c r="AN110" s="215"/>
      <c r="AO110" s="215"/>
      <c r="AP110" s="215"/>
      <c r="AQ110" s="215"/>
      <c r="AR110" s="215"/>
      <c r="AS110" s="214" t="s">
        <v>559</v>
      </c>
      <c r="AT110" t="s">
        <v>580</v>
      </c>
      <c r="AU110"/>
    </row>
    <row r="111" spans="1:47" ht="16.5" customHeight="1" x14ac:dyDescent="0.3">
      <c r="A111" s="213">
        <v>420325</v>
      </c>
      <c r="B111" s="214" t="s">
        <v>580</v>
      </c>
      <c r="C111" s="215"/>
      <c r="D111" s="215"/>
      <c r="E111" s="215"/>
      <c r="F111" s="215"/>
      <c r="G111" s="215"/>
      <c r="H111" s="215"/>
      <c r="I111" s="215"/>
      <c r="J111" s="215"/>
      <c r="K111" s="215"/>
      <c r="L111" s="215"/>
      <c r="M111" s="215"/>
      <c r="N111" s="215"/>
      <c r="O111" s="215"/>
      <c r="P111" s="215"/>
      <c r="Q111" s="215"/>
      <c r="R111" s="215"/>
      <c r="S111" s="215"/>
      <c r="T111" s="215"/>
      <c r="U111" s="215"/>
      <c r="V111" s="215"/>
      <c r="W111" s="215"/>
      <c r="X111" s="215"/>
      <c r="Y111" s="215"/>
      <c r="Z111" s="215"/>
      <c r="AA111" s="215"/>
      <c r="AB111" s="215"/>
      <c r="AC111" s="215"/>
      <c r="AD111" s="215"/>
      <c r="AE111" s="215"/>
      <c r="AF111" s="215"/>
      <c r="AG111" s="215"/>
      <c r="AH111" s="215"/>
      <c r="AI111" s="215"/>
      <c r="AJ111" s="215"/>
      <c r="AK111" s="215"/>
      <c r="AL111" s="215"/>
      <c r="AM111" s="215"/>
      <c r="AN111" s="215"/>
      <c r="AO111" s="215" t="s">
        <v>153</v>
      </c>
      <c r="AP111" s="215" t="s">
        <v>153</v>
      </c>
      <c r="AQ111" s="215" t="s">
        <v>153</v>
      </c>
      <c r="AR111" s="215" t="s">
        <v>153</v>
      </c>
      <c r="AS111" s="214"/>
      <c r="AT111" t="s">
        <v>580</v>
      </c>
      <c r="AU111"/>
    </row>
    <row r="112" spans="1:47" ht="16.5" customHeight="1" x14ac:dyDescent="0.3">
      <c r="A112" s="213">
        <v>420368</v>
      </c>
      <c r="B112" s="214" t="s">
        <v>580</v>
      </c>
      <c r="C112" s="215"/>
      <c r="D112" s="215"/>
      <c r="E112" s="215"/>
      <c r="F112" s="215"/>
      <c r="G112" s="215"/>
      <c r="H112" s="215"/>
      <c r="I112" s="215"/>
      <c r="J112" s="215"/>
      <c r="K112" s="215"/>
      <c r="L112" s="215"/>
      <c r="M112" s="215"/>
      <c r="N112" s="215"/>
      <c r="O112" s="215"/>
      <c r="P112" s="215"/>
      <c r="Q112" s="215"/>
      <c r="R112" s="215"/>
      <c r="S112" s="215"/>
      <c r="T112" s="215"/>
      <c r="U112" s="215"/>
      <c r="V112" s="215"/>
      <c r="W112" s="215"/>
      <c r="X112" s="215"/>
      <c r="Y112" s="215"/>
      <c r="Z112" s="215"/>
      <c r="AA112" s="215"/>
      <c r="AB112" s="215"/>
      <c r="AC112" s="215"/>
      <c r="AD112" s="215"/>
      <c r="AE112" s="215"/>
      <c r="AF112" s="215"/>
      <c r="AG112" s="215"/>
      <c r="AH112" s="215"/>
      <c r="AI112" s="215" t="s">
        <v>155</v>
      </c>
      <c r="AJ112" s="215"/>
      <c r="AK112" s="215"/>
      <c r="AL112" s="215"/>
      <c r="AM112" s="215"/>
      <c r="AN112" s="215"/>
      <c r="AO112" s="215"/>
      <c r="AP112" s="215"/>
      <c r="AQ112" s="215"/>
      <c r="AR112" s="215"/>
      <c r="AS112" s="214"/>
      <c r="AT112" t="s">
        <v>580</v>
      </c>
      <c r="AU112"/>
    </row>
    <row r="113" spans="1:47" ht="16.5" customHeight="1" x14ac:dyDescent="0.3">
      <c r="A113" s="213">
        <v>420436</v>
      </c>
      <c r="B113" s="214" t="s">
        <v>580</v>
      </c>
      <c r="C113" s="215"/>
      <c r="D113" s="215"/>
      <c r="E113" s="215"/>
      <c r="F113" s="215"/>
      <c r="G113" s="215"/>
      <c r="H113" s="215"/>
      <c r="I113" s="215"/>
      <c r="J113" s="215"/>
      <c r="K113" s="215"/>
      <c r="L113" s="215"/>
      <c r="M113" s="215"/>
      <c r="N113" s="215"/>
      <c r="O113" s="215"/>
      <c r="P113" s="215"/>
      <c r="Q113" s="215"/>
      <c r="R113" s="215"/>
      <c r="S113" s="215"/>
      <c r="T113" s="215"/>
      <c r="U113" s="215"/>
      <c r="V113" s="215"/>
      <c r="W113" s="215"/>
      <c r="X113" s="215"/>
      <c r="Y113" s="215"/>
      <c r="Z113" s="215"/>
      <c r="AA113" s="215"/>
      <c r="AB113" s="215"/>
      <c r="AC113" s="215"/>
      <c r="AD113" s="215"/>
      <c r="AE113" s="215"/>
      <c r="AF113" s="215"/>
      <c r="AG113" s="215"/>
      <c r="AH113" s="215"/>
      <c r="AI113" s="215"/>
      <c r="AJ113" s="215"/>
      <c r="AK113" s="215"/>
      <c r="AL113" s="215"/>
      <c r="AM113" s="215"/>
      <c r="AN113" s="215"/>
      <c r="AO113" s="215"/>
      <c r="AP113" s="215"/>
      <c r="AQ113" s="215" t="s">
        <v>1341</v>
      </c>
      <c r="AR113" s="215"/>
      <c r="AS113" s="214" t="s">
        <v>569</v>
      </c>
      <c r="AT113" t="s">
        <v>580</v>
      </c>
      <c r="AU113"/>
    </row>
    <row r="114" spans="1:47" ht="16.5" customHeight="1" x14ac:dyDescent="0.3">
      <c r="A114" s="213">
        <v>420442</v>
      </c>
      <c r="B114" s="214" t="s">
        <v>580</v>
      </c>
      <c r="C114" s="215"/>
      <c r="D114" s="215"/>
      <c r="E114" s="215"/>
      <c r="F114" s="215"/>
      <c r="G114" s="215"/>
      <c r="H114" s="215"/>
      <c r="I114" s="215"/>
      <c r="J114" s="215"/>
      <c r="K114" s="215"/>
      <c r="L114" s="215"/>
      <c r="M114" s="215"/>
      <c r="N114" s="215"/>
      <c r="O114" s="215"/>
      <c r="P114" s="215"/>
      <c r="Q114" s="215" t="s">
        <v>151</v>
      </c>
      <c r="R114" s="215"/>
      <c r="S114" s="215"/>
      <c r="T114" s="215"/>
      <c r="U114" s="215"/>
      <c r="V114" s="215"/>
      <c r="W114" s="215"/>
      <c r="X114" s="215"/>
      <c r="Y114" s="215"/>
      <c r="Z114" s="215"/>
      <c r="AA114" s="215"/>
      <c r="AB114" s="215"/>
      <c r="AC114" s="215"/>
      <c r="AD114" s="215"/>
      <c r="AE114" s="215"/>
      <c r="AF114" s="215"/>
      <c r="AG114" s="215"/>
      <c r="AH114" s="215"/>
      <c r="AI114" s="215" t="s">
        <v>151</v>
      </c>
      <c r="AJ114" s="215"/>
      <c r="AK114" s="215"/>
      <c r="AL114" s="215"/>
      <c r="AM114" s="215"/>
      <c r="AN114" s="215" t="s">
        <v>151</v>
      </c>
      <c r="AO114" s="215"/>
      <c r="AP114" s="215"/>
      <c r="AQ114" s="215"/>
      <c r="AR114" s="215"/>
      <c r="AS114" s="214"/>
      <c r="AT114" t="s">
        <v>580</v>
      </c>
      <c r="AU114"/>
    </row>
    <row r="115" spans="1:47" ht="16.5" customHeight="1" x14ac:dyDescent="0.3">
      <c r="A115" s="213">
        <v>420559</v>
      </c>
      <c r="B115" s="214" t="s">
        <v>580</v>
      </c>
      <c r="C115" s="215"/>
      <c r="D115" s="215"/>
      <c r="E115" s="215"/>
      <c r="F115" s="215"/>
      <c r="G115" s="215"/>
      <c r="H115" s="215"/>
      <c r="I115" s="215"/>
      <c r="J115" s="215"/>
      <c r="K115" s="215"/>
      <c r="L115" s="215"/>
      <c r="M115" s="215"/>
      <c r="N115" s="215"/>
      <c r="O115" s="215"/>
      <c r="P115" s="215"/>
      <c r="Q115" s="215"/>
      <c r="R115" s="215"/>
      <c r="S115" s="215"/>
      <c r="T115" s="215"/>
      <c r="U115" s="215"/>
      <c r="V115" s="215"/>
      <c r="W115" s="215"/>
      <c r="X115" s="215"/>
      <c r="Y115" s="215"/>
      <c r="Z115" s="215"/>
      <c r="AA115" s="215"/>
      <c r="AB115" s="215"/>
      <c r="AC115" s="215"/>
      <c r="AD115" s="215"/>
      <c r="AE115" s="215" t="s">
        <v>155</v>
      </c>
      <c r="AF115" s="215"/>
      <c r="AG115" s="215"/>
      <c r="AH115" s="215" t="s">
        <v>155</v>
      </c>
      <c r="AI115" s="215"/>
      <c r="AJ115" s="215"/>
      <c r="AK115" s="215"/>
      <c r="AL115" s="215" t="s">
        <v>153</v>
      </c>
      <c r="AM115" s="215"/>
      <c r="AN115" s="215" t="s">
        <v>153</v>
      </c>
      <c r="AO115" s="215"/>
      <c r="AP115" s="215"/>
      <c r="AQ115" s="215"/>
      <c r="AR115" s="215"/>
      <c r="AS115" s="214"/>
      <c r="AT115" t="s">
        <v>580</v>
      </c>
      <c r="AU115"/>
    </row>
    <row r="116" spans="1:47" ht="16.5" customHeight="1" x14ac:dyDescent="0.3">
      <c r="A116" s="213">
        <v>420578</v>
      </c>
      <c r="B116" s="214" t="s">
        <v>580</v>
      </c>
      <c r="C116" s="215"/>
      <c r="D116" s="215"/>
      <c r="E116" s="215"/>
      <c r="F116" s="215"/>
      <c r="G116" s="215"/>
      <c r="H116" s="215"/>
      <c r="I116" s="215"/>
      <c r="J116" s="215"/>
      <c r="K116" s="215"/>
      <c r="L116" s="215"/>
      <c r="M116" s="215"/>
      <c r="N116" s="215"/>
      <c r="O116" s="215"/>
      <c r="P116" s="215"/>
      <c r="Q116" s="215"/>
      <c r="R116" s="215"/>
      <c r="S116" s="215"/>
      <c r="T116" s="215"/>
      <c r="U116" s="215"/>
      <c r="V116" s="215"/>
      <c r="W116" s="215"/>
      <c r="X116" s="215"/>
      <c r="Y116" s="215"/>
      <c r="Z116" s="215"/>
      <c r="AA116" s="215"/>
      <c r="AB116" s="215"/>
      <c r="AC116" s="215"/>
      <c r="AD116" s="215"/>
      <c r="AE116" s="215"/>
      <c r="AF116" s="215"/>
      <c r="AG116" s="215"/>
      <c r="AH116" s="215"/>
      <c r="AI116" s="215"/>
      <c r="AJ116" s="215"/>
      <c r="AK116" s="215"/>
      <c r="AL116" s="215"/>
      <c r="AM116" s="215"/>
      <c r="AN116" s="215"/>
      <c r="AO116" s="215"/>
      <c r="AP116" s="215" t="s">
        <v>1341</v>
      </c>
      <c r="AQ116" s="215"/>
      <c r="AR116" s="215"/>
      <c r="AS116" s="214" t="s">
        <v>605</v>
      </c>
      <c r="AT116" t="s">
        <v>580</v>
      </c>
      <c r="AU116"/>
    </row>
    <row r="117" spans="1:47" ht="16.5" customHeight="1" x14ac:dyDescent="0.3">
      <c r="A117" s="213">
        <v>420635</v>
      </c>
      <c r="B117" s="214" t="s">
        <v>580</v>
      </c>
      <c r="C117" s="215"/>
      <c r="D117" s="215"/>
      <c r="E117" s="215"/>
      <c r="F117" s="215"/>
      <c r="G117" s="215"/>
      <c r="H117" s="215"/>
      <c r="I117" s="215"/>
      <c r="J117" s="215"/>
      <c r="K117" s="215"/>
      <c r="L117" s="215"/>
      <c r="M117" s="215"/>
      <c r="N117" s="215"/>
      <c r="O117" s="215"/>
      <c r="P117" s="215"/>
      <c r="Q117" s="215"/>
      <c r="R117" s="215"/>
      <c r="S117" s="215"/>
      <c r="T117" s="215"/>
      <c r="U117" s="215"/>
      <c r="V117" s="215"/>
      <c r="W117" s="215"/>
      <c r="X117" s="215"/>
      <c r="Y117" s="215"/>
      <c r="Z117" s="215"/>
      <c r="AA117" s="215"/>
      <c r="AB117" s="215"/>
      <c r="AC117" s="215"/>
      <c r="AD117" s="215" t="s">
        <v>155</v>
      </c>
      <c r="AE117" s="215"/>
      <c r="AF117" s="215"/>
      <c r="AG117" s="215" t="s">
        <v>153</v>
      </c>
      <c r="AH117" s="215"/>
      <c r="AI117" s="215"/>
      <c r="AJ117" s="215"/>
      <c r="AK117" s="215"/>
      <c r="AL117" s="215"/>
      <c r="AM117" s="215"/>
      <c r="AN117" s="215" t="s">
        <v>153</v>
      </c>
      <c r="AO117" s="215"/>
      <c r="AP117" s="215"/>
      <c r="AQ117" s="215"/>
      <c r="AR117" s="215"/>
      <c r="AS117" s="214"/>
      <c r="AT117" t="s">
        <v>580</v>
      </c>
      <c r="AU117"/>
    </row>
    <row r="118" spans="1:47" ht="16.5" customHeight="1" x14ac:dyDescent="0.3">
      <c r="A118" s="213">
        <v>420670</v>
      </c>
      <c r="B118" s="214" t="s">
        <v>580</v>
      </c>
      <c r="C118" s="215"/>
      <c r="D118" s="215"/>
      <c r="E118" s="215"/>
      <c r="F118" s="215"/>
      <c r="G118" s="215"/>
      <c r="H118" s="215"/>
      <c r="I118" s="215"/>
      <c r="J118" s="215"/>
      <c r="K118" s="215"/>
      <c r="L118" s="215"/>
      <c r="M118" s="215"/>
      <c r="N118" s="215"/>
      <c r="O118" s="215"/>
      <c r="P118" s="215"/>
      <c r="Q118" s="215"/>
      <c r="R118" s="215"/>
      <c r="S118" s="215"/>
      <c r="T118" s="215"/>
      <c r="U118" s="215"/>
      <c r="V118" s="215"/>
      <c r="W118" s="215" t="s">
        <v>155</v>
      </c>
      <c r="X118" s="215"/>
      <c r="Y118" s="215"/>
      <c r="Z118" s="215"/>
      <c r="AA118" s="215"/>
      <c r="AB118" s="215"/>
      <c r="AC118" s="215"/>
      <c r="AD118" s="215"/>
      <c r="AE118" s="215"/>
      <c r="AF118" s="215"/>
      <c r="AG118" s="215"/>
      <c r="AH118" s="215"/>
      <c r="AI118" s="215"/>
      <c r="AJ118" s="215"/>
      <c r="AK118" s="215"/>
      <c r="AL118" s="215" t="s">
        <v>155</v>
      </c>
      <c r="AM118" s="215" t="s">
        <v>153</v>
      </c>
      <c r="AN118" s="215"/>
      <c r="AO118" s="215"/>
      <c r="AP118" s="215"/>
      <c r="AQ118" s="215"/>
      <c r="AR118" s="215"/>
      <c r="AS118" s="214"/>
      <c r="AT118" t="s">
        <v>580</v>
      </c>
      <c r="AU118"/>
    </row>
    <row r="119" spans="1:47" ht="16.5" customHeight="1" x14ac:dyDescent="0.3">
      <c r="A119" s="213">
        <v>420695</v>
      </c>
      <c r="B119" s="214" t="s">
        <v>580</v>
      </c>
      <c r="C119" s="215"/>
      <c r="D119" s="215"/>
      <c r="E119" s="215"/>
      <c r="F119" s="215"/>
      <c r="G119" s="215"/>
      <c r="H119" s="215"/>
      <c r="I119" s="215"/>
      <c r="J119" s="215"/>
      <c r="K119" s="215"/>
      <c r="L119" s="215"/>
      <c r="M119" s="215"/>
      <c r="N119" s="215"/>
      <c r="O119" s="215"/>
      <c r="P119" s="215"/>
      <c r="Q119" s="215"/>
      <c r="R119" s="215" t="s">
        <v>1341</v>
      </c>
      <c r="S119" s="215"/>
      <c r="T119" s="215"/>
      <c r="U119" s="215"/>
      <c r="V119" s="215"/>
      <c r="W119" s="215"/>
      <c r="X119" s="215"/>
      <c r="Y119" s="215"/>
      <c r="Z119" s="215"/>
      <c r="AA119" s="215"/>
      <c r="AB119" s="215"/>
      <c r="AC119" s="215"/>
      <c r="AD119" s="215"/>
      <c r="AE119" s="215"/>
      <c r="AF119" s="215" t="s">
        <v>1341</v>
      </c>
      <c r="AG119" s="215"/>
      <c r="AH119" s="215"/>
      <c r="AI119" s="215" t="s">
        <v>1341</v>
      </c>
      <c r="AJ119" s="215"/>
      <c r="AK119" s="215"/>
      <c r="AL119" s="215"/>
      <c r="AM119" s="215"/>
      <c r="AN119" s="215"/>
      <c r="AO119" s="215"/>
      <c r="AP119" s="215"/>
      <c r="AQ119" s="215"/>
      <c r="AR119" s="215"/>
      <c r="AS119" s="214" t="s">
        <v>559</v>
      </c>
      <c r="AT119" t="s">
        <v>580</v>
      </c>
      <c r="AU119"/>
    </row>
    <row r="120" spans="1:47" ht="16.5" customHeight="1" x14ac:dyDescent="0.3">
      <c r="A120" s="213">
        <v>420721</v>
      </c>
      <c r="B120" s="214" t="s">
        <v>580</v>
      </c>
      <c r="C120" s="215"/>
      <c r="D120" s="215"/>
      <c r="E120" s="215"/>
      <c r="F120" s="215"/>
      <c r="G120" s="215"/>
      <c r="H120" s="215"/>
      <c r="I120" s="215"/>
      <c r="J120" s="215"/>
      <c r="K120" s="215"/>
      <c r="L120" s="215"/>
      <c r="M120" s="215"/>
      <c r="N120" s="215"/>
      <c r="O120" s="215"/>
      <c r="P120" s="215"/>
      <c r="Q120" s="215"/>
      <c r="R120" s="215"/>
      <c r="S120" s="215"/>
      <c r="T120" s="215"/>
      <c r="U120" s="215"/>
      <c r="V120" s="215"/>
      <c r="W120" s="215"/>
      <c r="X120" s="215"/>
      <c r="Y120" s="215"/>
      <c r="Z120" s="215"/>
      <c r="AA120" s="215"/>
      <c r="AB120" s="215"/>
      <c r="AC120" s="215"/>
      <c r="AD120" s="215"/>
      <c r="AE120" s="215"/>
      <c r="AF120" s="215"/>
      <c r="AG120" s="215"/>
      <c r="AH120" s="215"/>
      <c r="AI120" s="215"/>
      <c r="AJ120" s="215"/>
      <c r="AK120" s="215"/>
      <c r="AL120" s="215"/>
      <c r="AM120" s="215"/>
      <c r="AN120" s="215" t="s">
        <v>153</v>
      </c>
      <c r="AO120" s="215"/>
      <c r="AP120" s="215"/>
      <c r="AQ120" s="215"/>
      <c r="AR120" s="215"/>
      <c r="AS120" s="214"/>
      <c r="AT120" t="s">
        <v>580</v>
      </c>
      <c r="AU120"/>
    </row>
    <row r="121" spans="1:47" ht="16.5" customHeight="1" x14ac:dyDescent="0.3">
      <c r="A121" s="213">
        <v>420725</v>
      </c>
      <c r="B121" s="214" t="s">
        <v>580</v>
      </c>
      <c r="C121" s="215"/>
      <c r="D121" s="215"/>
      <c r="E121" s="215"/>
      <c r="F121" s="215"/>
      <c r="G121" s="215"/>
      <c r="H121" s="215"/>
      <c r="I121" s="215"/>
      <c r="J121" s="215"/>
      <c r="K121" s="215"/>
      <c r="L121" s="215"/>
      <c r="M121" s="215"/>
      <c r="N121" s="215"/>
      <c r="O121" s="215"/>
      <c r="P121" s="215"/>
      <c r="Q121" s="215"/>
      <c r="R121" s="215" t="s">
        <v>155</v>
      </c>
      <c r="S121" s="215" t="s">
        <v>155</v>
      </c>
      <c r="T121" s="215"/>
      <c r="U121" s="215"/>
      <c r="V121" s="215"/>
      <c r="W121" s="215"/>
      <c r="X121" s="215"/>
      <c r="Y121" s="215"/>
      <c r="Z121" s="215"/>
      <c r="AA121" s="215"/>
      <c r="AB121" s="215"/>
      <c r="AC121" s="215"/>
      <c r="AD121" s="215"/>
      <c r="AE121" s="215"/>
      <c r="AF121" s="215"/>
      <c r="AG121" s="215"/>
      <c r="AH121" s="215"/>
      <c r="AI121" s="215"/>
      <c r="AJ121" s="215"/>
      <c r="AK121" s="215" t="s">
        <v>155</v>
      </c>
      <c r="AL121" s="215" t="s">
        <v>155</v>
      </c>
      <c r="AM121" s="215"/>
      <c r="AN121" s="215"/>
      <c r="AO121" s="215"/>
      <c r="AP121" s="215"/>
      <c r="AQ121" s="215"/>
      <c r="AR121" s="215"/>
      <c r="AS121" s="214"/>
      <c r="AT121" t="s">
        <v>580</v>
      </c>
      <c r="AU121"/>
    </row>
    <row r="122" spans="1:47" ht="16.5" customHeight="1" x14ac:dyDescent="0.3">
      <c r="A122" s="213">
        <v>420728</v>
      </c>
      <c r="B122" s="214" t="s">
        <v>580</v>
      </c>
      <c r="C122" s="215"/>
      <c r="D122" s="215"/>
      <c r="E122" s="215"/>
      <c r="F122" s="215"/>
      <c r="G122" s="215"/>
      <c r="H122" s="215"/>
      <c r="I122" s="215"/>
      <c r="J122" s="215"/>
      <c r="K122" s="215"/>
      <c r="L122" s="215"/>
      <c r="M122" s="215"/>
      <c r="N122" s="215"/>
      <c r="O122" s="215"/>
      <c r="P122" s="215"/>
      <c r="Q122" s="215" t="s">
        <v>1341</v>
      </c>
      <c r="R122" s="215"/>
      <c r="S122" s="215"/>
      <c r="T122" s="215"/>
      <c r="U122" s="215"/>
      <c r="V122" s="215"/>
      <c r="W122" s="215"/>
      <c r="X122" s="215"/>
      <c r="Y122" s="215"/>
      <c r="Z122" s="215"/>
      <c r="AA122" s="215"/>
      <c r="AB122" s="215"/>
      <c r="AC122" s="215"/>
      <c r="AD122" s="215"/>
      <c r="AE122" s="215"/>
      <c r="AF122" s="215"/>
      <c r="AG122" s="215"/>
      <c r="AH122" s="215"/>
      <c r="AI122" s="215"/>
      <c r="AJ122" s="215"/>
      <c r="AK122" s="215"/>
      <c r="AL122" s="215"/>
      <c r="AM122" s="215"/>
      <c r="AN122" s="215"/>
      <c r="AO122" s="215"/>
      <c r="AP122" s="215"/>
      <c r="AQ122" s="215"/>
      <c r="AR122" s="215"/>
      <c r="AS122" s="214" t="s">
        <v>605</v>
      </c>
      <c r="AT122" t="s">
        <v>580</v>
      </c>
      <c r="AU122"/>
    </row>
    <row r="123" spans="1:47" ht="16.5" customHeight="1" x14ac:dyDescent="0.3">
      <c r="A123" s="213">
        <v>420729</v>
      </c>
      <c r="B123" s="214" t="s">
        <v>580</v>
      </c>
      <c r="C123" s="215"/>
      <c r="D123" s="215"/>
      <c r="E123" s="215"/>
      <c r="F123" s="215"/>
      <c r="G123" s="215"/>
      <c r="H123" s="215"/>
      <c r="I123" s="215"/>
      <c r="J123" s="215"/>
      <c r="K123" s="215"/>
      <c r="L123" s="215"/>
      <c r="M123" s="215"/>
      <c r="N123" s="215"/>
      <c r="O123" s="215"/>
      <c r="P123" s="215"/>
      <c r="Q123" s="215"/>
      <c r="R123" s="215"/>
      <c r="S123" s="215"/>
      <c r="T123" s="215"/>
      <c r="U123" s="215"/>
      <c r="V123" s="215"/>
      <c r="W123" s="215"/>
      <c r="X123" s="215"/>
      <c r="Y123" s="215"/>
      <c r="Z123" s="215" t="s">
        <v>155</v>
      </c>
      <c r="AA123" s="215"/>
      <c r="AB123" s="215"/>
      <c r="AC123" s="215"/>
      <c r="AD123" s="215"/>
      <c r="AE123" s="215"/>
      <c r="AF123" s="215"/>
      <c r="AG123" s="215"/>
      <c r="AH123" s="215"/>
      <c r="AI123" s="215"/>
      <c r="AJ123" s="215"/>
      <c r="AK123" s="215"/>
      <c r="AL123" s="215"/>
      <c r="AM123" s="215"/>
      <c r="AN123" s="215"/>
      <c r="AO123" s="215" t="s">
        <v>155</v>
      </c>
      <c r="AP123" s="215"/>
      <c r="AQ123" s="215"/>
      <c r="AR123" s="215"/>
      <c r="AS123" s="214"/>
      <c r="AT123" t="s">
        <v>580</v>
      </c>
      <c r="AU123"/>
    </row>
    <row r="124" spans="1:47" ht="16.5" customHeight="1" x14ac:dyDescent="0.3">
      <c r="A124" s="213">
        <v>420796</v>
      </c>
      <c r="B124" s="214" t="s">
        <v>580</v>
      </c>
      <c r="C124" s="215"/>
      <c r="D124" s="215"/>
      <c r="E124" s="215"/>
      <c r="F124" s="215"/>
      <c r="G124" s="215"/>
      <c r="H124" s="215"/>
      <c r="I124" s="215"/>
      <c r="J124" s="215"/>
      <c r="K124" s="215"/>
      <c r="L124" s="215"/>
      <c r="M124" s="215"/>
      <c r="N124" s="215"/>
      <c r="O124" s="215"/>
      <c r="P124" s="215"/>
      <c r="Q124" s="215"/>
      <c r="R124" s="215"/>
      <c r="S124" s="215"/>
      <c r="T124" s="215"/>
      <c r="U124" s="215"/>
      <c r="V124" s="215"/>
      <c r="W124" s="215"/>
      <c r="X124" s="215"/>
      <c r="Y124" s="215"/>
      <c r="Z124" s="215"/>
      <c r="AA124" s="215"/>
      <c r="AB124" s="215"/>
      <c r="AC124" s="215"/>
      <c r="AD124" s="215"/>
      <c r="AE124" s="215"/>
      <c r="AF124" s="215"/>
      <c r="AG124" s="215"/>
      <c r="AH124" s="215"/>
      <c r="AI124" s="215"/>
      <c r="AJ124" s="215"/>
      <c r="AK124" s="215"/>
      <c r="AL124" s="215"/>
      <c r="AM124" s="215" t="s">
        <v>155</v>
      </c>
      <c r="AN124" s="215" t="s">
        <v>153</v>
      </c>
      <c r="AO124" s="215"/>
      <c r="AP124" s="215" t="s">
        <v>153</v>
      </c>
      <c r="AQ124" s="215"/>
      <c r="AR124" s="215"/>
      <c r="AS124" s="214"/>
      <c r="AT124" t="s">
        <v>580</v>
      </c>
      <c r="AU124"/>
    </row>
    <row r="125" spans="1:47" ht="16.5" customHeight="1" x14ac:dyDescent="0.3">
      <c r="A125" s="213">
        <v>420807</v>
      </c>
      <c r="B125" s="214" t="s">
        <v>580</v>
      </c>
      <c r="C125" s="215"/>
      <c r="D125" s="215"/>
      <c r="E125" s="215"/>
      <c r="F125" s="215"/>
      <c r="G125" s="215"/>
      <c r="H125" s="215"/>
      <c r="I125" s="215"/>
      <c r="J125" s="215"/>
      <c r="K125" s="215"/>
      <c r="L125" s="215"/>
      <c r="M125" s="215"/>
      <c r="N125" s="215"/>
      <c r="O125" s="215"/>
      <c r="P125" s="215"/>
      <c r="Q125" s="215"/>
      <c r="R125" s="215"/>
      <c r="S125" s="215" t="s">
        <v>155</v>
      </c>
      <c r="T125" s="215"/>
      <c r="U125" s="215"/>
      <c r="V125" s="215"/>
      <c r="W125" s="215"/>
      <c r="X125" s="215"/>
      <c r="Y125" s="215"/>
      <c r="Z125" s="215"/>
      <c r="AA125" s="215"/>
      <c r="AB125" s="215"/>
      <c r="AC125" s="215"/>
      <c r="AD125" s="215"/>
      <c r="AE125" s="215"/>
      <c r="AF125" s="215"/>
      <c r="AG125" s="215"/>
      <c r="AH125" s="215"/>
      <c r="AI125" s="215"/>
      <c r="AJ125" s="215"/>
      <c r="AK125" s="215"/>
      <c r="AL125" s="215"/>
      <c r="AM125" s="215"/>
      <c r="AN125" s="215"/>
      <c r="AO125" s="215"/>
      <c r="AP125" s="215"/>
      <c r="AQ125" s="215"/>
      <c r="AR125" s="215"/>
      <c r="AS125" s="214"/>
      <c r="AT125" t="s">
        <v>580</v>
      </c>
      <c r="AU125"/>
    </row>
    <row r="126" spans="1:47" ht="16.5" customHeight="1" x14ac:dyDescent="0.3">
      <c r="A126" s="213">
        <v>420812</v>
      </c>
      <c r="B126" s="214" t="s">
        <v>580</v>
      </c>
      <c r="C126" s="215"/>
      <c r="D126" s="215"/>
      <c r="E126" s="215"/>
      <c r="F126" s="215"/>
      <c r="G126" s="215"/>
      <c r="H126" s="215"/>
      <c r="I126" s="215"/>
      <c r="J126" s="215"/>
      <c r="K126" s="215"/>
      <c r="L126" s="215"/>
      <c r="M126" s="215"/>
      <c r="N126" s="215"/>
      <c r="O126" s="215"/>
      <c r="P126" s="215"/>
      <c r="Q126" s="215"/>
      <c r="R126" s="215"/>
      <c r="S126" s="215"/>
      <c r="T126" s="215"/>
      <c r="U126" s="215"/>
      <c r="V126" s="215"/>
      <c r="W126" s="215"/>
      <c r="X126" s="215"/>
      <c r="Y126" s="215"/>
      <c r="Z126" s="215"/>
      <c r="AA126" s="215"/>
      <c r="AB126" s="215"/>
      <c r="AC126" s="215"/>
      <c r="AD126" s="215"/>
      <c r="AE126" s="215"/>
      <c r="AF126" s="215"/>
      <c r="AG126" s="215" t="s">
        <v>155</v>
      </c>
      <c r="AH126" s="215"/>
      <c r="AI126" s="215"/>
      <c r="AJ126" s="215"/>
      <c r="AK126" s="215"/>
      <c r="AL126" s="215" t="s">
        <v>155</v>
      </c>
      <c r="AM126" s="215" t="s">
        <v>155</v>
      </c>
      <c r="AN126" s="215"/>
      <c r="AO126" s="215"/>
      <c r="AP126" s="215"/>
      <c r="AQ126" s="215"/>
      <c r="AR126" s="215"/>
      <c r="AS126" s="214"/>
      <c r="AT126" t="s">
        <v>580</v>
      </c>
      <c r="AU126"/>
    </row>
    <row r="127" spans="1:47" ht="16.5" customHeight="1" x14ac:dyDescent="0.3">
      <c r="A127" s="213">
        <v>420821</v>
      </c>
      <c r="B127" s="214" t="s">
        <v>580</v>
      </c>
      <c r="C127" s="215"/>
      <c r="D127" s="215"/>
      <c r="E127" s="215"/>
      <c r="F127" s="215"/>
      <c r="G127" s="215"/>
      <c r="H127" s="215"/>
      <c r="I127" s="215"/>
      <c r="J127" s="215"/>
      <c r="K127" s="215"/>
      <c r="L127" s="215"/>
      <c r="M127" s="215"/>
      <c r="N127" s="215"/>
      <c r="O127" s="215"/>
      <c r="P127" s="215"/>
      <c r="Q127" s="215"/>
      <c r="R127" s="215"/>
      <c r="S127" s="215"/>
      <c r="T127" s="215"/>
      <c r="U127" s="215"/>
      <c r="V127" s="215"/>
      <c r="W127" s="215"/>
      <c r="X127" s="215"/>
      <c r="Y127" s="215"/>
      <c r="Z127" s="215"/>
      <c r="AA127" s="215"/>
      <c r="AB127" s="215"/>
      <c r="AC127" s="215"/>
      <c r="AD127" s="215"/>
      <c r="AE127" s="215"/>
      <c r="AF127" s="215"/>
      <c r="AG127" s="215"/>
      <c r="AH127" s="215"/>
      <c r="AI127" s="215"/>
      <c r="AJ127" s="215"/>
      <c r="AK127" s="215"/>
      <c r="AL127" s="215"/>
      <c r="AM127" s="215"/>
      <c r="AN127" s="215"/>
      <c r="AO127" s="215"/>
      <c r="AP127" s="215"/>
      <c r="AQ127" s="215" t="s">
        <v>155</v>
      </c>
      <c r="AR127" s="215"/>
      <c r="AS127" s="214"/>
      <c r="AT127" t="s">
        <v>580</v>
      </c>
      <c r="AU127"/>
    </row>
    <row r="128" spans="1:47" ht="16.5" customHeight="1" x14ac:dyDescent="0.3">
      <c r="A128" s="213">
        <v>420833</v>
      </c>
      <c r="B128" s="214" t="s">
        <v>580</v>
      </c>
      <c r="C128" s="215"/>
      <c r="D128" s="215"/>
      <c r="E128" s="215"/>
      <c r="F128" s="215"/>
      <c r="G128" s="215"/>
      <c r="H128" s="215"/>
      <c r="I128" s="215"/>
      <c r="J128" s="215"/>
      <c r="K128" s="215"/>
      <c r="L128" s="215"/>
      <c r="M128" s="215"/>
      <c r="N128" s="215"/>
      <c r="O128" s="215"/>
      <c r="P128" s="215"/>
      <c r="Q128" s="215" t="s">
        <v>155</v>
      </c>
      <c r="R128" s="215"/>
      <c r="S128" s="215"/>
      <c r="T128" s="215"/>
      <c r="U128" s="215"/>
      <c r="V128" s="215" t="s">
        <v>155</v>
      </c>
      <c r="W128" s="215"/>
      <c r="X128" s="215"/>
      <c r="Y128" s="215"/>
      <c r="Z128" s="215"/>
      <c r="AA128" s="215"/>
      <c r="AB128" s="215"/>
      <c r="AC128" s="215"/>
      <c r="AD128" s="215"/>
      <c r="AE128" s="215"/>
      <c r="AF128" s="215"/>
      <c r="AG128" s="215"/>
      <c r="AH128" s="215"/>
      <c r="AI128" s="215"/>
      <c r="AJ128" s="215"/>
      <c r="AK128" s="215"/>
      <c r="AL128" s="215"/>
      <c r="AM128" s="215"/>
      <c r="AN128" s="215" t="s">
        <v>155</v>
      </c>
      <c r="AO128" s="215"/>
      <c r="AP128" s="215"/>
      <c r="AQ128" s="215"/>
      <c r="AR128" s="215"/>
      <c r="AS128" s="214"/>
      <c r="AT128" t="s">
        <v>580</v>
      </c>
      <c r="AU128"/>
    </row>
    <row r="129" spans="1:47" ht="16.5" customHeight="1" x14ac:dyDescent="0.3">
      <c r="A129" s="213">
        <v>420861</v>
      </c>
      <c r="B129" s="214" t="s">
        <v>580</v>
      </c>
      <c r="C129" s="215"/>
      <c r="D129" s="215"/>
      <c r="E129" s="215"/>
      <c r="F129" s="215"/>
      <c r="G129" s="215"/>
      <c r="H129" s="215"/>
      <c r="I129" s="215"/>
      <c r="J129" s="215"/>
      <c r="K129" s="215"/>
      <c r="L129" s="215"/>
      <c r="M129" s="215"/>
      <c r="N129" s="215"/>
      <c r="O129" s="215"/>
      <c r="P129" s="215"/>
      <c r="Q129" s="215"/>
      <c r="R129" s="215"/>
      <c r="S129" s="215"/>
      <c r="T129" s="215"/>
      <c r="U129" s="215"/>
      <c r="V129" s="215"/>
      <c r="W129" s="215"/>
      <c r="X129" s="215"/>
      <c r="Y129" s="215"/>
      <c r="Z129" s="215"/>
      <c r="AA129" s="215"/>
      <c r="AB129" s="215"/>
      <c r="AC129" s="215"/>
      <c r="AD129" s="215"/>
      <c r="AE129" s="215"/>
      <c r="AF129" s="215"/>
      <c r="AG129" s="215"/>
      <c r="AH129" s="215"/>
      <c r="AI129" s="215"/>
      <c r="AJ129" s="215"/>
      <c r="AK129" s="215"/>
      <c r="AL129" s="215"/>
      <c r="AM129" s="215" t="s">
        <v>155</v>
      </c>
      <c r="AN129" s="215"/>
      <c r="AO129" s="215"/>
      <c r="AP129" s="215"/>
      <c r="AQ129" s="215"/>
      <c r="AR129" s="215"/>
      <c r="AS129" s="214"/>
      <c r="AT129" t="s">
        <v>580</v>
      </c>
      <c r="AU129"/>
    </row>
    <row r="130" spans="1:47" ht="16.5" customHeight="1" x14ac:dyDescent="0.3">
      <c r="A130" s="213">
        <v>420875</v>
      </c>
      <c r="B130" s="214" t="s">
        <v>580</v>
      </c>
      <c r="C130" s="215"/>
      <c r="D130" s="215"/>
      <c r="E130" s="215"/>
      <c r="F130" s="215"/>
      <c r="G130" s="215"/>
      <c r="H130" s="215"/>
      <c r="I130" s="215"/>
      <c r="J130" s="215"/>
      <c r="K130" s="215"/>
      <c r="L130" s="215"/>
      <c r="M130" s="215"/>
      <c r="N130" s="215"/>
      <c r="O130" s="215"/>
      <c r="P130" s="215"/>
      <c r="Q130" s="215"/>
      <c r="R130" s="215"/>
      <c r="S130" s="215"/>
      <c r="T130" s="215"/>
      <c r="U130" s="215"/>
      <c r="V130" s="215"/>
      <c r="W130" s="215"/>
      <c r="X130" s="215"/>
      <c r="Y130" s="215"/>
      <c r="Z130" s="215"/>
      <c r="AA130" s="215"/>
      <c r="AB130" s="215"/>
      <c r="AC130" s="215"/>
      <c r="AD130" s="215"/>
      <c r="AE130" s="215"/>
      <c r="AF130" s="215"/>
      <c r="AG130" s="215"/>
      <c r="AH130" s="215"/>
      <c r="AI130" s="215" t="s">
        <v>1341</v>
      </c>
      <c r="AJ130" s="215"/>
      <c r="AK130" s="215"/>
      <c r="AL130" s="215"/>
      <c r="AM130" s="215"/>
      <c r="AN130" s="215"/>
      <c r="AO130" s="215"/>
      <c r="AP130" s="215"/>
      <c r="AQ130" s="215" t="s">
        <v>1341</v>
      </c>
      <c r="AR130" s="215"/>
      <c r="AS130" s="214" t="s">
        <v>569</v>
      </c>
      <c r="AT130" t="s">
        <v>580</v>
      </c>
      <c r="AU130"/>
    </row>
    <row r="131" spans="1:47" ht="16.5" customHeight="1" x14ac:dyDescent="0.3">
      <c r="A131" s="213">
        <v>420880</v>
      </c>
      <c r="B131" s="214" t="s">
        <v>580</v>
      </c>
      <c r="C131" s="215"/>
      <c r="D131" s="215"/>
      <c r="E131" s="215"/>
      <c r="F131" s="215"/>
      <c r="G131" s="215"/>
      <c r="H131" s="215"/>
      <c r="I131" s="215"/>
      <c r="J131" s="215"/>
      <c r="K131" s="215"/>
      <c r="L131" s="215"/>
      <c r="M131" s="215"/>
      <c r="N131" s="215"/>
      <c r="O131" s="215"/>
      <c r="P131" s="215"/>
      <c r="Q131" s="215"/>
      <c r="R131" s="215"/>
      <c r="S131" s="215"/>
      <c r="T131" s="215"/>
      <c r="U131" s="215"/>
      <c r="V131" s="215"/>
      <c r="W131" s="215"/>
      <c r="X131" s="215"/>
      <c r="Y131" s="215"/>
      <c r="Z131" s="215"/>
      <c r="AA131" s="215"/>
      <c r="AB131" s="215"/>
      <c r="AC131" s="215"/>
      <c r="AD131" s="215"/>
      <c r="AE131" s="215"/>
      <c r="AF131" s="215"/>
      <c r="AG131" s="215"/>
      <c r="AH131" s="215"/>
      <c r="AI131" s="215"/>
      <c r="AJ131" s="215"/>
      <c r="AK131" s="215"/>
      <c r="AL131" s="215"/>
      <c r="AM131" s="215"/>
      <c r="AN131" s="215" t="s">
        <v>1341</v>
      </c>
      <c r="AO131" s="215"/>
      <c r="AP131" s="215"/>
      <c r="AQ131" s="215"/>
      <c r="AR131" s="215"/>
      <c r="AS131" s="214" t="s">
        <v>569</v>
      </c>
      <c r="AT131" t="s">
        <v>580</v>
      </c>
      <c r="AU131"/>
    </row>
    <row r="132" spans="1:47" ht="16.5" customHeight="1" x14ac:dyDescent="0.3">
      <c r="A132" s="213">
        <v>420900</v>
      </c>
      <c r="B132" s="214" t="s">
        <v>580</v>
      </c>
      <c r="C132" s="215"/>
      <c r="D132" s="215"/>
      <c r="E132" s="215"/>
      <c r="F132" s="215"/>
      <c r="G132" s="215"/>
      <c r="H132" s="215"/>
      <c r="I132" s="215"/>
      <c r="J132" s="215"/>
      <c r="K132" s="215"/>
      <c r="L132" s="215"/>
      <c r="M132" s="215"/>
      <c r="N132" s="215"/>
      <c r="O132" s="215"/>
      <c r="P132" s="215"/>
      <c r="Q132" s="215"/>
      <c r="R132" s="215"/>
      <c r="S132" s="215" t="s">
        <v>155</v>
      </c>
      <c r="T132" s="215"/>
      <c r="U132" s="215"/>
      <c r="V132" s="215"/>
      <c r="W132" s="215"/>
      <c r="X132" s="215"/>
      <c r="Y132" s="215"/>
      <c r="Z132" s="215"/>
      <c r="AA132" s="215"/>
      <c r="AB132" s="215"/>
      <c r="AC132" s="215"/>
      <c r="AD132" s="215"/>
      <c r="AE132" s="215"/>
      <c r="AF132" s="215"/>
      <c r="AG132" s="215"/>
      <c r="AH132" s="215"/>
      <c r="AI132" s="215"/>
      <c r="AJ132" s="215"/>
      <c r="AK132" s="215"/>
      <c r="AL132" s="215" t="s">
        <v>155</v>
      </c>
      <c r="AM132" s="215"/>
      <c r="AN132" s="215"/>
      <c r="AO132" s="215" t="s">
        <v>153</v>
      </c>
      <c r="AP132" s="215"/>
      <c r="AQ132" s="215"/>
      <c r="AR132" s="215"/>
      <c r="AS132" s="214"/>
      <c r="AT132" t="s">
        <v>580</v>
      </c>
      <c r="AU132"/>
    </row>
    <row r="133" spans="1:47" ht="16.5" customHeight="1" x14ac:dyDescent="0.3">
      <c r="A133" s="213">
        <v>420907</v>
      </c>
      <c r="B133" s="214" t="s">
        <v>580</v>
      </c>
      <c r="C133" s="215"/>
      <c r="D133" s="215"/>
      <c r="E133" s="215"/>
      <c r="F133" s="215"/>
      <c r="G133" s="215"/>
      <c r="H133" s="215"/>
      <c r="I133" s="215"/>
      <c r="J133" s="215"/>
      <c r="K133" s="215"/>
      <c r="L133" s="215"/>
      <c r="M133" s="215"/>
      <c r="N133" s="215"/>
      <c r="O133" s="215"/>
      <c r="P133" s="215"/>
      <c r="Q133" s="215" t="s">
        <v>155</v>
      </c>
      <c r="R133" s="215"/>
      <c r="S133" s="215"/>
      <c r="T133" s="215"/>
      <c r="U133" s="215"/>
      <c r="V133" s="215"/>
      <c r="W133" s="215"/>
      <c r="X133" s="215"/>
      <c r="Y133" s="215"/>
      <c r="Z133" s="215"/>
      <c r="AA133" s="215"/>
      <c r="AB133" s="215"/>
      <c r="AC133" s="215"/>
      <c r="AD133" s="215"/>
      <c r="AE133" s="215"/>
      <c r="AF133" s="215"/>
      <c r="AG133" s="215"/>
      <c r="AH133" s="215"/>
      <c r="AI133" s="215"/>
      <c r="AJ133" s="215"/>
      <c r="AK133" s="215"/>
      <c r="AL133" s="215"/>
      <c r="AM133" s="215"/>
      <c r="AN133" s="215"/>
      <c r="AO133" s="215"/>
      <c r="AP133" s="215"/>
      <c r="AQ133" s="215"/>
      <c r="AR133" s="215"/>
      <c r="AS133" s="214"/>
      <c r="AT133" t="s">
        <v>580</v>
      </c>
      <c r="AU133"/>
    </row>
    <row r="134" spans="1:47" ht="16.5" customHeight="1" x14ac:dyDescent="0.3">
      <c r="A134" s="213">
        <v>420909</v>
      </c>
      <c r="B134" s="214" t="s">
        <v>580</v>
      </c>
      <c r="C134" s="215"/>
      <c r="D134" s="215"/>
      <c r="E134" s="215"/>
      <c r="F134" s="215"/>
      <c r="G134" s="215"/>
      <c r="H134" s="215"/>
      <c r="I134" s="215"/>
      <c r="J134" s="215"/>
      <c r="K134" s="215"/>
      <c r="L134" s="215"/>
      <c r="M134" s="215"/>
      <c r="N134" s="215"/>
      <c r="O134" s="215"/>
      <c r="P134" s="215"/>
      <c r="Q134" s="215"/>
      <c r="R134" s="215"/>
      <c r="S134" s="215"/>
      <c r="T134" s="215"/>
      <c r="U134" s="215"/>
      <c r="V134" s="215"/>
      <c r="W134" s="215"/>
      <c r="X134" s="215"/>
      <c r="Y134" s="215"/>
      <c r="Z134" s="215"/>
      <c r="AA134" s="215"/>
      <c r="AB134" s="215"/>
      <c r="AC134" s="215"/>
      <c r="AD134" s="215"/>
      <c r="AE134" s="215"/>
      <c r="AF134" s="215" t="s">
        <v>1341</v>
      </c>
      <c r="AG134" s="215"/>
      <c r="AH134" s="215"/>
      <c r="AI134" s="215"/>
      <c r="AJ134" s="215"/>
      <c r="AK134" s="215"/>
      <c r="AL134" s="215"/>
      <c r="AM134" s="215"/>
      <c r="AN134" s="215"/>
      <c r="AO134" s="215"/>
      <c r="AP134" s="215"/>
      <c r="AQ134" s="215"/>
      <c r="AR134" s="215"/>
      <c r="AS134" s="214" t="s">
        <v>569</v>
      </c>
      <c r="AT134" t="s">
        <v>580</v>
      </c>
      <c r="AU134"/>
    </row>
    <row r="135" spans="1:47" ht="16.5" customHeight="1" x14ac:dyDescent="0.3">
      <c r="A135" s="213">
        <v>420918</v>
      </c>
      <c r="B135" s="214" t="s">
        <v>580</v>
      </c>
      <c r="C135" s="215"/>
      <c r="D135" s="215"/>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c r="AH135" s="215"/>
      <c r="AI135" s="215"/>
      <c r="AJ135" s="215"/>
      <c r="AK135" s="215"/>
      <c r="AL135" s="215"/>
      <c r="AM135" s="215"/>
      <c r="AN135" s="215"/>
      <c r="AO135" s="215" t="s">
        <v>155</v>
      </c>
      <c r="AP135" s="215"/>
      <c r="AQ135" s="215"/>
      <c r="AR135" s="215" t="s">
        <v>155</v>
      </c>
      <c r="AS135" s="214"/>
      <c r="AT135" t="s">
        <v>580</v>
      </c>
      <c r="AU135"/>
    </row>
    <row r="136" spans="1:47" ht="16.5" customHeight="1" x14ac:dyDescent="0.3">
      <c r="A136" s="213">
        <v>420919</v>
      </c>
      <c r="B136" s="214" t="s">
        <v>580</v>
      </c>
      <c r="C136" s="215"/>
      <c r="D136" s="215"/>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c r="AD136" s="215"/>
      <c r="AE136" s="215"/>
      <c r="AF136" s="215"/>
      <c r="AG136" s="215"/>
      <c r="AH136" s="215"/>
      <c r="AI136" s="215"/>
      <c r="AJ136" s="215"/>
      <c r="AK136" s="215"/>
      <c r="AL136" s="215"/>
      <c r="AM136" s="215"/>
      <c r="AN136" s="215"/>
      <c r="AO136" s="215"/>
      <c r="AP136" s="215"/>
      <c r="AQ136" s="215" t="s">
        <v>1341</v>
      </c>
      <c r="AR136" s="215"/>
      <c r="AS136" s="214" t="s">
        <v>569</v>
      </c>
      <c r="AT136" t="s">
        <v>580</v>
      </c>
      <c r="AU136"/>
    </row>
    <row r="137" spans="1:47" ht="16.5" customHeight="1" x14ac:dyDescent="0.3">
      <c r="A137" s="213">
        <v>420926</v>
      </c>
      <c r="B137" s="214" t="s">
        <v>580</v>
      </c>
      <c r="C137" s="215"/>
      <c r="D137" s="215"/>
      <c r="E137" s="215"/>
      <c r="F137" s="215"/>
      <c r="G137" s="215"/>
      <c r="H137" s="215"/>
      <c r="I137" s="215"/>
      <c r="J137" s="215"/>
      <c r="K137" s="215"/>
      <c r="L137" s="215"/>
      <c r="M137" s="215"/>
      <c r="N137" s="215"/>
      <c r="O137" s="215"/>
      <c r="P137" s="215"/>
      <c r="Q137" s="215"/>
      <c r="R137" s="215"/>
      <c r="S137" s="215"/>
      <c r="T137" s="215"/>
      <c r="U137" s="215"/>
      <c r="V137" s="215"/>
      <c r="W137" s="215"/>
      <c r="X137" s="215"/>
      <c r="Y137" s="215" t="s">
        <v>155</v>
      </c>
      <c r="Z137" s="215"/>
      <c r="AA137" s="215"/>
      <c r="AB137" s="215"/>
      <c r="AC137" s="215"/>
      <c r="AD137" s="215"/>
      <c r="AE137" s="215"/>
      <c r="AF137" s="215"/>
      <c r="AG137" s="215"/>
      <c r="AH137" s="215"/>
      <c r="AI137" s="215"/>
      <c r="AJ137" s="215"/>
      <c r="AK137" s="215"/>
      <c r="AL137" s="215"/>
      <c r="AM137" s="215"/>
      <c r="AN137" s="215"/>
      <c r="AO137" s="215" t="s">
        <v>155</v>
      </c>
      <c r="AP137" s="215"/>
      <c r="AQ137" s="215"/>
      <c r="AR137" s="215"/>
      <c r="AS137" s="214"/>
      <c r="AT137" t="s">
        <v>580</v>
      </c>
      <c r="AU137"/>
    </row>
    <row r="138" spans="1:47" ht="16.5" customHeight="1" x14ac:dyDescent="0.3">
      <c r="A138" s="213">
        <v>420947</v>
      </c>
      <c r="B138" s="214" t="s">
        <v>580</v>
      </c>
      <c r="C138" s="215"/>
      <c r="D138" s="215"/>
      <c r="E138" s="215"/>
      <c r="F138" s="215"/>
      <c r="G138" s="215"/>
      <c r="H138" s="215"/>
      <c r="I138" s="215"/>
      <c r="J138" s="215"/>
      <c r="K138" s="215"/>
      <c r="L138" s="215"/>
      <c r="M138" s="215"/>
      <c r="N138" s="215"/>
      <c r="O138" s="215"/>
      <c r="P138" s="215" t="s">
        <v>155</v>
      </c>
      <c r="Q138" s="215"/>
      <c r="R138" s="215"/>
      <c r="S138" s="215"/>
      <c r="T138" s="215"/>
      <c r="U138" s="215"/>
      <c r="V138" s="215"/>
      <c r="W138" s="215"/>
      <c r="X138" s="215"/>
      <c r="Y138" s="215"/>
      <c r="Z138" s="215"/>
      <c r="AA138" s="215"/>
      <c r="AB138" s="215" t="s">
        <v>155</v>
      </c>
      <c r="AC138" s="215"/>
      <c r="AD138" s="215"/>
      <c r="AE138" s="215"/>
      <c r="AF138" s="215"/>
      <c r="AG138" s="215"/>
      <c r="AH138" s="215"/>
      <c r="AI138" s="215"/>
      <c r="AJ138" s="215"/>
      <c r="AK138" s="215"/>
      <c r="AL138" s="215" t="s">
        <v>155</v>
      </c>
      <c r="AM138" s="215"/>
      <c r="AN138" s="215"/>
      <c r="AO138" s="215"/>
      <c r="AP138" s="215"/>
      <c r="AQ138" s="215"/>
      <c r="AR138" s="215"/>
      <c r="AS138" s="214"/>
      <c r="AT138" t="s">
        <v>580</v>
      </c>
      <c r="AU138"/>
    </row>
    <row r="139" spans="1:47" ht="16.5" customHeight="1" x14ac:dyDescent="0.3">
      <c r="A139" s="213">
        <v>420956</v>
      </c>
      <c r="B139" s="214" t="s">
        <v>580</v>
      </c>
      <c r="C139" s="215"/>
      <c r="D139" s="215"/>
      <c r="E139" s="215"/>
      <c r="F139" s="215"/>
      <c r="G139" s="215"/>
      <c r="H139" s="215"/>
      <c r="I139" s="215"/>
      <c r="J139" s="215"/>
      <c r="K139" s="215"/>
      <c r="L139" s="215"/>
      <c r="M139" s="215"/>
      <c r="N139" s="215"/>
      <c r="O139" s="215"/>
      <c r="P139" s="215"/>
      <c r="Q139" s="215"/>
      <c r="R139" s="215" t="s">
        <v>155</v>
      </c>
      <c r="S139" s="215"/>
      <c r="T139" s="215"/>
      <c r="U139" s="215"/>
      <c r="V139" s="215"/>
      <c r="W139" s="215"/>
      <c r="X139" s="215"/>
      <c r="Y139" s="215"/>
      <c r="Z139" s="215"/>
      <c r="AA139" s="215"/>
      <c r="AB139" s="215"/>
      <c r="AC139" s="215"/>
      <c r="AD139" s="215"/>
      <c r="AE139" s="215" t="s">
        <v>153</v>
      </c>
      <c r="AF139" s="215"/>
      <c r="AG139" s="215"/>
      <c r="AH139" s="215"/>
      <c r="AI139" s="215"/>
      <c r="AJ139" s="215"/>
      <c r="AK139" s="215"/>
      <c r="AL139" s="215"/>
      <c r="AM139" s="215"/>
      <c r="AN139" s="215"/>
      <c r="AO139" s="215"/>
      <c r="AP139" s="215"/>
      <c r="AQ139" s="215"/>
      <c r="AR139" s="215" t="s">
        <v>153</v>
      </c>
      <c r="AS139" s="214"/>
      <c r="AT139" t="s">
        <v>580</v>
      </c>
      <c r="AU139"/>
    </row>
    <row r="140" spans="1:47" ht="16.5" customHeight="1" x14ac:dyDescent="0.3">
      <c r="A140" s="213">
        <v>421027</v>
      </c>
      <c r="B140" s="214" t="s">
        <v>580</v>
      </c>
      <c r="C140" s="215"/>
      <c r="D140" s="215"/>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t="s">
        <v>155</v>
      </c>
      <c r="AF140" s="215"/>
      <c r="AG140" s="215"/>
      <c r="AH140" s="215"/>
      <c r="AI140" s="215"/>
      <c r="AJ140" s="215"/>
      <c r="AK140" s="215"/>
      <c r="AL140" s="215" t="s">
        <v>155</v>
      </c>
      <c r="AM140" s="215"/>
      <c r="AN140" s="215" t="s">
        <v>153</v>
      </c>
      <c r="AO140" s="215"/>
      <c r="AP140" s="215"/>
      <c r="AQ140" s="215"/>
      <c r="AR140" s="215"/>
      <c r="AS140" s="214"/>
      <c r="AT140" t="s">
        <v>580</v>
      </c>
      <c r="AU140"/>
    </row>
    <row r="141" spans="1:47" ht="16.5" customHeight="1" x14ac:dyDescent="0.3">
      <c r="A141" s="213">
        <v>421064</v>
      </c>
      <c r="B141" s="214" t="s">
        <v>580</v>
      </c>
      <c r="C141" s="215"/>
      <c r="D141" s="215"/>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c r="AG141" s="215"/>
      <c r="AH141" s="215"/>
      <c r="AI141" s="215" t="s">
        <v>153</v>
      </c>
      <c r="AJ141" s="215"/>
      <c r="AK141" s="215"/>
      <c r="AL141" s="215"/>
      <c r="AM141" s="215" t="s">
        <v>153</v>
      </c>
      <c r="AN141" s="215" t="s">
        <v>151</v>
      </c>
      <c r="AO141" s="215" t="s">
        <v>153</v>
      </c>
      <c r="AP141" s="215"/>
      <c r="AQ141" s="215"/>
      <c r="AR141" s="215"/>
      <c r="AS141" s="214"/>
      <c r="AT141" t="s">
        <v>580</v>
      </c>
      <c r="AU141"/>
    </row>
    <row r="142" spans="1:47" ht="16.5" customHeight="1" x14ac:dyDescent="0.3">
      <c r="A142" s="213">
        <v>421071</v>
      </c>
      <c r="B142" s="214" t="s">
        <v>580</v>
      </c>
      <c r="C142" s="215"/>
      <c r="D142" s="215"/>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t="s">
        <v>155</v>
      </c>
      <c r="AJ142" s="215"/>
      <c r="AK142" s="215" t="s">
        <v>153</v>
      </c>
      <c r="AL142" s="215"/>
      <c r="AM142" s="215"/>
      <c r="AN142" s="215" t="s">
        <v>151</v>
      </c>
      <c r="AO142" s="215"/>
      <c r="AP142" s="215"/>
      <c r="AQ142" s="215" t="s">
        <v>155</v>
      </c>
      <c r="AR142" s="215"/>
      <c r="AS142" s="214"/>
      <c r="AT142" t="s">
        <v>580</v>
      </c>
      <c r="AU142"/>
    </row>
    <row r="143" spans="1:47" ht="16.5" customHeight="1" x14ac:dyDescent="0.3">
      <c r="A143" s="213">
        <v>421091</v>
      </c>
      <c r="B143" s="214" t="s">
        <v>580</v>
      </c>
      <c r="C143" s="215"/>
      <c r="D143" s="215"/>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t="s">
        <v>155</v>
      </c>
      <c r="AP143" s="215" t="s">
        <v>155</v>
      </c>
      <c r="AQ143" s="215" t="s">
        <v>155</v>
      </c>
      <c r="AR143" s="215"/>
      <c r="AS143" s="214"/>
      <c r="AT143" t="s">
        <v>580</v>
      </c>
      <c r="AU143"/>
    </row>
    <row r="144" spans="1:47" ht="16.5" customHeight="1" x14ac:dyDescent="0.3">
      <c r="A144" s="213">
        <v>421117</v>
      </c>
      <c r="B144" s="214" t="s">
        <v>580</v>
      </c>
      <c r="C144" s="215"/>
      <c r="D144" s="215"/>
      <c r="E144" s="215"/>
      <c r="F144" s="215"/>
      <c r="G144" s="215"/>
      <c r="H144" s="215"/>
      <c r="I144" s="215"/>
      <c r="J144" s="215"/>
      <c r="K144" s="215"/>
      <c r="L144" s="215"/>
      <c r="M144" s="215"/>
      <c r="N144" s="215"/>
      <c r="O144" s="215"/>
      <c r="P144" s="215"/>
      <c r="Q144" s="215"/>
      <c r="R144" s="215"/>
      <c r="S144" s="215" t="s">
        <v>1341</v>
      </c>
      <c r="T144" s="215"/>
      <c r="U144" s="215"/>
      <c r="V144" s="215"/>
      <c r="W144" s="215"/>
      <c r="X144" s="215"/>
      <c r="Y144" s="215"/>
      <c r="Z144" s="215"/>
      <c r="AA144" s="215"/>
      <c r="AB144" s="215"/>
      <c r="AC144" s="215"/>
      <c r="AD144" s="215"/>
      <c r="AE144" s="215"/>
      <c r="AF144" s="215"/>
      <c r="AG144" s="215"/>
      <c r="AH144" s="215"/>
      <c r="AI144" s="215"/>
      <c r="AJ144" s="215"/>
      <c r="AK144" s="215"/>
      <c r="AL144" s="215"/>
      <c r="AM144" s="215"/>
      <c r="AN144" s="215" t="s">
        <v>1341</v>
      </c>
      <c r="AO144" s="215"/>
      <c r="AP144" s="215" t="s">
        <v>1341</v>
      </c>
      <c r="AQ144" s="215"/>
      <c r="AR144" s="215"/>
      <c r="AS144" s="214" t="s">
        <v>569</v>
      </c>
      <c r="AT144" t="s">
        <v>580</v>
      </c>
      <c r="AU144"/>
    </row>
    <row r="145" spans="1:47" ht="16.5" customHeight="1" x14ac:dyDescent="0.3">
      <c r="A145" s="213">
        <v>421140</v>
      </c>
      <c r="B145" s="214" t="s">
        <v>580</v>
      </c>
      <c r="C145" s="215"/>
      <c r="D145" s="215"/>
      <c r="E145" s="215"/>
      <c r="F145" s="215"/>
      <c r="G145" s="215"/>
      <c r="H145" s="215"/>
      <c r="I145" s="215"/>
      <c r="J145" s="215"/>
      <c r="K145" s="215"/>
      <c r="L145" s="215"/>
      <c r="M145" s="215"/>
      <c r="N145" s="215"/>
      <c r="O145" s="215" t="s">
        <v>155</v>
      </c>
      <c r="P145" s="215"/>
      <c r="Q145" s="215"/>
      <c r="R145" s="215"/>
      <c r="S145" s="215"/>
      <c r="T145" s="215"/>
      <c r="U145" s="215"/>
      <c r="V145" s="215"/>
      <c r="W145" s="215"/>
      <c r="X145" s="215"/>
      <c r="Y145" s="215"/>
      <c r="Z145" s="215"/>
      <c r="AA145" s="215"/>
      <c r="AB145" s="215"/>
      <c r="AC145" s="215"/>
      <c r="AD145" s="215"/>
      <c r="AE145" s="215"/>
      <c r="AF145" s="215"/>
      <c r="AG145" s="215"/>
      <c r="AH145" s="215"/>
      <c r="AI145" s="215"/>
      <c r="AJ145" s="215"/>
      <c r="AK145" s="215"/>
      <c r="AL145" s="215"/>
      <c r="AM145" s="215" t="s">
        <v>153</v>
      </c>
      <c r="AN145" s="215"/>
      <c r="AO145" s="215"/>
      <c r="AP145" s="215"/>
      <c r="AQ145" s="215"/>
      <c r="AR145" s="215"/>
      <c r="AS145" s="214"/>
      <c r="AT145" t="s">
        <v>580</v>
      </c>
      <c r="AU145"/>
    </row>
    <row r="146" spans="1:47" ht="16.5" customHeight="1" x14ac:dyDescent="0.3">
      <c r="A146" s="213">
        <v>421149</v>
      </c>
      <c r="B146" s="214" t="s">
        <v>580</v>
      </c>
      <c r="C146" s="215"/>
      <c r="D146" s="215"/>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t="s">
        <v>155</v>
      </c>
      <c r="AP146" s="215"/>
      <c r="AQ146" s="215"/>
      <c r="AR146" s="215"/>
      <c r="AS146" s="214"/>
      <c r="AT146" t="s">
        <v>580</v>
      </c>
      <c r="AU146"/>
    </row>
    <row r="147" spans="1:47" ht="16.5" customHeight="1" x14ac:dyDescent="0.3">
      <c r="A147" s="213">
        <v>421173</v>
      </c>
      <c r="B147" s="214" t="s">
        <v>580</v>
      </c>
      <c r="C147" s="215"/>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t="s">
        <v>151</v>
      </c>
      <c r="AQ147" s="215" t="s">
        <v>151</v>
      </c>
      <c r="AR147" s="215"/>
      <c r="AS147" s="214"/>
      <c r="AT147" t="s">
        <v>580</v>
      </c>
      <c r="AU147"/>
    </row>
    <row r="148" spans="1:47" ht="16.5" customHeight="1" x14ac:dyDescent="0.3">
      <c r="A148" s="213">
        <v>421205</v>
      </c>
      <c r="B148" s="214" t="s">
        <v>580</v>
      </c>
      <c r="C148" s="215"/>
      <c r="D148" s="215"/>
      <c r="E148" s="215"/>
      <c r="F148" s="215"/>
      <c r="G148" s="215"/>
      <c r="H148" s="215"/>
      <c r="I148" s="215"/>
      <c r="J148" s="215"/>
      <c r="K148" s="215"/>
      <c r="L148" s="215"/>
      <c r="M148" s="215"/>
      <c r="N148" s="215"/>
      <c r="O148" s="215"/>
      <c r="P148" s="215"/>
      <c r="Q148" s="215" t="s">
        <v>155</v>
      </c>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4"/>
      <c r="AT148" t="s">
        <v>580</v>
      </c>
      <c r="AU148"/>
    </row>
    <row r="149" spans="1:47" ht="16.5" customHeight="1" x14ac:dyDescent="0.3">
      <c r="A149" s="213">
        <v>421255</v>
      </c>
      <c r="B149" s="214" t="s">
        <v>580</v>
      </c>
      <c r="C149" s="215"/>
      <c r="D149" s="215"/>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t="s">
        <v>1341</v>
      </c>
      <c r="AP149" s="215"/>
      <c r="AQ149" s="215" t="s">
        <v>1341</v>
      </c>
      <c r="AR149" s="215"/>
      <c r="AS149" s="214" t="s">
        <v>569</v>
      </c>
      <c r="AT149" t="s">
        <v>580</v>
      </c>
      <c r="AU149"/>
    </row>
    <row r="150" spans="1:47" ht="16.5" customHeight="1" x14ac:dyDescent="0.3">
      <c r="A150" s="213">
        <v>421279</v>
      </c>
      <c r="B150" s="214" t="s">
        <v>580</v>
      </c>
      <c r="C150" s="215"/>
      <c r="D150" s="215"/>
      <c r="E150" s="215"/>
      <c r="F150" s="215"/>
      <c r="G150" s="215"/>
      <c r="H150" s="215"/>
      <c r="I150" s="215"/>
      <c r="J150" s="215"/>
      <c r="K150" s="215"/>
      <c r="L150" s="215"/>
      <c r="M150" s="215"/>
      <c r="N150" s="215"/>
      <c r="O150" s="215"/>
      <c r="P150" s="215"/>
      <c r="Q150" s="215"/>
      <c r="R150" s="215"/>
      <c r="S150" s="215"/>
      <c r="T150" s="215"/>
      <c r="U150" s="215"/>
      <c r="V150" s="215"/>
      <c r="W150" s="215" t="s">
        <v>155</v>
      </c>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c r="AS150" s="214"/>
      <c r="AT150" t="s">
        <v>580</v>
      </c>
      <c r="AU150"/>
    </row>
    <row r="151" spans="1:47" ht="16.5" customHeight="1" x14ac:dyDescent="0.3">
      <c r="A151" s="213">
        <v>421304</v>
      </c>
      <c r="B151" s="214" t="s">
        <v>580</v>
      </c>
      <c r="C151" s="215"/>
      <c r="D151" s="215"/>
      <c r="E151" s="215"/>
      <c r="F151" s="215"/>
      <c r="G151" s="215"/>
      <c r="H151" s="215"/>
      <c r="I151" s="215"/>
      <c r="J151" s="215"/>
      <c r="K151" s="215"/>
      <c r="L151" s="215"/>
      <c r="M151" s="215"/>
      <c r="N151" s="215"/>
      <c r="O151" s="215"/>
      <c r="P151" s="215"/>
      <c r="Q151" s="215"/>
      <c r="R151" s="215"/>
      <c r="S151" s="215"/>
      <c r="T151" s="215" t="s">
        <v>155</v>
      </c>
      <c r="U151" s="215"/>
      <c r="V151" s="215"/>
      <c r="W151" s="215"/>
      <c r="X151" s="215"/>
      <c r="Y151" s="215"/>
      <c r="Z151" s="215"/>
      <c r="AA151" s="215"/>
      <c r="AB151" s="215"/>
      <c r="AC151" s="215"/>
      <c r="AD151" s="215"/>
      <c r="AE151" s="215"/>
      <c r="AF151" s="215" t="s">
        <v>151</v>
      </c>
      <c r="AG151" s="215"/>
      <c r="AH151" s="215"/>
      <c r="AI151" s="215"/>
      <c r="AJ151" s="215"/>
      <c r="AK151" s="215"/>
      <c r="AL151" s="215"/>
      <c r="AM151" s="215"/>
      <c r="AN151" s="215" t="s">
        <v>151</v>
      </c>
      <c r="AO151" s="215"/>
      <c r="AP151" s="215"/>
      <c r="AQ151" s="215"/>
      <c r="AR151" s="215"/>
      <c r="AS151" s="214"/>
      <c r="AT151" t="s">
        <v>580</v>
      </c>
      <c r="AU151"/>
    </row>
    <row r="152" spans="1:47" ht="16.5" customHeight="1" x14ac:dyDescent="0.3">
      <c r="A152" s="213">
        <v>421315</v>
      </c>
      <c r="B152" s="214" t="s">
        <v>580</v>
      </c>
      <c r="C152" s="215"/>
      <c r="D152" s="215"/>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215" t="s">
        <v>1341</v>
      </c>
      <c r="AL152" s="215"/>
      <c r="AM152" s="215" t="s">
        <v>1341</v>
      </c>
      <c r="AN152" s="215"/>
      <c r="AO152" s="215"/>
      <c r="AP152" s="215"/>
      <c r="AQ152" s="215"/>
      <c r="AR152" s="215" t="s">
        <v>1341</v>
      </c>
      <c r="AS152" s="214" t="s">
        <v>569</v>
      </c>
      <c r="AT152" t="s">
        <v>580</v>
      </c>
      <c r="AU152"/>
    </row>
    <row r="153" spans="1:47" ht="16.5" customHeight="1" x14ac:dyDescent="0.3">
      <c r="A153" s="213">
        <v>421321</v>
      </c>
      <c r="B153" s="214" t="s">
        <v>580</v>
      </c>
      <c r="C153" s="215"/>
      <c r="D153" s="215"/>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c r="AH153" s="215"/>
      <c r="AI153" s="215"/>
      <c r="AJ153" s="215"/>
      <c r="AK153" s="215"/>
      <c r="AL153" s="215" t="s">
        <v>155</v>
      </c>
      <c r="AM153" s="215"/>
      <c r="AN153" s="215" t="s">
        <v>153</v>
      </c>
      <c r="AO153" s="215"/>
      <c r="AP153" s="215" t="s">
        <v>155</v>
      </c>
      <c r="AQ153" s="215"/>
      <c r="AR153" s="215" t="s">
        <v>153</v>
      </c>
      <c r="AS153" s="214"/>
      <c r="AT153" t="s">
        <v>580</v>
      </c>
      <c r="AU153"/>
    </row>
    <row r="154" spans="1:47" ht="16.5" customHeight="1" x14ac:dyDescent="0.3">
      <c r="A154" s="213">
        <v>421322</v>
      </c>
      <c r="B154" s="214" t="s">
        <v>580</v>
      </c>
      <c r="C154" s="215"/>
      <c r="D154" s="215"/>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5"/>
      <c r="AN154" s="215" t="s">
        <v>153</v>
      </c>
      <c r="AO154" s="215"/>
      <c r="AP154" s="215" t="s">
        <v>153</v>
      </c>
      <c r="AQ154" s="215" t="s">
        <v>153</v>
      </c>
      <c r="AR154" s="215"/>
      <c r="AS154" s="214"/>
      <c r="AT154" t="s">
        <v>580</v>
      </c>
      <c r="AU154"/>
    </row>
    <row r="155" spans="1:47" ht="16.5" customHeight="1" x14ac:dyDescent="0.3">
      <c r="A155" s="213">
        <v>421350</v>
      </c>
      <c r="B155" s="214" t="s">
        <v>580</v>
      </c>
      <c r="C155" s="215"/>
      <c r="D155" s="215"/>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t="s">
        <v>155</v>
      </c>
      <c r="AA155" s="215"/>
      <c r="AB155" s="215"/>
      <c r="AC155" s="215"/>
      <c r="AD155" s="215"/>
      <c r="AE155" s="215"/>
      <c r="AF155" s="215"/>
      <c r="AG155" s="215"/>
      <c r="AH155" s="215"/>
      <c r="AI155" s="215"/>
      <c r="AJ155" s="215"/>
      <c r="AK155" s="215"/>
      <c r="AL155" s="215"/>
      <c r="AM155" s="215"/>
      <c r="AN155" s="215" t="s">
        <v>153</v>
      </c>
      <c r="AO155" s="215"/>
      <c r="AP155" s="215"/>
      <c r="AQ155" s="215"/>
      <c r="AR155" s="215"/>
      <c r="AS155" s="214"/>
      <c r="AT155" t="s">
        <v>580</v>
      </c>
      <c r="AU155"/>
    </row>
    <row r="156" spans="1:47" ht="16.5" customHeight="1" x14ac:dyDescent="0.3">
      <c r="A156" s="213">
        <v>421359</v>
      </c>
      <c r="B156" s="214" t="s">
        <v>580</v>
      </c>
      <c r="C156" s="215"/>
      <c r="D156" s="215"/>
      <c r="E156" s="215"/>
      <c r="F156" s="215"/>
      <c r="G156" s="215"/>
      <c r="H156" s="215" t="s">
        <v>155</v>
      </c>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c r="AH156" s="215"/>
      <c r="AI156" s="215"/>
      <c r="AJ156" s="215"/>
      <c r="AK156" s="215"/>
      <c r="AL156" s="215"/>
      <c r="AM156" s="215"/>
      <c r="AN156" s="215"/>
      <c r="AO156" s="215" t="s">
        <v>155</v>
      </c>
      <c r="AP156" s="215"/>
      <c r="AQ156" s="215"/>
      <c r="AR156" s="215"/>
      <c r="AS156" s="214"/>
      <c r="AT156" t="s">
        <v>580</v>
      </c>
      <c r="AU156"/>
    </row>
    <row r="157" spans="1:47" ht="16.5" customHeight="1" x14ac:dyDescent="0.3">
      <c r="A157" s="213">
        <v>421400</v>
      </c>
      <c r="B157" s="214" t="s">
        <v>580</v>
      </c>
      <c r="C157" s="215"/>
      <c r="D157" s="215"/>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5"/>
      <c r="AI157" s="215"/>
      <c r="AJ157" s="215"/>
      <c r="AK157" s="215"/>
      <c r="AL157" s="215" t="s">
        <v>155</v>
      </c>
      <c r="AM157" s="215"/>
      <c r="AN157" s="215"/>
      <c r="AO157" s="215"/>
      <c r="AP157" s="215"/>
      <c r="AQ157" s="215"/>
      <c r="AR157" s="215"/>
      <c r="AS157" s="214"/>
      <c r="AT157" t="s">
        <v>580</v>
      </c>
      <c r="AU157"/>
    </row>
    <row r="158" spans="1:47" ht="16.5" customHeight="1" x14ac:dyDescent="0.3">
      <c r="A158" s="213">
        <v>421473</v>
      </c>
      <c r="B158" s="214" t="s">
        <v>580</v>
      </c>
      <c r="C158" s="215"/>
      <c r="D158" s="215"/>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t="s">
        <v>153</v>
      </c>
      <c r="AG158" s="215"/>
      <c r="AH158" s="215"/>
      <c r="AI158" s="215"/>
      <c r="AJ158" s="215"/>
      <c r="AK158" s="215"/>
      <c r="AL158" s="215"/>
      <c r="AM158" s="215"/>
      <c r="AN158" s="215" t="s">
        <v>153</v>
      </c>
      <c r="AO158" s="215" t="s">
        <v>153</v>
      </c>
      <c r="AP158" s="215"/>
      <c r="AQ158" s="215"/>
      <c r="AR158" s="215"/>
      <c r="AS158" s="214"/>
      <c r="AT158" t="s">
        <v>580</v>
      </c>
      <c r="AU158"/>
    </row>
    <row r="159" spans="1:47" ht="16.5" customHeight="1" x14ac:dyDescent="0.3">
      <c r="A159" s="213">
        <v>421491</v>
      </c>
      <c r="B159" s="214" t="s">
        <v>580</v>
      </c>
      <c r="C159" s="215"/>
      <c r="D159" s="215"/>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t="s">
        <v>155</v>
      </c>
      <c r="AM159" s="215"/>
      <c r="AN159" s="215" t="s">
        <v>155</v>
      </c>
      <c r="AO159" s="215" t="s">
        <v>155</v>
      </c>
      <c r="AP159" s="215"/>
      <c r="AQ159" s="215"/>
      <c r="AR159" s="215"/>
      <c r="AS159" s="214"/>
      <c r="AT159" t="s">
        <v>580</v>
      </c>
      <c r="AU159"/>
    </row>
    <row r="160" spans="1:47" ht="16.5" customHeight="1" x14ac:dyDescent="0.3">
      <c r="A160" s="213">
        <v>421657</v>
      </c>
      <c r="B160" s="214" t="s">
        <v>580</v>
      </c>
      <c r="C160" s="215"/>
      <c r="D160" s="215"/>
      <c r="E160" s="215"/>
      <c r="F160" s="215"/>
      <c r="G160" s="215"/>
      <c r="H160" s="215"/>
      <c r="I160" s="215"/>
      <c r="J160" s="215"/>
      <c r="K160" s="215"/>
      <c r="L160" s="215"/>
      <c r="M160" s="215"/>
      <c r="N160" s="215"/>
      <c r="O160" s="215"/>
      <c r="P160" s="215"/>
      <c r="Q160" s="215" t="s">
        <v>155</v>
      </c>
      <c r="R160" s="215"/>
      <c r="S160" s="215"/>
      <c r="T160" s="215"/>
      <c r="U160" s="215"/>
      <c r="V160" s="215"/>
      <c r="W160" s="215"/>
      <c r="X160" s="215"/>
      <c r="Y160" s="215"/>
      <c r="Z160" s="215"/>
      <c r="AA160" s="215"/>
      <c r="AB160" s="215"/>
      <c r="AC160" s="215"/>
      <c r="AD160" s="215"/>
      <c r="AE160" s="215"/>
      <c r="AF160" s="215"/>
      <c r="AG160" s="215"/>
      <c r="AH160" s="215"/>
      <c r="AI160" s="215"/>
      <c r="AJ160" s="215"/>
      <c r="AK160" s="215"/>
      <c r="AL160" s="215"/>
      <c r="AM160" s="215"/>
      <c r="AN160" s="215"/>
      <c r="AO160" s="215" t="s">
        <v>155</v>
      </c>
      <c r="AP160" s="215"/>
      <c r="AQ160" s="215" t="s">
        <v>155</v>
      </c>
      <c r="AR160" s="215"/>
      <c r="AS160" s="214"/>
      <c r="AT160" t="s">
        <v>580</v>
      </c>
      <c r="AU160"/>
    </row>
    <row r="161" spans="1:47" ht="16.5" customHeight="1" x14ac:dyDescent="0.3">
      <c r="A161" s="213">
        <v>421739</v>
      </c>
      <c r="B161" s="214" t="s">
        <v>580</v>
      </c>
      <c r="C161" s="215"/>
      <c r="D161" s="215"/>
      <c r="E161" s="215"/>
      <c r="F161" s="215"/>
      <c r="G161" s="215"/>
      <c r="H161" s="215"/>
      <c r="I161" s="215"/>
      <c r="J161" s="215"/>
      <c r="K161" s="215" t="s">
        <v>155</v>
      </c>
      <c r="L161" s="215"/>
      <c r="M161" s="215"/>
      <c r="N161" s="215"/>
      <c r="O161" s="215"/>
      <c r="P161" s="215"/>
      <c r="Q161" s="215" t="s">
        <v>153</v>
      </c>
      <c r="R161" s="215"/>
      <c r="S161" s="215"/>
      <c r="T161" s="215"/>
      <c r="U161" s="215"/>
      <c r="V161" s="215"/>
      <c r="W161" s="215"/>
      <c r="X161" s="215"/>
      <c r="Y161" s="215"/>
      <c r="Z161" s="215"/>
      <c r="AA161" s="215"/>
      <c r="AB161" s="215"/>
      <c r="AC161" s="215"/>
      <c r="AD161" s="215"/>
      <c r="AE161" s="215"/>
      <c r="AF161" s="215"/>
      <c r="AG161" s="215"/>
      <c r="AH161" s="215"/>
      <c r="AI161" s="215" t="s">
        <v>153</v>
      </c>
      <c r="AJ161" s="215"/>
      <c r="AK161" s="215"/>
      <c r="AL161" s="215" t="s">
        <v>155</v>
      </c>
      <c r="AM161" s="215"/>
      <c r="AN161" s="215"/>
      <c r="AO161" s="215"/>
      <c r="AP161" s="215"/>
      <c r="AQ161" s="215"/>
      <c r="AR161" s="215"/>
      <c r="AS161" s="214"/>
      <c r="AT161" t="s">
        <v>580</v>
      </c>
      <c r="AU161"/>
    </row>
    <row r="162" spans="1:47" ht="16.5" customHeight="1" x14ac:dyDescent="0.3">
      <c r="A162" s="213">
        <v>421762</v>
      </c>
      <c r="B162" s="214" t="s">
        <v>580</v>
      </c>
      <c r="C162" s="215"/>
      <c r="D162" s="215"/>
      <c r="E162" s="215"/>
      <c r="F162" s="215"/>
      <c r="G162" s="215"/>
      <c r="H162" s="215"/>
      <c r="I162" s="215"/>
      <c r="J162" s="215"/>
      <c r="K162" s="215"/>
      <c r="L162" s="215"/>
      <c r="M162" s="215"/>
      <c r="N162" s="215"/>
      <c r="O162" s="215"/>
      <c r="P162" s="215"/>
      <c r="Q162" s="215" t="s">
        <v>1341</v>
      </c>
      <c r="R162" s="215"/>
      <c r="S162" s="215"/>
      <c r="T162" s="215"/>
      <c r="U162" s="215"/>
      <c r="V162" s="215"/>
      <c r="W162" s="215" t="s">
        <v>1341</v>
      </c>
      <c r="X162" s="215"/>
      <c r="Y162" s="215"/>
      <c r="Z162" s="215"/>
      <c r="AA162" s="215"/>
      <c r="AB162" s="215"/>
      <c r="AC162" s="215"/>
      <c r="AD162" s="215"/>
      <c r="AE162" s="215"/>
      <c r="AF162" s="215"/>
      <c r="AG162" s="215"/>
      <c r="AH162" s="215"/>
      <c r="AI162" s="215" t="s">
        <v>1341</v>
      </c>
      <c r="AJ162" s="215"/>
      <c r="AK162" s="215"/>
      <c r="AL162" s="215"/>
      <c r="AM162" s="215"/>
      <c r="AN162" s="215" t="s">
        <v>1341</v>
      </c>
      <c r="AO162" s="215"/>
      <c r="AP162" s="215"/>
      <c r="AQ162" s="215"/>
      <c r="AR162" s="215"/>
      <c r="AS162" s="214" t="s">
        <v>559</v>
      </c>
      <c r="AT162" t="s">
        <v>580</v>
      </c>
      <c r="AU162"/>
    </row>
    <row r="163" spans="1:47" ht="16.5" customHeight="1" x14ac:dyDescent="0.3">
      <c r="A163" s="213">
        <v>421782</v>
      </c>
      <c r="B163" s="214" t="s">
        <v>580</v>
      </c>
      <c r="C163" s="215"/>
      <c r="D163" s="215"/>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215"/>
      <c r="AE163" s="215"/>
      <c r="AF163" s="215"/>
      <c r="AG163" s="215"/>
      <c r="AH163" s="215"/>
      <c r="AI163" s="215" t="s">
        <v>153</v>
      </c>
      <c r="AJ163" s="215"/>
      <c r="AK163" s="215"/>
      <c r="AL163" s="215" t="s">
        <v>151</v>
      </c>
      <c r="AM163" s="215"/>
      <c r="AN163" s="215" t="s">
        <v>151</v>
      </c>
      <c r="AO163" s="215"/>
      <c r="AP163" s="215"/>
      <c r="AQ163" s="215"/>
      <c r="AR163" s="215"/>
      <c r="AS163" s="214"/>
      <c r="AT163" t="s">
        <v>580</v>
      </c>
      <c r="AU163"/>
    </row>
    <row r="164" spans="1:47" ht="16.5" customHeight="1" x14ac:dyDescent="0.3">
      <c r="A164" s="213">
        <v>421860</v>
      </c>
      <c r="B164" s="214" t="s">
        <v>580</v>
      </c>
      <c r="C164" s="215"/>
      <c r="D164" s="215"/>
      <c r="E164" s="215"/>
      <c r="F164" s="215"/>
      <c r="G164" s="215"/>
      <c r="H164" s="215"/>
      <c r="I164" s="215"/>
      <c r="J164" s="215"/>
      <c r="K164" s="215"/>
      <c r="L164" s="215"/>
      <c r="M164" s="215"/>
      <c r="N164" s="215"/>
      <c r="O164" s="215"/>
      <c r="P164" s="215"/>
      <c r="Q164" s="215"/>
      <c r="R164" s="215"/>
      <c r="S164" s="215" t="s">
        <v>155</v>
      </c>
      <c r="T164" s="215"/>
      <c r="U164" s="215"/>
      <c r="V164" s="215"/>
      <c r="W164" s="215"/>
      <c r="X164" s="215"/>
      <c r="Y164" s="215"/>
      <c r="Z164" s="215"/>
      <c r="AA164" s="215"/>
      <c r="AB164" s="215"/>
      <c r="AC164" s="215"/>
      <c r="AD164" s="215"/>
      <c r="AE164" s="215"/>
      <c r="AF164" s="215"/>
      <c r="AG164" s="215"/>
      <c r="AH164" s="215"/>
      <c r="AI164" s="215"/>
      <c r="AJ164" s="215"/>
      <c r="AK164" s="215"/>
      <c r="AL164" s="215"/>
      <c r="AM164" s="215"/>
      <c r="AN164" s="215"/>
      <c r="AO164" s="215"/>
      <c r="AP164" s="215"/>
      <c r="AQ164" s="215"/>
      <c r="AR164" s="215"/>
      <c r="AS164" s="214"/>
      <c r="AT164" t="s">
        <v>580</v>
      </c>
      <c r="AU164"/>
    </row>
    <row r="165" spans="1:47" ht="16.5" customHeight="1" x14ac:dyDescent="0.3">
      <c r="A165" s="213">
        <v>421861</v>
      </c>
      <c r="B165" s="214" t="s">
        <v>580</v>
      </c>
      <c r="C165" s="215"/>
      <c r="D165" s="215"/>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c r="AM165" s="215" t="s">
        <v>1341</v>
      </c>
      <c r="AN165" s="215" t="s">
        <v>1341</v>
      </c>
      <c r="AO165" s="215"/>
      <c r="AP165" s="215"/>
      <c r="AQ165" s="215"/>
      <c r="AR165" s="215"/>
      <c r="AS165" s="214" t="s">
        <v>605</v>
      </c>
      <c r="AT165" t="s">
        <v>580</v>
      </c>
      <c r="AU165"/>
    </row>
    <row r="166" spans="1:47" ht="16.5" customHeight="1" x14ac:dyDescent="0.3">
      <c r="A166" s="213">
        <v>421871</v>
      </c>
      <c r="B166" s="214" t="s">
        <v>580</v>
      </c>
      <c r="C166" s="215"/>
      <c r="D166" s="215"/>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c r="AH166" s="215"/>
      <c r="AI166" s="215"/>
      <c r="AJ166" s="215"/>
      <c r="AK166" s="215"/>
      <c r="AL166" s="215" t="s">
        <v>155</v>
      </c>
      <c r="AM166" s="215"/>
      <c r="AN166" s="215"/>
      <c r="AO166" s="215"/>
      <c r="AP166" s="215"/>
      <c r="AQ166" s="215"/>
      <c r="AR166" s="215"/>
      <c r="AS166" s="214"/>
      <c r="AT166" t="s">
        <v>580</v>
      </c>
      <c r="AU166"/>
    </row>
    <row r="167" spans="1:47" ht="16.5" customHeight="1" x14ac:dyDescent="0.3">
      <c r="A167" s="213">
        <v>421885</v>
      </c>
      <c r="B167" s="214" t="s">
        <v>580</v>
      </c>
      <c r="C167" s="215"/>
      <c r="D167" s="215"/>
      <c r="E167" s="215"/>
      <c r="F167" s="215"/>
      <c r="G167" s="215"/>
      <c r="H167" s="215"/>
      <c r="I167" s="215"/>
      <c r="J167" s="215"/>
      <c r="K167" s="215"/>
      <c r="L167" s="215"/>
      <c r="M167" s="215"/>
      <c r="N167" s="215"/>
      <c r="O167" s="215"/>
      <c r="P167" s="215"/>
      <c r="Q167" s="215" t="s">
        <v>155</v>
      </c>
      <c r="R167" s="215"/>
      <c r="S167" s="215"/>
      <c r="T167" s="215"/>
      <c r="U167" s="215"/>
      <c r="V167" s="215"/>
      <c r="W167" s="215"/>
      <c r="X167" s="215"/>
      <c r="Y167" s="215"/>
      <c r="Z167" s="215"/>
      <c r="AA167" s="215"/>
      <c r="AB167" s="215"/>
      <c r="AC167" s="215"/>
      <c r="AD167" s="215"/>
      <c r="AE167" s="215"/>
      <c r="AF167" s="215"/>
      <c r="AG167" s="215"/>
      <c r="AH167" s="215"/>
      <c r="AI167" s="215"/>
      <c r="AJ167" s="215" t="s">
        <v>155</v>
      </c>
      <c r="AK167" s="215"/>
      <c r="AL167" s="215"/>
      <c r="AM167" s="215" t="s">
        <v>155</v>
      </c>
      <c r="AN167" s="215" t="s">
        <v>155</v>
      </c>
      <c r="AO167" s="215"/>
      <c r="AP167" s="215"/>
      <c r="AQ167" s="215"/>
      <c r="AR167" s="215"/>
      <c r="AS167" s="214"/>
      <c r="AT167" t="s">
        <v>580</v>
      </c>
      <c r="AU167"/>
    </row>
    <row r="168" spans="1:47" ht="16.5" customHeight="1" x14ac:dyDescent="0.3">
      <c r="A168" s="213">
        <v>421935</v>
      </c>
      <c r="B168" s="214" t="s">
        <v>580</v>
      </c>
      <c r="C168" s="215"/>
      <c r="D168" s="215"/>
      <c r="E168" s="215"/>
      <c r="F168" s="215"/>
      <c r="G168" s="215"/>
      <c r="H168" s="215"/>
      <c r="I168" s="215"/>
      <c r="J168" s="215"/>
      <c r="K168" s="215"/>
      <c r="L168" s="215"/>
      <c r="M168" s="215"/>
      <c r="N168" s="215"/>
      <c r="O168" s="215"/>
      <c r="P168" s="215"/>
      <c r="Q168" s="215" t="s">
        <v>155</v>
      </c>
      <c r="R168" s="215"/>
      <c r="S168" s="215"/>
      <c r="T168" s="215"/>
      <c r="U168" s="215"/>
      <c r="V168" s="215"/>
      <c r="W168" s="215"/>
      <c r="X168" s="215"/>
      <c r="Y168" s="215"/>
      <c r="Z168" s="215"/>
      <c r="AA168" s="215"/>
      <c r="AB168" s="215"/>
      <c r="AC168" s="215"/>
      <c r="AD168" s="215"/>
      <c r="AE168" s="215"/>
      <c r="AF168" s="215"/>
      <c r="AG168" s="215"/>
      <c r="AH168" s="215"/>
      <c r="AI168" s="215"/>
      <c r="AJ168" s="215"/>
      <c r="AK168" s="215"/>
      <c r="AL168" s="215"/>
      <c r="AM168" s="215"/>
      <c r="AN168" s="215"/>
      <c r="AO168" s="215" t="s">
        <v>155</v>
      </c>
      <c r="AP168" s="215"/>
      <c r="AQ168" s="215"/>
      <c r="AR168" s="215"/>
      <c r="AS168" s="214"/>
      <c r="AT168" t="s">
        <v>580</v>
      </c>
      <c r="AU168"/>
    </row>
    <row r="169" spans="1:47" ht="16.5" customHeight="1" x14ac:dyDescent="0.3">
      <c r="A169" s="213">
        <v>422022</v>
      </c>
      <c r="B169" s="214" t="s">
        <v>580</v>
      </c>
      <c r="C169" s="215"/>
      <c r="D169" s="215"/>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t="s">
        <v>155</v>
      </c>
      <c r="AG169" s="215"/>
      <c r="AH169" s="215"/>
      <c r="AI169" s="215"/>
      <c r="AJ169" s="215"/>
      <c r="AK169" s="215"/>
      <c r="AL169" s="215"/>
      <c r="AM169" s="215" t="s">
        <v>155</v>
      </c>
      <c r="AN169" s="215" t="s">
        <v>153</v>
      </c>
      <c r="AO169" s="215"/>
      <c r="AP169" s="215"/>
      <c r="AQ169" s="215"/>
      <c r="AR169" s="215"/>
      <c r="AS169" s="214"/>
      <c r="AT169" t="s">
        <v>580</v>
      </c>
      <c r="AU169"/>
    </row>
    <row r="170" spans="1:47" ht="16.5" customHeight="1" x14ac:dyDescent="0.3">
      <c r="A170" s="213">
        <v>422080</v>
      </c>
      <c r="B170" s="214" t="s">
        <v>580</v>
      </c>
      <c r="C170" s="215"/>
      <c r="D170" s="215"/>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c r="AP170" s="215" t="s">
        <v>155</v>
      </c>
      <c r="AQ170" s="215"/>
      <c r="AR170" s="215"/>
      <c r="AS170" s="214"/>
      <c r="AT170" t="s">
        <v>580</v>
      </c>
      <c r="AU170"/>
    </row>
    <row r="171" spans="1:47" ht="16.5" customHeight="1" x14ac:dyDescent="0.3">
      <c r="A171" s="213">
        <v>422118</v>
      </c>
      <c r="B171" s="214" t="s">
        <v>580</v>
      </c>
      <c r="C171" s="215"/>
      <c r="D171" s="215"/>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t="s">
        <v>153</v>
      </c>
      <c r="AO171" s="215"/>
      <c r="AP171" s="215"/>
      <c r="AQ171" s="215"/>
      <c r="AR171" s="215"/>
      <c r="AS171" s="214"/>
      <c r="AT171" t="s">
        <v>580</v>
      </c>
      <c r="AU171"/>
    </row>
    <row r="172" spans="1:47" ht="16.5" customHeight="1" x14ac:dyDescent="0.3">
      <c r="A172" s="213">
        <v>422163</v>
      </c>
      <c r="B172" s="214" t="s">
        <v>580</v>
      </c>
      <c r="C172" s="215"/>
      <c r="D172" s="215"/>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t="s">
        <v>155</v>
      </c>
      <c r="AB172" s="215"/>
      <c r="AC172" s="215"/>
      <c r="AD172" s="215"/>
      <c r="AE172" s="215"/>
      <c r="AF172" s="215"/>
      <c r="AG172" s="215"/>
      <c r="AH172" s="215"/>
      <c r="AI172" s="215"/>
      <c r="AJ172" s="215"/>
      <c r="AK172" s="215"/>
      <c r="AL172" s="215"/>
      <c r="AM172" s="215" t="s">
        <v>155</v>
      </c>
      <c r="AN172" s="215"/>
      <c r="AO172" s="215"/>
      <c r="AP172" s="215"/>
      <c r="AQ172" s="215"/>
      <c r="AR172" s="215"/>
      <c r="AS172" s="214"/>
      <c r="AT172" t="s">
        <v>580</v>
      </c>
      <c r="AU172"/>
    </row>
    <row r="173" spans="1:47" ht="16.5" customHeight="1" x14ac:dyDescent="0.3">
      <c r="A173" s="213">
        <v>422239</v>
      </c>
      <c r="B173" s="214" t="s">
        <v>580</v>
      </c>
      <c r="C173" s="215"/>
      <c r="D173" s="215"/>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t="s">
        <v>153</v>
      </c>
      <c r="AC173" s="215"/>
      <c r="AD173" s="215"/>
      <c r="AE173" s="215"/>
      <c r="AF173" s="215"/>
      <c r="AG173" s="215"/>
      <c r="AH173" s="215"/>
      <c r="AI173" s="215"/>
      <c r="AJ173" s="215"/>
      <c r="AK173" s="215"/>
      <c r="AL173" s="215" t="s">
        <v>153</v>
      </c>
      <c r="AM173" s="215"/>
      <c r="AN173" s="215" t="s">
        <v>153</v>
      </c>
      <c r="AO173" s="215" t="s">
        <v>153</v>
      </c>
      <c r="AP173" s="215"/>
      <c r="AQ173" s="215"/>
      <c r="AR173" s="215"/>
      <c r="AS173" s="214"/>
      <c r="AT173" t="s">
        <v>580</v>
      </c>
      <c r="AU173"/>
    </row>
    <row r="174" spans="1:47" ht="16.5" customHeight="1" x14ac:dyDescent="0.3">
      <c r="A174" s="213">
        <v>422390</v>
      </c>
      <c r="B174" s="214" t="s">
        <v>580</v>
      </c>
      <c r="C174" s="215"/>
      <c r="D174" s="215"/>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t="s">
        <v>1341</v>
      </c>
      <c r="AG174" s="215"/>
      <c r="AH174" s="215"/>
      <c r="AI174" s="215"/>
      <c r="AJ174" s="215"/>
      <c r="AK174" s="215"/>
      <c r="AL174" s="215"/>
      <c r="AM174" s="215" t="s">
        <v>1341</v>
      </c>
      <c r="AN174" s="215"/>
      <c r="AO174" s="215"/>
      <c r="AP174" s="215"/>
      <c r="AQ174" s="215"/>
      <c r="AR174" s="215"/>
      <c r="AS174" s="214" t="s">
        <v>605</v>
      </c>
      <c r="AT174" t="s">
        <v>580</v>
      </c>
      <c r="AU174"/>
    </row>
    <row r="175" spans="1:47" ht="16.5" customHeight="1" x14ac:dyDescent="0.3">
      <c r="A175" s="213">
        <v>422456</v>
      </c>
      <c r="B175" s="214" t="s">
        <v>580</v>
      </c>
      <c r="C175" s="215"/>
      <c r="D175" s="215"/>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c r="AH175" s="215"/>
      <c r="AI175" s="215"/>
      <c r="AJ175" s="215"/>
      <c r="AK175" s="215"/>
      <c r="AL175" s="215" t="s">
        <v>155</v>
      </c>
      <c r="AM175" s="215"/>
      <c r="AN175" s="215" t="s">
        <v>153</v>
      </c>
      <c r="AO175" s="215"/>
      <c r="AP175" s="215"/>
      <c r="AQ175" s="215" t="s">
        <v>153</v>
      </c>
      <c r="AR175" s="215"/>
      <c r="AS175" s="214"/>
      <c r="AT175" t="s">
        <v>580</v>
      </c>
      <c r="AU175"/>
    </row>
    <row r="176" spans="1:47" ht="16.5" customHeight="1" x14ac:dyDescent="0.3">
      <c r="A176" s="213">
        <v>422493</v>
      </c>
      <c r="B176" s="214" t="s">
        <v>580</v>
      </c>
      <c r="C176" s="215"/>
      <c r="D176" s="215"/>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5"/>
      <c r="AG176" s="215"/>
      <c r="AH176" s="215"/>
      <c r="AI176" s="215" t="s">
        <v>151</v>
      </c>
      <c r="AJ176" s="215" t="s">
        <v>151</v>
      </c>
      <c r="AK176" s="215"/>
      <c r="AL176" s="215" t="s">
        <v>151</v>
      </c>
      <c r="AM176" s="215"/>
      <c r="AN176" s="215" t="s">
        <v>151</v>
      </c>
      <c r="AO176" s="215"/>
      <c r="AP176" s="215"/>
      <c r="AQ176" s="215"/>
      <c r="AR176" s="215"/>
      <c r="AS176" s="214"/>
      <c r="AT176" t="s">
        <v>580</v>
      </c>
      <c r="AU176"/>
    </row>
    <row r="177" spans="1:47" ht="16.5" customHeight="1" x14ac:dyDescent="0.3">
      <c r="A177" s="213">
        <v>422503</v>
      </c>
      <c r="B177" s="214" t="s">
        <v>580</v>
      </c>
      <c r="C177" s="215"/>
      <c r="D177" s="215"/>
      <c r="E177" s="215"/>
      <c r="F177" s="215"/>
      <c r="G177" s="215"/>
      <c r="H177" s="215"/>
      <c r="I177" s="215"/>
      <c r="J177" s="215"/>
      <c r="K177" s="215"/>
      <c r="L177" s="215"/>
      <c r="M177" s="215"/>
      <c r="N177" s="215"/>
      <c r="O177" s="215"/>
      <c r="P177" s="215"/>
      <c r="Q177" s="215"/>
      <c r="R177" s="215"/>
      <c r="S177" s="215" t="s">
        <v>155</v>
      </c>
      <c r="T177" s="215"/>
      <c r="U177" s="215"/>
      <c r="V177" s="215"/>
      <c r="W177" s="215"/>
      <c r="X177" s="215"/>
      <c r="Y177" s="215"/>
      <c r="Z177" s="215"/>
      <c r="AA177" s="215"/>
      <c r="AB177" s="215"/>
      <c r="AC177" s="215"/>
      <c r="AD177" s="215"/>
      <c r="AE177" s="215"/>
      <c r="AF177" s="215"/>
      <c r="AG177" s="215"/>
      <c r="AH177" s="215"/>
      <c r="AI177" s="215"/>
      <c r="AJ177" s="215"/>
      <c r="AK177" s="215"/>
      <c r="AL177" s="215" t="s">
        <v>155</v>
      </c>
      <c r="AM177" s="215" t="s">
        <v>155</v>
      </c>
      <c r="AN177" s="215"/>
      <c r="AO177" s="215"/>
      <c r="AP177" s="215"/>
      <c r="AQ177" s="215"/>
      <c r="AR177" s="215"/>
      <c r="AS177" s="214"/>
      <c r="AT177" t="s">
        <v>580</v>
      </c>
      <c r="AU177"/>
    </row>
    <row r="178" spans="1:47" ht="16.5" customHeight="1" x14ac:dyDescent="0.3">
      <c r="A178" s="213">
        <v>422512</v>
      </c>
      <c r="B178" s="214" t="s">
        <v>580</v>
      </c>
      <c r="C178" s="215"/>
      <c r="D178" s="215"/>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215"/>
      <c r="AE178" s="215"/>
      <c r="AF178" s="215"/>
      <c r="AG178" s="215"/>
      <c r="AH178" s="215"/>
      <c r="AI178" s="215"/>
      <c r="AJ178" s="215"/>
      <c r="AK178" s="215"/>
      <c r="AL178" s="215"/>
      <c r="AM178" s="215"/>
      <c r="AN178" s="215" t="s">
        <v>153</v>
      </c>
      <c r="AO178" s="215"/>
      <c r="AP178" s="215"/>
      <c r="AQ178" s="215"/>
      <c r="AR178" s="215"/>
      <c r="AS178" s="214"/>
      <c r="AT178" t="s">
        <v>580</v>
      </c>
      <c r="AU178"/>
    </row>
    <row r="179" spans="1:47" ht="16.5" customHeight="1" x14ac:dyDescent="0.3">
      <c r="A179" s="213">
        <v>422549</v>
      </c>
      <c r="B179" s="214" t="s">
        <v>580</v>
      </c>
      <c r="C179" s="215"/>
      <c r="D179" s="215"/>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c r="AH179" s="215"/>
      <c r="AI179" s="215"/>
      <c r="AJ179" s="215"/>
      <c r="AK179" s="215"/>
      <c r="AL179" s="215"/>
      <c r="AM179" s="215"/>
      <c r="AN179" s="215" t="s">
        <v>153</v>
      </c>
      <c r="AO179" s="215"/>
      <c r="AP179" s="215"/>
      <c r="AQ179" s="215"/>
      <c r="AR179" s="215"/>
      <c r="AS179" s="214"/>
      <c r="AT179" t="s">
        <v>580</v>
      </c>
      <c r="AU179"/>
    </row>
    <row r="180" spans="1:47" ht="16.5" customHeight="1" x14ac:dyDescent="0.3">
      <c r="A180" s="213">
        <v>422563</v>
      </c>
      <c r="B180" s="214" t="s">
        <v>580</v>
      </c>
      <c r="C180" s="215"/>
      <c r="D180" s="215"/>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c r="AD180" s="215"/>
      <c r="AE180" s="215"/>
      <c r="AF180" s="215"/>
      <c r="AG180" s="215"/>
      <c r="AH180" s="215"/>
      <c r="AI180" s="215"/>
      <c r="AJ180" s="215"/>
      <c r="AK180" s="215"/>
      <c r="AL180" s="215"/>
      <c r="AM180" s="215" t="s">
        <v>155</v>
      </c>
      <c r="AN180" s="215"/>
      <c r="AO180" s="215" t="s">
        <v>155</v>
      </c>
      <c r="AP180" s="215"/>
      <c r="AQ180" s="215"/>
      <c r="AR180" s="215"/>
      <c r="AS180" s="214"/>
      <c r="AT180" t="s">
        <v>580</v>
      </c>
      <c r="AU180"/>
    </row>
    <row r="181" spans="1:47" ht="16.5" customHeight="1" x14ac:dyDescent="0.3">
      <c r="A181" s="213">
        <v>422572</v>
      </c>
      <c r="B181" s="214" t="s">
        <v>580</v>
      </c>
      <c r="C181" s="215"/>
      <c r="D181" s="215"/>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5"/>
      <c r="AC181" s="215"/>
      <c r="AD181" s="215"/>
      <c r="AE181" s="215"/>
      <c r="AF181" s="215"/>
      <c r="AG181" s="215"/>
      <c r="AH181" s="215"/>
      <c r="AI181" s="215"/>
      <c r="AJ181" s="215"/>
      <c r="AK181" s="215"/>
      <c r="AL181" s="215" t="s">
        <v>153</v>
      </c>
      <c r="AM181" s="215"/>
      <c r="AN181" s="215"/>
      <c r="AO181" s="215"/>
      <c r="AP181" s="215"/>
      <c r="AQ181" s="215"/>
      <c r="AR181" s="215"/>
      <c r="AS181" s="214"/>
      <c r="AT181" t="s">
        <v>580</v>
      </c>
      <c r="AU181"/>
    </row>
    <row r="182" spans="1:47" ht="16.5" customHeight="1" x14ac:dyDescent="0.3">
      <c r="A182" s="213">
        <v>422636</v>
      </c>
      <c r="B182" s="214" t="s">
        <v>580</v>
      </c>
      <c r="C182" s="215"/>
      <c r="D182" s="215"/>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c r="AD182" s="215"/>
      <c r="AE182" s="215"/>
      <c r="AF182" s="215"/>
      <c r="AG182" s="215"/>
      <c r="AH182" s="215"/>
      <c r="AI182" s="215"/>
      <c r="AJ182" s="215"/>
      <c r="AK182" s="215"/>
      <c r="AL182" s="215"/>
      <c r="AM182" s="215"/>
      <c r="AN182" s="215" t="s">
        <v>153</v>
      </c>
      <c r="AO182" s="215"/>
      <c r="AP182" s="215"/>
      <c r="AQ182" s="215"/>
      <c r="AR182" s="215"/>
      <c r="AS182" s="214"/>
      <c r="AT182" t="s">
        <v>580</v>
      </c>
      <c r="AU182"/>
    </row>
    <row r="183" spans="1:47" ht="16.5" customHeight="1" x14ac:dyDescent="0.3">
      <c r="A183" s="213">
        <v>422637</v>
      </c>
      <c r="B183" s="214" t="s">
        <v>580</v>
      </c>
      <c r="C183" s="215"/>
      <c r="D183" s="215"/>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E183" s="215" t="s">
        <v>155</v>
      </c>
      <c r="AF183" s="215"/>
      <c r="AG183" s="215"/>
      <c r="AH183" s="215"/>
      <c r="AI183" s="215"/>
      <c r="AJ183" s="215"/>
      <c r="AK183" s="215"/>
      <c r="AL183" s="215" t="s">
        <v>155</v>
      </c>
      <c r="AM183" s="215"/>
      <c r="AN183" s="215" t="s">
        <v>155</v>
      </c>
      <c r="AO183" s="215"/>
      <c r="AP183" s="215"/>
      <c r="AQ183" s="215"/>
      <c r="AR183" s="215"/>
      <c r="AS183" s="214"/>
      <c r="AT183" t="s">
        <v>580</v>
      </c>
      <c r="AU183"/>
    </row>
    <row r="184" spans="1:47" ht="16.5" customHeight="1" x14ac:dyDescent="0.3">
      <c r="A184" s="213">
        <v>422684</v>
      </c>
      <c r="B184" s="214" t="s">
        <v>580</v>
      </c>
      <c r="C184" s="215"/>
      <c r="D184" s="215"/>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c r="AH184" s="215"/>
      <c r="AI184" s="215"/>
      <c r="AJ184" s="215"/>
      <c r="AK184" s="215"/>
      <c r="AL184" s="215"/>
      <c r="AM184" s="215"/>
      <c r="AN184" s="215"/>
      <c r="AO184" s="215" t="s">
        <v>155</v>
      </c>
      <c r="AP184" s="215"/>
      <c r="AQ184" s="215"/>
      <c r="AR184" s="215"/>
      <c r="AS184" s="214"/>
      <c r="AT184" t="s">
        <v>580</v>
      </c>
      <c r="AU184"/>
    </row>
    <row r="185" spans="1:47" ht="16.5" customHeight="1" x14ac:dyDescent="0.3">
      <c r="A185" s="213">
        <v>422701</v>
      </c>
      <c r="B185" s="214" t="s">
        <v>580</v>
      </c>
      <c r="C185" s="215"/>
      <c r="D185" s="215"/>
      <c r="E185" s="215"/>
      <c r="F185" s="215"/>
      <c r="G185" s="215"/>
      <c r="H185" s="215"/>
      <c r="I185" s="215"/>
      <c r="J185" s="215"/>
      <c r="K185" s="215"/>
      <c r="L185" s="215"/>
      <c r="M185" s="215"/>
      <c r="N185" s="215"/>
      <c r="O185" s="215"/>
      <c r="P185" s="215"/>
      <c r="Q185" s="215"/>
      <c r="R185" s="215"/>
      <c r="S185" s="215"/>
      <c r="T185" s="215" t="s">
        <v>155</v>
      </c>
      <c r="U185" s="215"/>
      <c r="V185" s="215"/>
      <c r="W185" s="215"/>
      <c r="X185" s="215"/>
      <c r="Y185" s="215"/>
      <c r="Z185" s="215"/>
      <c r="AA185" s="215"/>
      <c r="AB185" s="215"/>
      <c r="AC185" s="215"/>
      <c r="AD185" s="215"/>
      <c r="AE185" s="215"/>
      <c r="AF185" s="215"/>
      <c r="AG185" s="215"/>
      <c r="AH185" s="215"/>
      <c r="AI185" s="215"/>
      <c r="AJ185" s="215"/>
      <c r="AK185" s="215"/>
      <c r="AL185" s="215"/>
      <c r="AM185" s="215"/>
      <c r="AN185" s="215" t="s">
        <v>153</v>
      </c>
      <c r="AO185" s="215"/>
      <c r="AP185" s="215"/>
      <c r="AQ185" s="215"/>
      <c r="AR185" s="215"/>
      <c r="AS185" s="214"/>
      <c r="AT185" t="s">
        <v>580</v>
      </c>
      <c r="AU185"/>
    </row>
    <row r="186" spans="1:47" ht="16.5" customHeight="1" x14ac:dyDescent="0.3">
      <c r="A186" s="213">
        <v>422705</v>
      </c>
      <c r="B186" s="214" t="s">
        <v>580</v>
      </c>
      <c r="C186" s="215"/>
      <c r="D186" s="215"/>
      <c r="E186" s="215"/>
      <c r="F186" s="215"/>
      <c r="G186" s="215"/>
      <c r="H186" s="215"/>
      <c r="I186" s="215"/>
      <c r="J186" s="215"/>
      <c r="K186" s="215"/>
      <c r="L186" s="215"/>
      <c r="M186" s="215"/>
      <c r="N186" s="215"/>
      <c r="O186" s="215"/>
      <c r="P186" s="215"/>
      <c r="Q186" s="215"/>
      <c r="R186" s="215"/>
      <c r="S186" s="215"/>
      <c r="T186" s="215"/>
      <c r="U186" s="215"/>
      <c r="V186" s="215"/>
      <c r="W186" s="215"/>
      <c r="X186" s="215"/>
      <c r="Y186" s="215" t="s">
        <v>155</v>
      </c>
      <c r="Z186" s="215"/>
      <c r="AA186" s="215"/>
      <c r="AB186" s="215"/>
      <c r="AC186" s="215"/>
      <c r="AD186" s="215" t="s">
        <v>155</v>
      </c>
      <c r="AE186" s="215"/>
      <c r="AF186" s="215"/>
      <c r="AG186" s="215"/>
      <c r="AH186" s="215"/>
      <c r="AI186" s="215"/>
      <c r="AJ186" s="215"/>
      <c r="AK186" s="215"/>
      <c r="AL186" s="215" t="s">
        <v>153</v>
      </c>
      <c r="AM186" s="215"/>
      <c r="AN186" s="215"/>
      <c r="AO186" s="215"/>
      <c r="AP186" s="215" t="s">
        <v>153</v>
      </c>
      <c r="AQ186" s="215"/>
      <c r="AR186" s="215"/>
      <c r="AS186" s="214"/>
      <c r="AT186" t="s">
        <v>580</v>
      </c>
      <c r="AU186"/>
    </row>
    <row r="187" spans="1:47" ht="16.5" customHeight="1" x14ac:dyDescent="0.3">
      <c r="A187" s="213">
        <v>422724</v>
      </c>
      <c r="B187" s="214" t="s">
        <v>580</v>
      </c>
      <c r="C187" s="215"/>
      <c r="D187" s="215"/>
      <c r="E187" s="215"/>
      <c r="F187" s="215"/>
      <c r="G187" s="215"/>
      <c r="H187" s="215"/>
      <c r="I187" s="215"/>
      <c r="J187" s="215"/>
      <c r="K187" s="215" t="s">
        <v>155</v>
      </c>
      <c r="L187" s="215"/>
      <c r="M187" s="215"/>
      <c r="N187" s="215"/>
      <c r="O187" s="215"/>
      <c r="P187" s="215"/>
      <c r="Q187" s="215"/>
      <c r="R187" s="215"/>
      <c r="S187" s="215"/>
      <c r="T187" s="215"/>
      <c r="U187" s="215"/>
      <c r="V187" s="215"/>
      <c r="W187" s="215"/>
      <c r="X187" s="215"/>
      <c r="Y187" s="215"/>
      <c r="Z187" s="215"/>
      <c r="AA187" s="215"/>
      <c r="AB187" s="215"/>
      <c r="AC187" s="215"/>
      <c r="AD187" s="215"/>
      <c r="AE187" s="215"/>
      <c r="AF187" s="215"/>
      <c r="AG187" s="215"/>
      <c r="AH187" s="215"/>
      <c r="AI187" s="215"/>
      <c r="AJ187" s="215"/>
      <c r="AK187" s="215"/>
      <c r="AL187" s="215"/>
      <c r="AM187" s="215"/>
      <c r="AN187" s="215" t="s">
        <v>153</v>
      </c>
      <c r="AO187" s="215"/>
      <c r="AP187" s="215" t="s">
        <v>151</v>
      </c>
      <c r="AQ187" s="215"/>
      <c r="AR187" s="215" t="s">
        <v>151</v>
      </c>
      <c r="AS187" s="214"/>
      <c r="AT187" t="s">
        <v>580</v>
      </c>
      <c r="AU187"/>
    </row>
    <row r="188" spans="1:47" ht="16.5" customHeight="1" x14ac:dyDescent="0.3">
      <c r="A188" s="213">
        <v>422730</v>
      </c>
      <c r="B188" s="214" t="s">
        <v>580</v>
      </c>
      <c r="C188" s="215"/>
      <c r="D188" s="215"/>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c r="AH188" s="215"/>
      <c r="AI188" s="215"/>
      <c r="AJ188" s="215" t="s">
        <v>1341</v>
      </c>
      <c r="AK188" s="215"/>
      <c r="AL188" s="215"/>
      <c r="AM188" s="215" t="s">
        <v>1341</v>
      </c>
      <c r="AN188" s="215" t="s">
        <v>1341</v>
      </c>
      <c r="AO188" s="215"/>
      <c r="AP188" s="215"/>
      <c r="AQ188" s="215"/>
      <c r="AR188" s="215" t="s">
        <v>1341</v>
      </c>
      <c r="AS188" s="214" t="s">
        <v>569</v>
      </c>
      <c r="AT188" t="s">
        <v>580</v>
      </c>
      <c r="AU188"/>
    </row>
    <row r="189" spans="1:47" ht="16.5" customHeight="1" x14ac:dyDescent="0.3">
      <c r="A189" s="213">
        <v>422756</v>
      </c>
      <c r="B189" s="214" t="s">
        <v>580</v>
      </c>
      <c r="C189" s="215"/>
      <c r="D189" s="215"/>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c r="AH189" s="215"/>
      <c r="AI189" s="215"/>
      <c r="AJ189" s="215"/>
      <c r="AK189" s="215"/>
      <c r="AL189" s="215"/>
      <c r="AM189" s="215" t="s">
        <v>155</v>
      </c>
      <c r="AN189" s="215"/>
      <c r="AO189" s="215" t="s">
        <v>155</v>
      </c>
      <c r="AP189" s="215" t="s">
        <v>153</v>
      </c>
      <c r="AQ189" s="215"/>
      <c r="AR189" s="215"/>
      <c r="AS189" s="214"/>
      <c r="AT189" t="s">
        <v>580</v>
      </c>
      <c r="AU189"/>
    </row>
    <row r="190" spans="1:47" ht="16.5" customHeight="1" x14ac:dyDescent="0.3">
      <c r="A190" s="213">
        <v>422822</v>
      </c>
      <c r="B190" s="214" t="s">
        <v>580</v>
      </c>
      <c r="C190" s="215"/>
      <c r="D190" s="215"/>
      <c r="E190" s="215"/>
      <c r="F190" s="215"/>
      <c r="G190" s="215"/>
      <c r="H190" s="215"/>
      <c r="I190" s="215"/>
      <c r="J190" s="215"/>
      <c r="K190" s="215"/>
      <c r="L190" s="215"/>
      <c r="M190" s="215"/>
      <c r="N190" s="215"/>
      <c r="O190" s="215"/>
      <c r="P190" s="215"/>
      <c r="Q190" s="215"/>
      <c r="R190" s="215" t="s">
        <v>155</v>
      </c>
      <c r="S190" s="215"/>
      <c r="T190" s="215"/>
      <c r="U190" s="215"/>
      <c r="V190" s="215"/>
      <c r="W190" s="215"/>
      <c r="X190" s="215"/>
      <c r="Y190" s="215"/>
      <c r="Z190" s="215"/>
      <c r="AA190" s="215"/>
      <c r="AB190" s="215"/>
      <c r="AC190" s="215"/>
      <c r="AD190" s="215"/>
      <c r="AE190" s="215"/>
      <c r="AF190" s="215"/>
      <c r="AG190" s="215"/>
      <c r="AH190" s="215"/>
      <c r="AI190" s="215"/>
      <c r="AJ190" s="215"/>
      <c r="AK190" s="215"/>
      <c r="AL190" s="215"/>
      <c r="AM190" s="215" t="s">
        <v>155</v>
      </c>
      <c r="AN190" s="215"/>
      <c r="AO190" s="215" t="s">
        <v>153</v>
      </c>
      <c r="AP190" s="215"/>
      <c r="AQ190" s="215"/>
      <c r="AR190" s="215"/>
      <c r="AS190" s="214"/>
      <c r="AT190" t="s">
        <v>580</v>
      </c>
      <c r="AU190"/>
    </row>
    <row r="191" spans="1:47" ht="16.5" customHeight="1" x14ac:dyDescent="0.3">
      <c r="A191" s="213">
        <v>422840</v>
      </c>
      <c r="B191" s="214" t="s">
        <v>580</v>
      </c>
      <c r="C191" s="215"/>
      <c r="D191" s="215"/>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c r="AD191" s="215"/>
      <c r="AE191" s="215"/>
      <c r="AF191" s="215"/>
      <c r="AG191" s="215"/>
      <c r="AH191" s="215"/>
      <c r="AI191" s="215"/>
      <c r="AJ191" s="215"/>
      <c r="AK191" s="215"/>
      <c r="AL191" s="215" t="s">
        <v>155</v>
      </c>
      <c r="AM191" s="215" t="s">
        <v>155</v>
      </c>
      <c r="AN191" s="215"/>
      <c r="AO191" s="215"/>
      <c r="AP191" s="215"/>
      <c r="AQ191" s="215"/>
      <c r="AR191" s="215" t="s">
        <v>153</v>
      </c>
      <c r="AS191" s="214"/>
      <c r="AT191" t="s">
        <v>580</v>
      </c>
      <c r="AU191"/>
    </row>
    <row r="192" spans="1:47" ht="16.5" customHeight="1" x14ac:dyDescent="0.3">
      <c r="A192" s="213">
        <v>422842</v>
      </c>
      <c r="B192" s="214" t="s">
        <v>580</v>
      </c>
      <c r="C192" s="215"/>
      <c r="D192" s="215"/>
      <c r="E192" s="215"/>
      <c r="F192" s="215"/>
      <c r="G192" s="215"/>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c r="AD192" s="215"/>
      <c r="AE192" s="215"/>
      <c r="AF192" s="215"/>
      <c r="AG192" s="215"/>
      <c r="AH192" s="215"/>
      <c r="AI192" s="215"/>
      <c r="AJ192" s="215"/>
      <c r="AK192" s="215"/>
      <c r="AL192" s="215"/>
      <c r="AM192" s="215" t="s">
        <v>155</v>
      </c>
      <c r="AN192" s="215"/>
      <c r="AO192" s="215"/>
      <c r="AP192" s="215"/>
      <c r="AQ192" s="215"/>
      <c r="AR192" s="215"/>
      <c r="AS192" s="214"/>
      <c r="AT192" t="s">
        <v>580</v>
      </c>
      <c r="AU192"/>
    </row>
    <row r="193" spans="1:47" ht="16.5" customHeight="1" x14ac:dyDescent="0.3">
      <c r="A193" s="213">
        <v>422888</v>
      </c>
      <c r="B193" s="214" t="s">
        <v>580</v>
      </c>
      <c r="C193" s="215"/>
      <c r="D193" s="215"/>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t="s">
        <v>155</v>
      </c>
      <c r="AG193" s="215"/>
      <c r="AH193" s="215"/>
      <c r="AI193" s="215"/>
      <c r="AJ193" s="215"/>
      <c r="AK193" s="215"/>
      <c r="AL193" s="215" t="s">
        <v>155</v>
      </c>
      <c r="AM193" s="215"/>
      <c r="AN193" s="215"/>
      <c r="AO193" s="215"/>
      <c r="AP193" s="215"/>
      <c r="AQ193" s="215"/>
      <c r="AR193" s="215"/>
      <c r="AS193" s="214"/>
      <c r="AT193" t="s">
        <v>580</v>
      </c>
      <c r="AU193"/>
    </row>
    <row r="194" spans="1:47" ht="16.5" customHeight="1" x14ac:dyDescent="0.3">
      <c r="A194" s="213">
        <v>422927</v>
      </c>
      <c r="B194" s="214" t="s">
        <v>580</v>
      </c>
      <c r="C194" s="215"/>
      <c r="D194" s="215"/>
      <c r="E194" s="215"/>
      <c r="F194" s="215"/>
      <c r="G194" s="215"/>
      <c r="H194" s="215"/>
      <c r="I194" s="215"/>
      <c r="J194" s="215"/>
      <c r="K194" s="215"/>
      <c r="L194" s="215"/>
      <c r="M194" s="215"/>
      <c r="N194" s="215"/>
      <c r="O194" s="215"/>
      <c r="P194" s="215"/>
      <c r="Q194" s="215"/>
      <c r="R194" s="215"/>
      <c r="S194" s="215" t="s">
        <v>155</v>
      </c>
      <c r="T194" s="215"/>
      <c r="U194" s="215"/>
      <c r="V194" s="215"/>
      <c r="W194" s="215"/>
      <c r="X194" s="215"/>
      <c r="Y194" s="215"/>
      <c r="Z194" s="215"/>
      <c r="AA194" s="215"/>
      <c r="AB194" s="215"/>
      <c r="AC194" s="215"/>
      <c r="AD194" s="215"/>
      <c r="AE194" s="215"/>
      <c r="AF194" s="215"/>
      <c r="AG194" s="215"/>
      <c r="AH194" s="215"/>
      <c r="AI194" s="215"/>
      <c r="AJ194" s="215"/>
      <c r="AK194" s="215"/>
      <c r="AL194" s="215"/>
      <c r="AM194" s="215"/>
      <c r="AN194" s="215"/>
      <c r="AO194" s="215"/>
      <c r="AP194" s="215"/>
      <c r="AQ194" s="215"/>
      <c r="AR194" s="215"/>
      <c r="AS194" s="214"/>
      <c r="AT194" t="s">
        <v>580</v>
      </c>
      <c r="AU194"/>
    </row>
    <row r="195" spans="1:47" ht="16.5" customHeight="1" x14ac:dyDescent="0.3">
      <c r="A195" s="213">
        <v>422947</v>
      </c>
      <c r="B195" s="214" t="s">
        <v>580</v>
      </c>
      <c r="C195" s="215"/>
      <c r="D195" s="215"/>
      <c r="E195" s="215"/>
      <c r="F195" s="215"/>
      <c r="G195" s="215"/>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c r="AD195" s="215"/>
      <c r="AE195" s="215"/>
      <c r="AF195" s="215"/>
      <c r="AG195" s="215"/>
      <c r="AH195" s="215"/>
      <c r="AI195" s="215"/>
      <c r="AJ195" s="215"/>
      <c r="AK195" s="215"/>
      <c r="AL195" s="215"/>
      <c r="AM195" s="215" t="s">
        <v>155</v>
      </c>
      <c r="AN195" s="215"/>
      <c r="AO195" s="215"/>
      <c r="AP195" s="215"/>
      <c r="AQ195" s="215"/>
      <c r="AR195" s="215"/>
      <c r="AS195" s="214"/>
      <c r="AT195" t="s">
        <v>580</v>
      </c>
      <c r="AU195"/>
    </row>
    <row r="196" spans="1:47" ht="16.5" customHeight="1" x14ac:dyDescent="0.3">
      <c r="A196" s="213">
        <v>422965</v>
      </c>
      <c r="B196" s="214" t="s">
        <v>580</v>
      </c>
      <c r="C196" s="215"/>
      <c r="D196" s="215"/>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c r="AD196" s="215"/>
      <c r="AE196" s="215" t="s">
        <v>155</v>
      </c>
      <c r="AF196" s="215"/>
      <c r="AG196" s="215"/>
      <c r="AH196" s="215"/>
      <c r="AI196" s="215"/>
      <c r="AJ196" s="215"/>
      <c r="AK196" s="215" t="s">
        <v>153</v>
      </c>
      <c r="AL196" s="215"/>
      <c r="AM196" s="215"/>
      <c r="AN196" s="215"/>
      <c r="AO196" s="215"/>
      <c r="AP196" s="215"/>
      <c r="AQ196" s="215"/>
      <c r="AR196" s="215"/>
      <c r="AS196" s="214"/>
      <c r="AT196" t="s">
        <v>580</v>
      </c>
      <c r="AU196"/>
    </row>
    <row r="197" spans="1:47" ht="16.5" customHeight="1" x14ac:dyDescent="0.3">
      <c r="A197" s="213">
        <v>422996</v>
      </c>
      <c r="B197" s="214" t="s">
        <v>580</v>
      </c>
      <c r="C197" s="215"/>
      <c r="D197" s="215"/>
      <c r="E197" s="215"/>
      <c r="F197" s="215"/>
      <c r="G197" s="215"/>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c r="AD197" s="215"/>
      <c r="AE197" s="215"/>
      <c r="AF197" s="215" t="s">
        <v>1341</v>
      </c>
      <c r="AG197" s="215"/>
      <c r="AH197" s="215"/>
      <c r="AI197" s="215"/>
      <c r="AJ197" s="215"/>
      <c r="AK197" s="215"/>
      <c r="AL197" s="215"/>
      <c r="AM197" s="215"/>
      <c r="AN197" s="215"/>
      <c r="AO197" s="215"/>
      <c r="AP197" s="215"/>
      <c r="AQ197" s="215"/>
      <c r="AR197" s="215"/>
      <c r="AS197" s="214" t="s">
        <v>569</v>
      </c>
      <c r="AT197" t="s">
        <v>580</v>
      </c>
      <c r="AU197"/>
    </row>
    <row r="198" spans="1:47" ht="16.5" customHeight="1" x14ac:dyDescent="0.3">
      <c r="A198" s="213">
        <v>422998</v>
      </c>
      <c r="B198" s="214" t="s">
        <v>580</v>
      </c>
      <c r="C198" s="215"/>
      <c r="D198" s="215"/>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c r="AD198" s="215"/>
      <c r="AE198" s="215"/>
      <c r="AF198" s="215"/>
      <c r="AG198" s="215"/>
      <c r="AH198" s="215"/>
      <c r="AI198" s="215"/>
      <c r="AJ198" s="215"/>
      <c r="AK198" s="215"/>
      <c r="AL198" s="215" t="s">
        <v>153</v>
      </c>
      <c r="AM198" s="215"/>
      <c r="AN198" s="215"/>
      <c r="AO198" s="215"/>
      <c r="AP198" s="215"/>
      <c r="AQ198" s="215"/>
      <c r="AR198" s="215"/>
      <c r="AS198" s="214"/>
      <c r="AT198" t="s">
        <v>580</v>
      </c>
      <c r="AU198"/>
    </row>
    <row r="199" spans="1:47" ht="16.5" customHeight="1" x14ac:dyDescent="0.3">
      <c r="A199" s="213">
        <v>423008</v>
      </c>
      <c r="B199" s="214" t="s">
        <v>580</v>
      </c>
      <c r="C199" s="215"/>
      <c r="D199" s="215"/>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c r="AE199" s="215"/>
      <c r="AF199" s="215"/>
      <c r="AG199" s="215"/>
      <c r="AH199" s="215"/>
      <c r="AI199" s="215"/>
      <c r="AJ199" s="215"/>
      <c r="AK199" s="215"/>
      <c r="AL199" s="215"/>
      <c r="AM199" s="215" t="s">
        <v>153</v>
      </c>
      <c r="AN199" s="215"/>
      <c r="AO199" s="215"/>
      <c r="AP199" s="215"/>
      <c r="AQ199" s="215"/>
      <c r="AR199" s="215"/>
      <c r="AS199" s="214"/>
      <c r="AT199" t="s">
        <v>580</v>
      </c>
      <c r="AU199"/>
    </row>
    <row r="200" spans="1:47" ht="16.5" customHeight="1" x14ac:dyDescent="0.3">
      <c r="A200" s="213">
        <v>423018</v>
      </c>
      <c r="B200" s="214" t="s">
        <v>580</v>
      </c>
      <c r="C200" s="215"/>
      <c r="D200" s="215"/>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t="s">
        <v>1341</v>
      </c>
      <c r="AF200" s="215"/>
      <c r="AG200" s="215"/>
      <c r="AH200" s="215"/>
      <c r="AI200" s="215"/>
      <c r="AJ200" s="215"/>
      <c r="AK200" s="215"/>
      <c r="AL200" s="215"/>
      <c r="AM200" s="215"/>
      <c r="AN200" s="215"/>
      <c r="AO200" s="215"/>
      <c r="AP200" s="215"/>
      <c r="AQ200" s="215"/>
      <c r="AR200" s="215"/>
      <c r="AS200" s="214" t="s">
        <v>569</v>
      </c>
      <c r="AT200" t="s">
        <v>580</v>
      </c>
      <c r="AU200"/>
    </row>
    <row r="201" spans="1:47" ht="16.5" customHeight="1" x14ac:dyDescent="0.3">
      <c r="A201" s="213">
        <v>423033</v>
      </c>
      <c r="B201" s="214" t="s">
        <v>580</v>
      </c>
      <c r="C201" s="215"/>
      <c r="D201" s="215"/>
      <c r="E201" s="215"/>
      <c r="F201" s="215"/>
      <c r="G201" s="215"/>
      <c r="H201" s="215"/>
      <c r="I201" s="215"/>
      <c r="J201" s="215"/>
      <c r="K201" s="215"/>
      <c r="L201" s="215"/>
      <c r="M201" s="215"/>
      <c r="N201" s="215"/>
      <c r="O201" s="215"/>
      <c r="P201" s="215"/>
      <c r="Q201" s="215"/>
      <c r="R201" s="215"/>
      <c r="S201" s="215"/>
      <c r="T201" s="215"/>
      <c r="U201" s="215"/>
      <c r="V201" s="215"/>
      <c r="W201" s="215"/>
      <c r="X201" s="215"/>
      <c r="Y201" s="215" t="s">
        <v>155</v>
      </c>
      <c r="Z201" s="215"/>
      <c r="AA201" s="215"/>
      <c r="AB201" s="215"/>
      <c r="AC201" s="215"/>
      <c r="AD201" s="215"/>
      <c r="AE201" s="215"/>
      <c r="AF201" s="215"/>
      <c r="AG201" s="215"/>
      <c r="AH201" s="215"/>
      <c r="AI201" s="215"/>
      <c r="AJ201" s="215"/>
      <c r="AK201" s="215"/>
      <c r="AL201" s="215"/>
      <c r="AM201" s="215"/>
      <c r="AN201" s="215"/>
      <c r="AO201" s="215"/>
      <c r="AP201" s="215"/>
      <c r="AQ201" s="215"/>
      <c r="AR201" s="215"/>
      <c r="AS201" s="214"/>
      <c r="AT201" t="s">
        <v>580</v>
      </c>
      <c r="AU201"/>
    </row>
    <row r="202" spans="1:47" ht="16.5" customHeight="1" x14ac:dyDescent="0.3">
      <c r="A202" s="213">
        <v>423048</v>
      </c>
      <c r="B202" s="214" t="s">
        <v>580</v>
      </c>
      <c r="C202" s="215"/>
      <c r="D202" s="215"/>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c r="AH202" s="215"/>
      <c r="AI202" s="215"/>
      <c r="AJ202" s="215"/>
      <c r="AK202" s="215"/>
      <c r="AL202" s="215" t="s">
        <v>155</v>
      </c>
      <c r="AM202" s="215"/>
      <c r="AN202" s="215"/>
      <c r="AO202" s="215"/>
      <c r="AP202" s="215" t="s">
        <v>155</v>
      </c>
      <c r="AQ202" s="215"/>
      <c r="AR202" s="215"/>
      <c r="AS202" s="214"/>
      <c r="AT202" t="s">
        <v>580</v>
      </c>
      <c r="AU202"/>
    </row>
    <row r="203" spans="1:47" ht="16.5" customHeight="1" x14ac:dyDescent="0.3">
      <c r="A203" s="213">
        <v>423095</v>
      </c>
      <c r="B203" s="214" t="s">
        <v>580</v>
      </c>
      <c r="C203" s="215"/>
      <c r="D203" s="215"/>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5"/>
      <c r="AH203" s="215"/>
      <c r="AI203" s="215"/>
      <c r="AJ203" s="215"/>
      <c r="AK203" s="215"/>
      <c r="AL203" s="215"/>
      <c r="AM203" s="215"/>
      <c r="AN203" s="215" t="s">
        <v>155</v>
      </c>
      <c r="AO203" s="215"/>
      <c r="AP203" s="215"/>
      <c r="AQ203" s="215"/>
      <c r="AR203" s="215"/>
      <c r="AS203" s="214"/>
      <c r="AT203" t="s">
        <v>580</v>
      </c>
      <c r="AU203"/>
    </row>
    <row r="204" spans="1:47" ht="16.5" customHeight="1" x14ac:dyDescent="0.3">
      <c r="A204" s="213">
        <v>423099</v>
      </c>
      <c r="B204" s="214" t="s">
        <v>580</v>
      </c>
      <c r="C204" s="215"/>
      <c r="D204" s="215"/>
      <c r="E204" s="215"/>
      <c r="F204" s="215"/>
      <c r="G204" s="215"/>
      <c r="H204" s="215" t="s">
        <v>155</v>
      </c>
      <c r="I204" s="215"/>
      <c r="J204" s="215"/>
      <c r="K204" s="215"/>
      <c r="L204" s="215"/>
      <c r="M204" s="215"/>
      <c r="N204" s="215"/>
      <c r="O204" s="215"/>
      <c r="P204" s="215"/>
      <c r="Q204" s="215"/>
      <c r="R204" s="215"/>
      <c r="S204" s="215"/>
      <c r="T204" s="215"/>
      <c r="U204" s="215"/>
      <c r="V204" s="215"/>
      <c r="W204" s="215"/>
      <c r="X204" s="215"/>
      <c r="Y204" s="215"/>
      <c r="Z204" s="215"/>
      <c r="AA204" s="215"/>
      <c r="AB204" s="215"/>
      <c r="AC204" s="215"/>
      <c r="AD204" s="215"/>
      <c r="AE204" s="215"/>
      <c r="AF204" s="215"/>
      <c r="AG204" s="215"/>
      <c r="AH204" s="215"/>
      <c r="AI204" s="215"/>
      <c r="AJ204" s="215"/>
      <c r="AK204" s="215"/>
      <c r="AL204" s="215"/>
      <c r="AM204" s="215"/>
      <c r="AN204" s="215"/>
      <c r="AO204" s="215"/>
      <c r="AP204" s="215"/>
      <c r="AQ204" s="215"/>
      <c r="AR204" s="215"/>
      <c r="AS204" s="214"/>
      <c r="AT204" t="s">
        <v>580</v>
      </c>
      <c r="AU204"/>
    </row>
    <row r="205" spans="1:47" ht="16.5" customHeight="1" x14ac:dyDescent="0.3">
      <c r="A205" s="213">
        <v>423102</v>
      </c>
      <c r="B205" s="214" t="s">
        <v>580</v>
      </c>
      <c r="C205" s="215"/>
      <c r="D205" s="215"/>
      <c r="E205" s="215"/>
      <c r="F205" s="215"/>
      <c r="G205" s="215"/>
      <c r="H205" s="215"/>
      <c r="I205" s="215"/>
      <c r="J205" s="215"/>
      <c r="K205" s="215"/>
      <c r="L205" s="215"/>
      <c r="M205" s="215"/>
      <c r="N205" s="215"/>
      <c r="O205" s="215"/>
      <c r="P205" s="215"/>
      <c r="Q205" s="215"/>
      <c r="R205" s="215"/>
      <c r="S205" s="215"/>
      <c r="T205" s="215"/>
      <c r="U205" s="215"/>
      <c r="V205" s="215"/>
      <c r="W205" s="215"/>
      <c r="X205" s="215"/>
      <c r="Y205" s="215"/>
      <c r="Z205" s="215"/>
      <c r="AA205" s="215"/>
      <c r="AB205" s="215"/>
      <c r="AC205" s="215"/>
      <c r="AD205" s="215"/>
      <c r="AE205" s="215"/>
      <c r="AF205" s="215"/>
      <c r="AG205" s="215"/>
      <c r="AH205" s="215"/>
      <c r="AI205" s="215"/>
      <c r="AJ205" s="215"/>
      <c r="AK205" s="215"/>
      <c r="AL205" s="215"/>
      <c r="AM205" s="215" t="s">
        <v>153</v>
      </c>
      <c r="AN205" s="215"/>
      <c r="AO205" s="215"/>
      <c r="AP205" s="215"/>
      <c r="AQ205" s="215"/>
      <c r="AR205" s="215"/>
      <c r="AS205" s="214"/>
      <c r="AT205" t="s">
        <v>580</v>
      </c>
      <c r="AU205"/>
    </row>
    <row r="206" spans="1:47" ht="16.5" customHeight="1" x14ac:dyDescent="0.3">
      <c r="A206" s="213">
        <v>423135</v>
      </c>
      <c r="B206" s="214" t="s">
        <v>580</v>
      </c>
      <c r="C206" s="215"/>
      <c r="D206" s="215"/>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c r="AD206" s="215"/>
      <c r="AE206" s="215"/>
      <c r="AF206" s="215"/>
      <c r="AG206" s="215"/>
      <c r="AH206" s="215"/>
      <c r="AI206" s="215"/>
      <c r="AJ206" s="215"/>
      <c r="AK206" s="215"/>
      <c r="AL206" s="215"/>
      <c r="AM206" s="215" t="s">
        <v>155</v>
      </c>
      <c r="AN206" s="215"/>
      <c r="AO206" s="215"/>
      <c r="AP206" s="215" t="s">
        <v>155</v>
      </c>
      <c r="AQ206" s="215"/>
      <c r="AR206" s="215"/>
      <c r="AS206" s="214"/>
      <c r="AT206" t="s">
        <v>580</v>
      </c>
      <c r="AU206"/>
    </row>
    <row r="207" spans="1:47" ht="16.5" customHeight="1" x14ac:dyDescent="0.3">
      <c r="A207" s="213">
        <v>423201</v>
      </c>
      <c r="B207" s="214" t="s">
        <v>580</v>
      </c>
      <c r="C207" s="215"/>
      <c r="D207" s="215"/>
      <c r="E207" s="215"/>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c r="AD207" s="215"/>
      <c r="AE207" s="215"/>
      <c r="AF207" s="215"/>
      <c r="AG207" s="215"/>
      <c r="AH207" s="215"/>
      <c r="AI207" s="215"/>
      <c r="AJ207" s="215"/>
      <c r="AK207" s="215" t="s">
        <v>155</v>
      </c>
      <c r="AL207" s="215"/>
      <c r="AM207" s="215" t="s">
        <v>155</v>
      </c>
      <c r="AN207" s="215"/>
      <c r="AO207" s="215"/>
      <c r="AP207" s="215"/>
      <c r="AQ207" s="215"/>
      <c r="AR207" s="215"/>
      <c r="AS207" s="214"/>
      <c r="AT207" t="s">
        <v>580</v>
      </c>
      <c r="AU207"/>
    </row>
    <row r="208" spans="1:47" ht="16.5" customHeight="1" x14ac:dyDescent="0.3">
      <c r="A208" s="213">
        <v>423216</v>
      </c>
      <c r="B208" s="214" t="s">
        <v>580</v>
      </c>
      <c r="C208" s="215"/>
      <c r="D208" s="215"/>
      <c r="E208" s="215"/>
      <c r="F208" s="215"/>
      <c r="G208" s="215"/>
      <c r="H208" s="215"/>
      <c r="I208" s="215"/>
      <c r="J208" s="215"/>
      <c r="K208" s="215"/>
      <c r="L208" s="215"/>
      <c r="M208" s="215"/>
      <c r="N208" s="215"/>
      <c r="O208" s="215"/>
      <c r="P208" s="215"/>
      <c r="Q208" s="215" t="s">
        <v>155</v>
      </c>
      <c r="R208" s="215"/>
      <c r="S208" s="215"/>
      <c r="T208" s="215"/>
      <c r="U208" s="215"/>
      <c r="V208" s="215"/>
      <c r="W208" s="215"/>
      <c r="X208" s="215"/>
      <c r="Y208" s="215"/>
      <c r="Z208" s="215"/>
      <c r="AA208" s="215"/>
      <c r="AB208" s="215"/>
      <c r="AC208" s="215"/>
      <c r="AD208" s="215"/>
      <c r="AE208" s="215"/>
      <c r="AF208" s="215"/>
      <c r="AG208" s="215"/>
      <c r="AH208" s="215"/>
      <c r="AI208" s="215"/>
      <c r="AJ208" s="215"/>
      <c r="AK208" s="215"/>
      <c r="AL208" s="215" t="s">
        <v>153</v>
      </c>
      <c r="AM208" s="215"/>
      <c r="AN208" s="215"/>
      <c r="AO208" s="215"/>
      <c r="AP208" s="215"/>
      <c r="AQ208" s="215" t="s">
        <v>153</v>
      </c>
      <c r="AR208" s="215" t="s">
        <v>151</v>
      </c>
      <c r="AS208" s="214"/>
      <c r="AT208" t="s">
        <v>580</v>
      </c>
      <c r="AU208"/>
    </row>
    <row r="209" spans="1:47" ht="16.5" customHeight="1" x14ac:dyDescent="0.3">
      <c r="A209" s="213">
        <v>423234</v>
      </c>
      <c r="B209" s="214" t="s">
        <v>580</v>
      </c>
      <c r="C209" s="215"/>
      <c r="D209" s="215"/>
      <c r="E209" s="215"/>
      <c r="F209" s="215"/>
      <c r="G209" s="215"/>
      <c r="H209" s="215"/>
      <c r="I209" s="215"/>
      <c r="J209" s="215"/>
      <c r="K209" s="215"/>
      <c r="L209" s="215"/>
      <c r="M209" s="215"/>
      <c r="N209" s="215"/>
      <c r="O209" s="215"/>
      <c r="P209" s="215"/>
      <c r="Q209" s="215"/>
      <c r="R209" s="215"/>
      <c r="S209" s="215"/>
      <c r="T209" s="215"/>
      <c r="U209" s="215"/>
      <c r="V209" s="215"/>
      <c r="W209" s="215"/>
      <c r="X209" s="215"/>
      <c r="Y209" s="215"/>
      <c r="Z209" s="215"/>
      <c r="AA209" s="215"/>
      <c r="AB209" s="215"/>
      <c r="AC209" s="215"/>
      <c r="AD209" s="215"/>
      <c r="AE209" s="215"/>
      <c r="AF209" s="215"/>
      <c r="AG209" s="215"/>
      <c r="AH209" s="215"/>
      <c r="AI209" s="215" t="s">
        <v>155</v>
      </c>
      <c r="AJ209" s="215"/>
      <c r="AK209" s="215"/>
      <c r="AL209" s="215" t="s">
        <v>155</v>
      </c>
      <c r="AM209" s="215"/>
      <c r="AN209" s="215"/>
      <c r="AO209" s="215"/>
      <c r="AP209" s="215" t="s">
        <v>153</v>
      </c>
      <c r="AQ209" s="215" t="s">
        <v>153</v>
      </c>
      <c r="AR209" s="215"/>
      <c r="AS209" s="214"/>
      <c r="AT209" t="s">
        <v>580</v>
      </c>
      <c r="AU209"/>
    </row>
    <row r="210" spans="1:47" ht="16.5" customHeight="1" x14ac:dyDescent="0.3">
      <c r="A210" s="213">
        <v>423239</v>
      </c>
      <c r="B210" s="214" t="s">
        <v>580</v>
      </c>
      <c r="C210" s="215"/>
      <c r="D210" s="215"/>
      <c r="E210" s="215"/>
      <c r="F210" s="215"/>
      <c r="G210" s="215"/>
      <c r="H210" s="215"/>
      <c r="I210" s="215"/>
      <c r="J210" s="215"/>
      <c r="K210" s="215"/>
      <c r="L210" s="215"/>
      <c r="M210" s="215"/>
      <c r="N210" s="215"/>
      <c r="O210" s="215"/>
      <c r="P210" s="215"/>
      <c r="Q210" s="215"/>
      <c r="R210" s="215"/>
      <c r="S210" s="215"/>
      <c r="T210" s="215"/>
      <c r="U210" s="215"/>
      <c r="V210" s="215"/>
      <c r="W210" s="215"/>
      <c r="X210" s="215"/>
      <c r="Y210" s="215"/>
      <c r="Z210" s="215"/>
      <c r="AA210" s="215"/>
      <c r="AB210" s="215"/>
      <c r="AC210" s="215"/>
      <c r="AD210" s="215"/>
      <c r="AE210" s="215"/>
      <c r="AF210" s="215"/>
      <c r="AG210" s="215"/>
      <c r="AH210" s="215"/>
      <c r="AI210" s="215" t="s">
        <v>155</v>
      </c>
      <c r="AJ210" s="215"/>
      <c r="AK210" s="215"/>
      <c r="AL210" s="215"/>
      <c r="AM210" s="215"/>
      <c r="AN210" s="215"/>
      <c r="AO210" s="215" t="s">
        <v>155</v>
      </c>
      <c r="AP210" s="215"/>
      <c r="AQ210" s="215" t="s">
        <v>155</v>
      </c>
      <c r="AR210" s="215"/>
      <c r="AS210" s="214"/>
      <c r="AT210" t="s">
        <v>580</v>
      </c>
      <c r="AU210"/>
    </row>
    <row r="211" spans="1:47" ht="16.5" customHeight="1" x14ac:dyDescent="0.3">
      <c r="A211" s="213">
        <v>423286</v>
      </c>
      <c r="B211" s="214" t="s">
        <v>580</v>
      </c>
      <c r="C211" s="215"/>
      <c r="D211" s="215"/>
      <c r="E211" s="215"/>
      <c r="F211" s="215"/>
      <c r="G211" s="215"/>
      <c r="H211" s="215"/>
      <c r="I211" s="215"/>
      <c r="J211" s="215"/>
      <c r="K211" s="215"/>
      <c r="L211" s="215"/>
      <c r="M211" s="215"/>
      <c r="N211" s="215"/>
      <c r="O211" s="215"/>
      <c r="P211" s="215"/>
      <c r="Q211" s="215"/>
      <c r="R211" s="215"/>
      <c r="S211" s="215"/>
      <c r="T211" s="215"/>
      <c r="U211" s="215"/>
      <c r="V211" s="215"/>
      <c r="W211" s="215"/>
      <c r="X211" s="215"/>
      <c r="Y211" s="215"/>
      <c r="Z211" s="215"/>
      <c r="AA211" s="215"/>
      <c r="AB211" s="215"/>
      <c r="AC211" s="215"/>
      <c r="AD211" s="215"/>
      <c r="AE211" s="215"/>
      <c r="AF211" s="215"/>
      <c r="AG211" s="215"/>
      <c r="AH211" s="215"/>
      <c r="AI211" s="215"/>
      <c r="AJ211" s="215"/>
      <c r="AK211" s="215"/>
      <c r="AL211" s="215" t="s">
        <v>155</v>
      </c>
      <c r="AM211" s="215"/>
      <c r="AN211" s="215" t="s">
        <v>155</v>
      </c>
      <c r="AO211" s="215"/>
      <c r="AP211" s="215"/>
      <c r="AQ211" s="215"/>
      <c r="AR211" s="215"/>
      <c r="AS211" s="214"/>
      <c r="AT211" t="s">
        <v>580</v>
      </c>
      <c r="AU211"/>
    </row>
    <row r="212" spans="1:47" ht="16.5" customHeight="1" x14ac:dyDescent="0.3">
      <c r="A212" s="213">
        <v>423383</v>
      </c>
      <c r="B212" s="214" t="s">
        <v>580</v>
      </c>
      <c r="C212" s="215"/>
      <c r="D212" s="215"/>
      <c r="E212" s="215"/>
      <c r="F212" s="215"/>
      <c r="G212" s="215"/>
      <c r="H212" s="215"/>
      <c r="I212" s="215"/>
      <c r="J212" s="215"/>
      <c r="K212" s="215"/>
      <c r="L212" s="215"/>
      <c r="M212" s="215"/>
      <c r="N212" s="215"/>
      <c r="O212" s="215"/>
      <c r="P212" s="215"/>
      <c r="Q212" s="215"/>
      <c r="R212" s="215"/>
      <c r="S212" s="215" t="s">
        <v>155</v>
      </c>
      <c r="T212" s="215"/>
      <c r="U212" s="215"/>
      <c r="V212" s="215"/>
      <c r="W212" s="215"/>
      <c r="X212" s="215"/>
      <c r="Y212" s="215"/>
      <c r="Z212" s="215"/>
      <c r="AA212" s="215"/>
      <c r="AB212" s="215"/>
      <c r="AC212" s="215"/>
      <c r="AD212" s="215"/>
      <c r="AE212" s="215"/>
      <c r="AF212" s="215"/>
      <c r="AG212" s="215"/>
      <c r="AH212" s="215"/>
      <c r="AI212" s="215"/>
      <c r="AJ212" s="215"/>
      <c r="AK212" s="215"/>
      <c r="AL212" s="215"/>
      <c r="AM212" s="215"/>
      <c r="AN212" s="215"/>
      <c r="AO212" s="215"/>
      <c r="AP212" s="215"/>
      <c r="AQ212" s="215"/>
      <c r="AR212" s="215"/>
      <c r="AS212" s="214"/>
      <c r="AT212" t="s">
        <v>580</v>
      </c>
      <c r="AU212"/>
    </row>
    <row r="213" spans="1:47" ht="16.5" customHeight="1" x14ac:dyDescent="0.3">
      <c r="A213" s="213">
        <v>423396</v>
      </c>
      <c r="B213" s="214" t="s">
        <v>580</v>
      </c>
      <c r="C213" s="215"/>
      <c r="D213" s="215"/>
      <c r="E213" s="215"/>
      <c r="F213" s="215"/>
      <c r="G213" s="215"/>
      <c r="H213" s="215"/>
      <c r="I213" s="215"/>
      <c r="J213" s="215"/>
      <c r="K213" s="215"/>
      <c r="L213" s="215"/>
      <c r="M213" s="215"/>
      <c r="N213" s="215"/>
      <c r="O213" s="215"/>
      <c r="P213" s="215"/>
      <c r="Q213" s="215"/>
      <c r="R213" s="215"/>
      <c r="S213" s="215"/>
      <c r="T213" s="215"/>
      <c r="U213" s="215"/>
      <c r="V213" s="215"/>
      <c r="W213" s="215"/>
      <c r="X213" s="215"/>
      <c r="Y213" s="215"/>
      <c r="Z213" s="215"/>
      <c r="AA213" s="215"/>
      <c r="AB213" s="215"/>
      <c r="AC213" s="215"/>
      <c r="AD213" s="215"/>
      <c r="AE213" s="215"/>
      <c r="AF213" s="215"/>
      <c r="AG213" s="215"/>
      <c r="AH213" s="215"/>
      <c r="AI213" s="215" t="s">
        <v>151</v>
      </c>
      <c r="AJ213" s="215"/>
      <c r="AK213" s="215"/>
      <c r="AL213" s="215"/>
      <c r="AM213" s="215"/>
      <c r="AN213" s="215" t="s">
        <v>151</v>
      </c>
      <c r="AO213" s="215" t="s">
        <v>151</v>
      </c>
      <c r="AP213" s="215"/>
      <c r="AQ213" s="215"/>
      <c r="AR213" s="215"/>
      <c r="AS213" s="214"/>
      <c r="AT213" t="s">
        <v>580</v>
      </c>
      <c r="AU213"/>
    </row>
    <row r="214" spans="1:47" ht="16.5" customHeight="1" x14ac:dyDescent="0.3">
      <c r="A214" s="213">
        <v>423417</v>
      </c>
      <c r="B214" s="214" t="s">
        <v>580</v>
      </c>
      <c r="C214" s="215"/>
      <c r="D214" s="215"/>
      <c r="E214" s="215"/>
      <c r="F214" s="215"/>
      <c r="G214" s="215"/>
      <c r="H214" s="215"/>
      <c r="I214" s="215"/>
      <c r="J214" s="215"/>
      <c r="K214" s="215"/>
      <c r="L214" s="215"/>
      <c r="M214" s="215"/>
      <c r="N214" s="215"/>
      <c r="O214" s="215"/>
      <c r="P214" s="215"/>
      <c r="Q214" s="215"/>
      <c r="R214" s="215"/>
      <c r="S214" s="215"/>
      <c r="T214" s="215"/>
      <c r="U214" s="215"/>
      <c r="V214" s="215"/>
      <c r="W214" s="215"/>
      <c r="X214" s="215"/>
      <c r="Y214" s="215"/>
      <c r="Z214" s="215"/>
      <c r="AA214" s="215"/>
      <c r="AB214" s="215"/>
      <c r="AC214" s="215"/>
      <c r="AD214" s="215"/>
      <c r="AE214" s="215"/>
      <c r="AF214" s="215"/>
      <c r="AG214" s="215"/>
      <c r="AH214" s="215"/>
      <c r="AI214" s="215"/>
      <c r="AJ214" s="215"/>
      <c r="AK214" s="215"/>
      <c r="AL214" s="215"/>
      <c r="AM214" s="215" t="s">
        <v>155</v>
      </c>
      <c r="AN214" s="215"/>
      <c r="AO214" s="215"/>
      <c r="AP214" s="215"/>
      <c r="AQ214" s="215"/>
      <c r="AR214" s="215"/>
      <c r="AS214" s="214"/>
      <c r="AT214" t="s">
        <v>580</v>
      </c>
      <c r="AU214"/>
    </row>
    <row r="215" spans="1:47" ht="16.5" customHeight="1" x14ac:dyDescent="0.3">
      <c r="A215" s="213">
        <v>423423</v>
      </c>
      <c r="B215" s="214" t="s">
        <v>580</v>
      </c>
      <c r="C215" s="215"/>
      <c r="D215" s="215"/>
      <c r="E215" s="215"/>
      <c r="F215" s="215"/>
      <c r="G215" s="215"/>
      <c r="H215" s="215" t="s">
        <v>155</v>
      </c>
      <c r="I215" s="215"/>
      <c r="J215" s="215"/>
      <c r="K215" s="215"/>
      <c r="L215" s="215"/>
      <c r="M215" s="215"/>
      <c r="N215" s="215"/>
      <c r="O215" s="215"/>
      <c r="P215" s="215"/>
      <c r="Q215" s="215"/>
      <c r="R215" s="215"/>
      <c r="S215" s="215" t="s">
        <v>155</v>
      </c>
      <c r="T215" s="215"/>
      <c r="U215" s="215"/>
      <c r="V215" s="215"/>
      <c r="W215" s="215"/>
      <c r="X215" s="215"/>
      <c r="Y215" s="215"/>
      <c r="Z215" s="215"/>
      <c r="AA215" s="215"/>
      <c r="AB215" s="215"/>
      <c r="AC215" s="215"/>
      <c r="AD215" s="215"/>
      <c r="AE215" s="215"/>
      <c r="AF215" s="215"/>
      <c r="AG215" s="215"/>
      <c r="AH215" s="215"/>
      <c r="AI215" s="215"/>
      <c r="AJ215" s="215"/>
      <c r="AK215" s="215"/>
      <c r="AL215" s="215" t="s">
        <v>155</v>
      </c>
      <c r="AM215" s="215"/>
      <c r="AN215" s="215"/>
      <c r="AO215" s="215"/>
      <c r="AP215" s="215"/>
      <c r="AQ215" s="215"/>
      <c r="AR215" s="215"/>
      <c r="AS215" s="214"/>
      <c r="AT215" t="s">
        <v>580</v>
      </c>
      <c r="AU215"/>
    </row>
    <row r="216" spans="1:47" ht="16.5" customHeight="1" x14ac:dyDescent="0.3">
      <c r="A216" s="213">
        <v>423476</v>
      </c>
      <c r="B216" s="214" t="s">
        <v>580</v>
      </c>
      <c r="C216" s="215"/>
      <c r="D216" s="215"/>
      <c r="E216" s="215"/>
      <c r="F216" s="215"/>
      <c r="G216" s="215"/>
      <c r="H216" s="215"/>
      <c r="I216" s="215"/>
      <c r="J216" s="215"/>
      <c r="K216" s="215"/>
      <c r="L216" s="215"/>
      <c r="M216" s="215"/>
      <c r="N216" s="215"/>
      <c r="O216" s="215"/>
      <c r="P216" s="215"/>
      <c r="Q216" s="215" t="s">
        <v>155</v>
      </c>
      <c r="R216" s="215"/>
      <c r="S216" s="215"/>
      <c r="T216" s="215"/>
      <c r="U216" s="215" t="s">
        <v>155</v>
      </c>
      <c r="V216" s="215"/>
      <c r="W216" s="215"/>
      <c r="X216" s="215"/>
      <c r="Y216" s="215"/>
      <c r="Z216" s="215"/>
      <c r="AA216" s="215"/>
      <c r="AB216" s="215"/>
      <c r="AC216" s="215"/>
      <c r="AD216" s="215"/>
      <c r="AE216" s="215"/>
      <c r="AF216" s="215"/>
      <c r="AG216" s="215"/>
      <c r="AH216" s="215"/>
      <c r="AI216" s="215" t="s">
        <v>155</v>
      </c>
      <c r="AJ216" s="215"/>
      <c r="AK216" s="215"/>
      <c r="AL216" s="215"/>
      <c r="AM216" s="215"/>
      <c r="AN216" s="215" t="s">
        <v>151</v>
      </c>
      <c r="AO216" s="215"/>
      <c r="AP216" s="215"/>
      <c r="AQ216" s="215"/>
      <c r="AR216" s="215"/>
      <c r="AS216" s="214"/>
      <c r="AT216" t="s">
        <v>580</v>
      </c>
      <c r="AU216"/>
    </row>
    <row r="217" spans="1:47" ht="16.5" customHeight="1" x14ac:dyDescent="0.3">
      <c r="A217" s="213">
        <v>423501</v>
      </c>
      <c r="B217" s="214" t="s">
        <v>580</v>
      </c>
      <c r="C217" s="215"/>
      <c r="D217" s="215"/>
      <c r="E217" s="215"/>
      <c r="F217" s="215"/>
      <c r="G217" s="215"/>
      <c r="H217" s="215"/>
      <c r="I217" s="215"/>
      <c r="J217" s="215"/>
      <c r="K217" s="215"/>
      <c r="L217" s="215"/>
      <c r="M217" s="215"/>
      <c r="N217" s="215"/>
      <c r="O217" s="215"/>
      <c r="P217" s="215"/>
      <c r="Q217" s="215"/>
      <c r="R217" s="215"/>
      <c r="S217" s="215"/>
      <c r="T217" s="215"/>
      <c r="U217" s="215"/>
      <c r="V217" s="215"/>
      <c r="W217" s="215"/>
      <c r="X217" s="215"/>
      <c r="Y217" s="215"/>
      <c r="Z217" s="215"/>
      <c r="AA217" s="215"/>
      <c r="AB217" s="215"/>
      <c r="AC217" s="215"/>
      <c r="AD217" s="215"/>
      <c r="AE217" s="215"/>
      <c r="AF217" s="215"/>
      <c r="AG217" s="215"/>
      <c r="AH217" s="215"/>
      <c r="AI217" s="215"/>
      <c r="AJ217" s="215"/>
      <c r="AK217" s="215"/>
      <c r="AL217" s="215"/>
      <c r="AM217" s="215" t="s">
        <v>155</v>
      </c>
      <c r="AN217" s="215"/>
      <c r="AO217" s="215"/>
      <c r="AP217" s="215"/>
      <c r="AQ217" s="215"/>
      <c r="AR217" s="215"/>
      <c r="AS217" s="214"/>
      <c r="AT217" t="s">
        <v>580</v>
      </c>
      <c r="AU217"/>
    </row>
    <row r="218" spans="1:47" ht="16.5" customHeight="1" x14ac:dyDescent="0.3">
      <c r="A218" s="213">
        <v>423513</v>
      </c>
      <c r="B218" s="214" t="s">
        <v>580</v>
      </c>
      <c r="C218" s="215"/>
      <c r="D218" s="215"/>
      <c r="E218" s="215"/>
      <c r="F218" s="215"/>
      <c r="G218" s="215"/>
      <c r="H218" s="215"/>
      <c r="I218" s="215"/>
      <c r="J218" s="215"/>
      <c r="K218" s="215"/>
      <c r="L218" s="215"/>
      <c r="M218" s="215"/>
      <c r="N218" s="215"/>
      <c r="O218" s="215"/>
      <c r="P218" s="215"/>
      <c r="Q218" s="215"/>
      <c r="R218" s="215"/>
      <c r="S218" s="215"/>
      <c r="T218" s="215"/>
      <c r="U218" s="215"/>
      <c r="V218" s="215"/>
      <c r="W218" s="215"/>
      <c r="X218" s="215"/>
      <c r="Y218" s="215"/>
      <c r="Z218" s="215"/>
      <c r="AA218" s="215"/>
      <c r="AB218" s="215"/>
      <c r="AC218" s="215"/>
      <c r="AD218" s="215"/>
      <c r="AE218" s="215"/>
      <c r="AF218" s="215" t="s">
        <v>155</v>
      </c>
      <c r="AG218" s="215"/>
      <c r="AH218" s="215"/>
      <c r="AI218" s="215" t="s">
        <v>155</v>
      </c>
      <c r="AJ218" s="215"/>
      <c r="AK218" s="215"/>
      <c r="AL218" s="215" t="s">
        <v>155</v>
      </c>
      <c r="AM218" s="215" t="s">
        <v>155</v>
      </c>
      <c r="AN218" s="215"/>
      <c r="AO218" s="215"/>
      <c r="AP218" s="215"/>
      <c r="AQ218" s="215"/>
      <c r="AR218" s="215"/>
      <c r="AS218" s="214"/>
      <c r="AT218" t="s">
        <v>580</v>
      </c>
      <c r="AU218"/>
    </row>
    <row r="219" spans="1:47" ht="16.5" customHeight="1" x14ac:dyDescent="0.3">
      <c r="A219" s="213">
        <v>423516</v>
      </c>
      <c r="B219" s="214" t="s">
        <v>580</v>
      </c>
      <c r="C219" s="215"/>
      <c r="D219" s="215"/>
      <c r="E219" s="215"/>
      <c r="F219" s="215"/>
      <c r="G219" s="215"/>
      <c r="H219" s="215"/>
      <c r="I219" s="215"/>
      <c r="J219" s="215"/>
      <c r="K219" s="215"/>
      <c r="L219" s="215"/>
      <c r="M219" s="215"/>
      <c r="N219" s="215"/>
      <c r="O219" s="215"/>
      <c r="P219" s="215"/>
      <c r="Q219" s="215" t="s">
        <v>155</v>
      </c>
      <c r="R219" s="215"/>
      <c r="S219" s="215"/>
      <c r="T219" s="215"/>
      <c r="U219" s="215"/>
      <c r="V219" s="215"/>
      <c r="W219" s="215"/>
      <c r="X219" s="215"/>
      <c r="Y219" s="215"/>
      <c r="Z219" s="215"/>
      <c r="AA219" s="215"/>
      <c r="AB219" s="215"/>
      <c r="AC219" s="215"/>
      <c r="AD219" s="215"/>
      <c r="AE219" s="215"/>
      <c r="AF219" s="215"/>
      <c r="AG219" s="215"/>
      <c r="AH219" s="215"/>
      <c r="AI219" s="215"/>
      <c r="AJ219" s="215"/>
      <c r="AK219" s="215"/>
      <c r="AL219" s="215" t="s">
        <v>155</v>
      </c>
      <c r="AM219" s="215" t="s">
        <v>155</v>
      </c>
      <c r="AN219" s="215"/>
      <c r="AO219" s="215" t="s">
        <v>155</v>
      </c>
      <c r="AP219" s="215"/>
      <c r="AQ219" s="215"/>
      <c r="AR219" s="215"/>
      <c r="AS219" s="214"/>
      <c r="AT219" t="s">
        <v>580</v>
      </c>
      <c r="AU219"/>
    </row>
    <row r="220" spans="1:47" ht="16.5" customHeight="1" x14ac:dyDescent="0.3">
      <c r="A220" s="213">
        <v>423548</v>
      </c>
      <c r="B220" s="214" t="s">
        <v>580</v>
      </c>
      <c r="C220" s="215"/>
      <c r="D220" s="215"/>
      <c r="E220" s="215"/>
      <c r="F220" s="215"/>
      <c r="G220" s="215"/>
      <c r="H220" s="215"/>
      <c r="I220" s="215" t="s">
        <v>155</v>
      </c>
      <c r="J220" s="215"/>
      <c r="K220" s="215"/>
      <c r="L220" s="215"/>
      <c r="M220" s="215"/>
      <c r="N220" s="215"/>
      <c r="O220" s="215"/>
      <c r="P220" s="215"/>
      <c r="Q220" s="215"/>
      <c r="R220" s="215"/>
      <c r="S220" s="215"/>
      <c r="T220" s="215"/>
      <c r="U220" s="215"/>
      <c r="V220" s="215"/>
      <c r="W220" s="215"/>
      <c r="X220" s="215"/>
      <c r="Y220" s="215"/>
      <c r="Z220" s="215"/>
      <c r="AA220" s="215"/>
      <c r="AB220" s="215"/>
      <c r="AC220" s="215"/>
      <c r="AD220" s="215"/>
      <c r="AE220" s="215"/>
      <c r="AF220" s="215" t="s">
        <v>155</v>
      </c>
      <c r="AG220" s="215"/>
      <c r="AH220" s="215"/>
      <c r="AI220" s="215"/>
      <c r="AJ220" s="215"/>
      <c r="AK220" s="215"/>
      <c r="AL220" s="215"/>
      <c r="AM220" s="215" t="s">
        <v>155</v>
      </c>
      <c r="AN220" s="215"/>
      <c r="AO220" s="215" t="s">
        <v>155</v>
      </c>
      <c r="AP220" s="215"/>
      <c r="AQ220" s="215"/>
      <c r="AR220" s="215"/>
      <c r="AS220" s="214"/>
      <c r="AT220" t="s">
        <v>580</v>
      </c>
      <c r="AU220"/>
    </row>
    <row r="221" spans="1:47" ht="16.5" customHeight="1" x14ac:dyDescent="0.3">
      <c r="A221" s="213">
        <v>423587</v>
      </c>
      <c r="B221" s="214" t="s">
        <v>580</v>
      </c>
      <c r="C221" s="215"/>
      <c r="D221" s="215"/>
      <c r="E221" s="215"/>
      <c r="F221" s="215"/>
      <c r="G221" s="215"/>
      <c r="H221" s="215"/>
      <c r="I221" s="215"/>
      <c r="J221" s="215"/>
      <c r="K221" s="215"/>
      <c r="L221" s="215"/>
      <c r="M221" s="215"/>
      <c r="N221" s="215"/>
      <c r="O221" s="215"/>
      <c r="P221" s="215"/>
      <c r="Q221" s="215"/>
      <c r="R221" s="215"/>
      <c r="S221" s="215"/>
      <c r="T221" s="215"/>
      <c r="U221" s="215"/>
      <c r="V221" s="215"/>
      <c r="W221" s="215"/>
      <c r="X221" s="215"/>
      <c r="Y221" s="215"/>
      <c r="Z221" s="215"/>
      <c r="AA221" s="215"/>
      <c r="AB221" s="215"/>
      <c r="AC221" s="215"/>
      <c r="AD221" s="215"/>
      <c r="AE221" s="215"/>
      <c r="AF221" s="215"/>
      <c r="AG221" s="215"/>
      <c r="AH221" s="215"/>
      <c r="AI221" s="215"/>
      <c r="AJ221" s="215"/>
      <c r="AK221" s="215"/>
      <c r="AL221" s="215"/>
      <c r="AM221" s="215" t="s">
        <v>155</v>
      </c>
      <c r="AN221" s="215"/>
      <c r="AO221" s="215" t="s">
        <v>155</v>
      </c>
      <c r="AP221" s="215" t="s">
        <v>155</v>
      </c>
      <c r="AQ221" s="215"/>
      <c r="AR221" s="215" t="s">
        <v>155</v>
      </c>
      <c r="AS221" s="214"/>
      <c r="AT221" t="s">
        <v>580</v>
      </c>
      <c r="AU221"/>
    </row>
    <row r="222" spans="1:47" ht="16.5" customHeight="1" x14ac:dyDescent="0.3">
      <c r="A222" s="213">
        <v>423599</v>
      </c>
      <c r="B222" s="214" t="s">
        <v>580</v>
      </c>
      <c r="C222" s="215"/>
      <c r="D222" s="215"/>
      <c r="E222" s="215"/>
      <c r="F222" s="215"/>
      <c r="G222" s="215"/>
      <c r="H222" s="215"/>
      <c r="I222" s="215"/>
      <c r="J222" s="215"/>
      <c r="K222" s="215"/>
      <c r="L222" s="215"/>
      <c r="M222" s="215"/>
      <c r="N222" s="215"/>
      <c r="O222" s="215"/>
      <c r="P222" s="215"/>
      <c r="Q222" s="215"/>
      <c r="R222" s="215"/>
      <c r="S222" s="215"/>
      <c r="T222" s="215"/>
      <c r="U222" s="215"/>
      <c r="V222" s="215"/>
      <c r="W222" s="215"/>
      <c r="X222" s="215"/>
      <c r="Y222" s="215"/>
      <c r="Z222" s="215"/>
      <c r="AA222" s="215"/>
      <c r="AB222" s="215"/>
      <c r="AC222" s="215"/>
      <c r="AD222" s="215"/>
      <c r="AE222" s="215"/>
      <c r="AF222" s="215" t="s">
        <v>155</v>
      </c>
      <c r="AG222" s="215"/>
      <c r="AH222" s="215"/>
      <c r="AI222" s="215"/>
      <c r="AJ222" s="215"/>
      <c r="AK222" s="215"/>
      <c r="AL222" s="215" t="s">
        <v>155</v>
      </c>
      <c r="AM222" s="215"/>
      <c r="AN222" s="215"/>
      <c r="AO222" s="215"/>
      <c r="AP222" s="215"/>
      <c r="AQ222" s="215"/>
      <c r="AR222" s="215"/>
      <c r="AS222" s="214"/>
      <c r="AT222" t="s">
        <v>580</v>
      </c>
      <c r="AU222"/>
    </row>
    <row r="223" spans="1:47" ht="16.5" customHeight="1" x14ac:dyDescent="0.3">
      <c r="A223" s="213">
        <v>423600</v>
      </c>
      <c r="B223" s="214" t="s">
        <v>580</v>
      </c>
      <c r="C223" s="215"/>
      <c r="D223" s="215"/>
      <c r="E223" s="215"/>
      <c r="F223" s="215"/>
      <c r="G223" s="215"/>
      <c r="H223" s="215"/>
      <c r="I223" s="215"/>
      <c r="J223" s="215"/>
      <c r="K223" s="215"/>
      <c r="L223" s="215"/>
      <c r="M223" s="215"/>
      <c r="N223" s="215"/>
      <c r="O223" s="215"/>
      <c r="P223" s="215"/>
      <c r="Q223" s="215"/>
      <c r="R223" s="215"/>
      <c r="S223" s="215"/>
      <c r="T223" s="215"/>
      <c r="U223" s="215"/>
      <c r="V223" s="215"/>
      <c r="W223" s="215"/>
      <c r="X223" s="215"/>
      <c r="Y223" s="215"/>
      <c r="Z223" s="215"/>
      <c r="AA223" s="215"/>
      <c r="AB223" s="215"/>
      <c r="AC223" s="215"/>
      <c r="AD223" s="215"/>
      <c r="AE223" s="215" t="s">
        <v>155</v>
      </c>
      <c r="AF223" s="215"/>
      <c r="AG223" s="215"/>
      <c r="AH223" s="215"/>
      <c r="AI223" s="215"/>
      <c r="AJ223" s="215"/>
      <c r="AK223" s="215"/>
      <c r="AL223" s="215"/>
      <c r="AM223" s="215"/>
      <c r="AN223" s="215" t="s">
        <v>155</v>
      </c>
      <c r="AO223" s="215" t="s">
        <v>155</v>
      </c>
      <c r="AP223" s="215" t="s">
        <v>155</v>
      </c>
      <c r="AQ223" s="215"/>
      <c r="AR223" s="215"/>
      <c r="AS223" s="214"/>
      <c r="AT223" t="s">
        <v>580</v>
      </c>
      <c r="AU223"/>
    </row>
    <row r="224" spans="1:47" ht="16.5" customHeight="1" x14ac:dyDescent="0.3">
      <c r="A224" s="213">
        <v>423606</v>
      </c>
      <c r="B224" s="214" t="s">
        <v>580</v>
      </c>
      <c r="C224" s="215"/>
      <c r="D224" s="215"/>
      <c r="E224" s="215"/>
      <c r="F224" s="215"/>
      <c r="G224" s="215"/>
      <c r="H224" s="215"/>
      <c r="I224" s="215"/>
      <c r="J224" s="215"/>
      <c r="K224" s="215"/>
      <c r="L224" s="215"/>
      <c r="M224" s="215"/>
      <c r="N224" s="215"/>
      <c r="O224" s="215"/>
      <c r="P224" s="215"/>
      <c r="Q224" s="215"/>
      <c r="R224" s="215"/>
      <c r="S224" s="215"/>
      <c r="T224" s="215"/>
      <c r="U224" s="215"/>
      <c r="V224" s="215"/>
      <c r="W224" s="215"/>
      <c r="X224" s="215"/>
      <c r="Y224" s="215"/>
      <c r="Z224" s="215"/>
      <c r="AA224" s="215"/>
      <c r="AB224" s="215"/>
      <c r="AC224" s="215"/>
      <c r="AD224" s="215"/>
      <c r="AE224" s="215"/>
      <c r="AF224" s="215"/>
      <c r="AG224" s="215"/>
      <c r="AH224" s="215"/>
      <c r="AI224" s="215"/>
      <c r="AJ224" s="215"/>
      <c r="AK224" s="215"/>
      <c r="AL224" s="215"/>
      <c r="AM224" s="215" t="s">
        <v>155</v>
      </c>
      <c r="AN224" s="215"/>
      <c r="AO224" s="215"/>
      <c r="AP224" s="215"/>
      <c r="AQ224" s="215"/>
      <c r="AR224" s="215"/>
      <c r="AS224" s="214"/>
      <c r="AT224" t="s">
        <v>580</v>
      </c>
      <c r="AU224"/>
    </row>
    <row r="225" spans="1:47" ht="16.5" customHeight="1" x14ac:dyDescent="0.3">
      <c r="A225" s="213">
        <v>423619</v>
      </c>
      <c r="B225" s="214" t="s">
        <v>580</v>
      </c>
      <c r="C225" s="215"/>
      <c r="D225" s="215"/>
      <c r="E225" s="215"/>
      <c r="F225" s="215"/>
      <c r="G225" s="215"/>
      <c r="H225" s="215"/>
      <c r="I225" s="215"/>
      <c r="J225" s="215"/>
      <c r="K225" s="215"/>
      <c r="L225" s="215"/>
      <c r="M225" s="215"/>
      <c r="N225" s="215"/>
      <c r="O225" s="215"/>
      <c r="P225" s="215"/>
      <c r="Q225" s="215"/>
      <c r="R225" s="215"/>
      <c r="S225" s="215"/>
      <c r="T225" s="215"/>
      <c r="U225" s="215"/>
      <c r="V225" s="215"/>
      <c r="W225" s="215"/>
      <c r="X225" s="215"/>
      <c r="Y225" s="215"/>
      <c r="Z225" s="215"/>
      <c r="AA225" s="215"/>
      <c r="AB225" s="215"/>
      <c r="AC225" s="215"/>
      <c r="AD225" s="215"/>
      <c r="AE225" s="215"/>
      <c r="AF225" s="215"/>
      <c r="AG225" s="215"/>
      <c r="AH225" s="215"/>
      <c r="AI225" s="215" t="s">
        <v>155</v>
      </c>
      <c r="AJ225" s="215"/>
      <c r="AK225" s="215"/>
      <c r="AL225" s="215" t="s">
        <v>155</v>
      </c>
      <c r="AM225" s="215"/>
      <c r="AN225" s="215"/>
      <c r="AO225" s="215"/>
      <c r="AP225" s="215"/>
      <c r="AQ225" s="215"/>
      <c r="AR225" s="215"/>
      <c r="AS225" s="214"/>
      <c r="AT225" t="s">
        <v>580</v>
      </c>
      <c r="AU225"/>
    </row>
    <row r="226" spans="1:47" ht="16.5" customHeight="1" x14ac:dyDescent="0.3">
      <c r="A226" s="213">
        <v>423632</v>
      </c>
      <c r="B226" s="214" t="s">
        <v>580</v>
      </c>
      <c r="C226" s="215"/>
      <c r="D226" s="215"/>
      <c r="E226" s="215"/>
      <c r="F226" s="215"/>
      <c r="G226" s="215"/>
      <c r="H226" s="215"/>
      <c r="I226" s="215"/>
      <c r="J226" s="215"/>
      <c r="K226" s="215"/>
      <c r="L226" s="215"/>
      <c r="M226" s="215"/>
      <c r="N226" s="215"/>
      <c r="O226" s="215"/>
      <c r="P226" s="215"/>
      <c r="Q226" s="215" t="s">
        <v>155</v>
      </c>
      <c r="R226" s="215"/>
      <c r="S226" s="215"/>
      <c r="T226" s="215"/>
      <c r="U226" s="215"/>
      <c r="V226" s="215"/>
      <c r="W226" s="215"/>
      <c r="X226" s="215"/>
      <c r="Y226" s="215"/>
      <c r="Z226" s="215"/>
      <c r="AA226" s="215" t="s">
        <v>153</v>
      </c>
      <c r="AB226" s="215"/>
      <c r="AC226" s="215"/>
      <c r="AD226" s="215"/>
      <c r="AE226" s="215"/>
      <c r="AF226" s="215"/>
      <c r="AG226" s="215"/>
      <c r="AH226" s="215"/>
      <c r="AI226" s="215"/>
      <c r="AJ226" s="215"/>
      <c r="AK226" s="215"/>
      <c r="AL226" s="215" t="s">
        <v>153</v>
      </c>
      <c r="AM226" s="215"/>
      <c r="AN226" s="215"/>
      <c r="AO226" s="215"/>
      <c r="AP226" s="215"/>
      <c r="AQ226" s="215" t="s">
        <v>151</v>
      </c>
      <c r="AR226" s="215"/>
      <c r="AS226" s="214"/>
      <c r="AT226" t="s">
        <v>580</v>
      </c>
      <c r="AU226"/>
    </row>
    <row r="227" spans="1:47" ht="16.5" customHeight="1" x14ac:dyDescent="0.3">
      <c r="A227" s="213">
        <v>423653</v>
      </c>
      <c r="B227" s="214" t="s">
        <v>580</v>
      </c>
      <c r="C227" s="215"/>
      <c r="D227" s="215"/>
      <c r="E227" s="215"/>
      <c r="F227" s="215"/>
      <c r="G227" s="215"/>
      <c r="H227" s="215"/>
      <c r="I227" s="215"/>
      <c r="J227" s="215"/>
      <c r="K227" s="215"/>
      <c r="L227" s="215"/>
      <c r="M227" s="215"/>
      <c r="N227" s="215"/>
      <c r="O227" s="215"/>
      <c r="P227" s="215"/>
      <c r="Q227" s="215"/>
      <c r="R227" s="215"/>
      <c r="S227" s="215"/>
      <c r="T227" s="215"/>
      <c r="U227" s="215"/>
      <c r="V227" s="215"/>
      <c r="W227" s="215"/>
      <c r="X227" s="215"/>
      <c r="Y227" s="215"/>
      <c r="Z227" s="215"/>
      <c r="AA227" s="215"/>
      <c r="AB227" s="215"/>
      <c r="AC227" s="215"/>
      <c r="AD227" s="215"/>
      <c r="AE227" s="215"/>
      <c r="AF227" s="215" t="s">
        <v>155</v>
      </c>
      <c r="AG227" s="215"/>
      <c r="AH227" s="215"/>
      <c r="AI227" s="215"/>
      <c r="AJ227" s="215"/>
      <c r="AK227" s="215"/>
      <c r="AL227" s="215"/>
      <c r="AM227" s="215" t="s">
        <v>155</v>
      </c>
      <c r="AN227" s="215"/>
      <c r="AO227" s="215" t="s">
        <v>155</v>
      </c>
      <c r="AP227" s="215"/>
      <c r="AQ227" s="215" t="s">
        <v>155</v>
      </c>
      <c r="AR227" s="215"/>
      <c r="AS227" s="214"/>
      <c r="AT227" t="s">
        <v>580</v>
      </c>
      <c r="AU227"/>
    </row>
    <row r="228" spans="1:47" ht="16.5" customHeight="1" x14ac:dyDescent="0.3">
      <c r="A228" s="213">
        <v>423674</v>
      </c>
      <c r="B228" s="214" t="s">
        <v>580</v>
      </c>
      <c r="C228" s="215"/>
      <c r="D228" s="215"/>
      <c r="E228" s="215"/>
      <c r="F228" s="215"/>
      <c r="G228" s="215"/>
      <c r="H228" s="215"/>
      <c r="I228" s="215"/>
      <c r="J228" s="215"/>
      <c r="K228" s="215"/>
      <c r="L228" s="215"/>
      <c r="M228" s="215"/>
      <c r="N228" s="215"/>
      <c r="O228" s="215"/>
      <c r="P228" s="215"/>
      <c r="Q228" s="215"/>
      <c r="R228" s="215"/>
      <c r="S228" s="215"/>
      <c r="T228" s="215"/>
      <c r="U228" s="215"/>
      <c r="V228" s="215"/>
      <c r="W228" s="215"/>
      <c r="X228" s="215"/>
      <c r="Y228" s="215"/>
      <c r="Z228" s="215"/>
      <c r="AA228" s="215"/>
      <c r="AB228" s="215"/>
      <c r="AC228" s="215"/>
      <c r="AD228" s="215"/>
      <c r="AE228" s="215"/>
      <c r="AF228" s="215"/>
      <c r="AG228" s="215"/>
      <c r="AH228" s="215"/>
      <c r="AI228" s="215"/>
      <c r="AJ228" s="215"/>
      <c r="AK228" s="215"/>
      <c r="AL228" s="215"/>
      <c r="AM228" s="215"/>
      <c r="AN228" s="215"/>
      <c r="AO228" s="215" t="s">
        <v>155</v>
      </c>
      <c r="AP228" s="215"/>
      <c r="AQ228" s="215"/>
      <c r="AR228" s="215"/>
      <c r="AS228" s="214"/>
      <c r="AT228" t="s">
        <v>580</v>
      </c>
      <c r="AU228"/>
    </row>
    <row r="229" spans="1:47" ht="16.5" customHeight="1" x14ac:dyDescent="0.3">
      <c r="A229" s="213">
        <v>423681</v>
      </c>
      <c r="B229" s="214" t="s">
        <v>580</v>
      </c>
      <c r="C229" s="215"/>
      <c r="D229" s="215"/>
      <c r="E229" s="215"/>
      <c r="F229" s="215"/>
      <c r="G229" s="215"/>
      <c r="H229" s="215"/>
      <c r="I229" s="215"/>
      <c r="J229" s="215"/>
      <c r="K229" s="215"/>
      <c r="L229" s="215"/>
      <c r="M229" s="215"/>
      <c r="N229" s="215"/>
      <c r="O229" s="215"/>
      <c r="P229" s="215"/>
      <c r="Q229" s="215"/>
      <c r="R229" s="215"/>
      <c r="S229" s="215"/>
      <c r="T229" s="215"/>
      <c r="U229" s="215"/>
      <c r="V229" s="215"/>
      <c r="W229" s="215"/>
      <c r="X229" s="215"/>
      <c r="Y229" s="215"/>
      <c r="Z229" s="215"/>
      <c r="AA229" s="215"/>
      <c r="AB229" s="215"/>
      <c r="AC229" s="215"/>
      <c r="AD229" s="215"/>
      <c r="AE229" s="215"/>
      <c r="AF229" s="215"/>
      <c r="AG229" s="215"/>
      <c r="AH229" s="215"/>
      <c r="AI229" s="215" t="s">
        <v>155</v>
      </c>
      <c r="AJ229" s="215"/>
      <c r="AK229" s="215"/>
      <c r="AL229" s="215"/>
      <c r="AM229" s="215"/>
      <c r="AN229" s="215"/>
      <c r="AO229" s="215"/>
      <c r="AP229" s="215"/>
      <c r="AQ229" s="215"/>
      <c r="AR229" s="215"/>
      <c r="AS229" s="214"/>
      <c r="AT229" t="s">
        <v>580</v>
      </c>
      <c r="AU229"/>
    </row>
    <row r="230" spans="1:47" ht="16.5" customHeight="1" x14ac:dyDescent="0.3">
      <c r="A230" s="213">
        <v>423704</v>
      </c>
      <c r="B230" s="214" t="s">
        <v>580</v>
      </c>
      <c r="C230" s="215"/>
      <c r="D230" s="215"/>
      <c r="E230" s="215"/>
      <c r="F230" s="215"/>
      <c r="G230" s="215"/>
      <c r="H230" s="215"/>
      <c r="I230" s="215"/>
      <c r="J230" s="215"/>
      <c r="K230" s="215"/>
      <c r="L230" s="215"/>
      <c r="M230" s="215"/>
      <c r="N230" s="215"/>
      <c r="O230" s="215"/>
      <c r="P230" s="215"/>
      <c r="Q230" s="215"/>
      <c r="R230" s="215"/>
      <c r="S230" s="215"/>
      <c r="T230" s="215"/>
      <c r="U230" s="215"/>
      <c r="V230" s="215"/>
      <c r="W230" s="215"/>
      <c r="X230" s="215"/>
      <c r="Y230" s="215"/>
      <c r="Z230" s="215"/>
      <c r="AA230" s="215"/>
      <c r="AB230" s="215"/>
      <c r="AC230" s="215"/>
      <c r="AD230" s="215"/>
      <c r="AE230" s="215"/>
      <c r="AF230" s="215"/>
      <c r="AG230" s="215"/>
      <c r="AH230" s="215"/>
      <c r="AI230" s="215"/>
      <c r="AJ230" s="215"/>
      <c r="AK230" s="215"/>
      <c r="AL230" s="215" t="s">
        <v>155</v>
      </c>
      <c r="AM230" s="215"/>
      <c r="AN230" s="215"/>
      <c r="AO230" s="215"/>
      <c r="AP230" s="215"/>
      <c r="AQ230" s="215"/>
      <c r="AR230" s="215"/>
      <c r="AS230" s="214"/>
      <c r="AT230" t="s">
        <v>580</v>
      </c>
      <c r="AU230"/>
    </row>
    <row r="231" spans="1:47" ht="16.5" customHeight="1" x14ac:dyDescent="0.3">
      <c r="A231" s="213">
        <v>423720</v>
      </c>
      <c r="B231" s="214" t="s">
        <v>580</v>
      </c>
      <c r="C231" s="215"/>
      <c r="D231" s="215"/>
      <c r="E231" s="215"/>
      <c r="F231" s="215"/>
      <c r="G231" s="215"/>
      <c r="H231" s="215"/>
      <c r="I231" s="215"/>
      <c r="J231" s="215"/>
      <c r="K231" s="215"/>
      <c r="L231" s="215"/>
      <c r="M231" s="215"/>
      <c r="N231" s="215"/>
      <c r="O231" s="215"/>
      <c r="P231" s="215"/>
      <c r="Q231" s="215"/>
      <c r="R231" s="215"/>
      <c r="S231" s="215"/>
      <c r="T231" s="215"/>
      <c r="U231" s="215"/>
      <c r="V231" s="215"/>
      <c r="W231" s="215"/>
      <c r="X231" s="215"/>
      <c r="Y231" s="215"/>
      <c r="Z231" s="215"/>
      <c r="AA231" s="215"/>
      <c r="AB231" s="215"/>
      <c r="AC231" s="215"/>
      <c r="AD231" s="215"/>
      <c r="AE231" s="215"/>
      <c r="AF231" s="215"/>
      <c r="AG231" s="215"/>
      <c r="AH231" s="215"/>
      <c r="AI231" s="215" t="s">
        <v>155</v>
      </c>
      <c r="AJ231" s="215"/>
      <c r="AK231" s="215"/>
      <c r="AL231" s="215" t="s">
        <v>155</v>
      </c>
      <c r="AM231" s="215"/>
      <c r="AN231" s="215"/>
      <c r="AO231" s="215"/>
      <c r="AP231" s="215"/>
      <c r="AQ231" s="215"/>
      <c r="AR231" s="215"/>
      <c r="AS231" s="214"/>
      <c r="AT231" t="s">
        <v>580</v>
      </c>
      <c r="AU231"/>
    </row>
    <row r="232" spans="1:47" ht="16.5" customHeight="1" x14ac:dyDescent="0.3">
      <c r="A232" s="213">
        <v>423732</v>
      </c>
      <c r="B232" s="214" t="s">
        <v>580</v>
      </c>
      <c r="C232" s="215"/>
      <c r="D232" s="215"/>
      <c r="E232" s="215"/>
      <c r="F232" s="215"/>
      <c r="G232" s="215"/>
      <c r="H232" s="215"/>
      <c r="I232" s="215"/>
      <c r="J232" s="215"/>
      <c r="K232" s="215"/>
      <c r="L232" s="215"/>
      <c r="M232" s="215"/>
      <c r="N232" s="215"/>
      <c r="O232" s="215"/>
      <c r="P232" s="215"/>
      <c r="Q232" s="215"/>
      <c r="R232" s="215"/>
      <c r="S232" s="215"/>
      <c r="T232" s="215"/>
      <c r="U232" s="215"/>
      <c r="V232" s="215"/>
      <c r="W232" s="215"/>
      <c r="X232" s="215"/>
      <c r="Y232" s="215"/>
      <c r="Z232" s="215"/>
      <c r="AA232" s="215"/>
      <c r="AB232" s="215"/>
      <c r="AC232" s="215"/>
      <c r="AD232" s="215"/>
      <c r="AE232" s="215"/>
      <c r="AF232" s="215"/>
      <c r="AG232" s="215"/>
      <c r="AH232" s="215"/>
      <c r="AI232" s="215"/>
      <c r="AJ232" s="215"/>
      <c r="AK232" s="215"/>
      <c r="AL232" s="215"/>
      <c r="AM232" s="215"/>
      <c r="AN232" s="215" t="s">
        <v>155</v>
      </c>
      <c r="AO232" s="215"/>
      <c r="AP232" s="215"/>
      <c r="AQ232" s="215" t="s">
        <v>155</v>
      </c>
      <c r="AR232" s="215"/>
      <c r="AS232" s="214"/>
      <c r="AT232" t="s">
        <v>580</v>
      </c>
      <c r="AU232"/>
    </row>
    <row r="233" spans="1:47" ht="16.5" customHeight="1" x14ac:dyDescent="0.3">
      <c r="A233" s="213">
        <v>423733</v>
      </c>
      <c r="B233" s="214" t="s">
        <v>580</v>
      </c>
      <c r="C233" s="215"/>
      <c r="D233" s="215"/>
      <c r="E233" s="215"/>
      <c r="F233" s="215"/>
      <c r="G233" s="215"/>
      <c r="H233" s="215"/>
      <c r="I233" s="215"/>
      <c r="J233" s="215"/>
      <c r="K233" s="215"/>
      <c r="L233" s="215"/>
      <c r="M233" s="215"/>
      <c r="N233" s="215"/>
      <c r="O233" s="215"/>
      <c r="P233" s="215"/>
      <c r="Q233" s="215"/>
      <c r="R233" s="215"/>
      <c r="S233" s="215"/>
      <c r="T233" s="215"/>
      <c r="U233" s="215"/>
      <c r="V233" s="215"/>
      <c r="W233" s="215"/>
      <c r="X233" s="215"/>
      <c r="Y233" s="215"/>
      <c r="Z233" s="215"/>
      <c r="AA233" s="215"/>
      <c r="AB233" s="215"/>
      <c r="AC233" s="215"/>
      <c r="AD233" s="215"/>
      <c r="AE233" s="215"/>
      <c r="AF233" s="215"/>
      <c r="AG233" s="215"/>
      <c r="AH233" s="215"/>
      <c r="AI233" s="215"/>
      <c r="AJ233" s="215"/>
      <c r="AK233" s="215"/>
      <c r="AL233" s="215"/>
      <c r="AM233" s="215"/>
      <c r="AN233" s="215"/>
      <c r="AO233" s="215"/>
      <c r="AP233" s="215" t="s">
        <v>153</v>
      </c>
      <c r="AQ233" s="215" t="s">
        <v>153</v>
      </c>
      <c r="AR233" s="215"/>
      <c r="AS233" s="214"/>
      <c r="AT233" t="s">
        <v>580</v>
      </c>
      <c r="AU233"/>
    </row>
    <row r="234" spans="1:47" ht="16.5" customHeight="1" x14ac:dyDescent="0.3">
      <c r="A234" s="213">
        <v>423739</v>
      </c>
      <c r="B234" s="214" t="s">
        <v>580</v>
      </c>
      <c r="C234" s="215"/>
      <c r="D234" s="215"/>
      <c r="E234" s="215"/>
      <c r="F234" s="215"/>
      <c r="G234" s="215"/>
      <c r="H234" s="215"/>
      <c r="I234" s="215"/>
      <c r="J234" s="215"/>
      <c r="K234" s="215"/>
      <c r="L234" s="215"/>
      <c r="M234" s="215"/>
      <c r="N234" s="215"/>
      <c r="O234" s="215"/>
      <c r="P234" s="215"/>
      <c r="Q234" s="215" t="s">
        <v>155</v>
      </c>
      <c r="R234" s="215"/>
      <c r="S234" s="215"/>
      <c r="T234" s="215" t="s">
        <v>155</v>
      </c>
      <c r="U234" s="215"/>
      <c r="V234" s="215"/>
      <c r="W234" s="215"/>
      <c r="X234" s="215"/>
      <c r="Y234" s="215"/>
      <c r="Z234" s="215"/>
      <c r="AA234" s="215"/>
      <c r="AB234" s="215"/>
      <c r="AC234" s="215"/>
      <c r="AD234" s="215"/>
      <c r="AE234" s="215"/>
      <c r="AF234" s="215"/>
      <c r="AG234" s="215"/>
      <c r="AH234" s="215"/>
      <c r="AI234" s="215"/>
      <c r="AJ234" s="215"/>
      <c r="AK234" s="215"/>
      <c r="AL234" s="215"/>
      <c r="AM234" s="215"/>
      <c r="AN234" s="215" t="s">
        <v>153</v>
      </c>
      <c r="AO234" s="215"/>
      <c r="AP234" s="215"/>
      <c r="AQ234" s="215"/>
      <c r="AR234" s="215"/>
      <c r="AS234" s="214"/>
      <c r="AT234" t="s">
        <v>580</v>
      </c>
      <c r="AU234"/>
    </row>
    <row r="235" spans="1:47" ht="16.5" customHeight="1" x14ac:dyDescent="0.3">
      <c r="A235" s="213">
        <v>423753</v>
      </c>
      <c r="B235" s="214" t="s">
        <v>580</v>
      </c>
      <c r="C235" s="215"/>
      <c r="D235" s="215"/>
      <c r="E235" s="215"/>
      <c r="F235" s="215"/>
      <c r="G235" s="215"/>
      <c r="H235" s="215"/>
      <c r="I235" s="215"/>
      <c r="J235" s="215"/>
      <c r="K235" s="215"/>
      <c r="L235" s="215"/>
      <c r="M235" s="215"/>
      <c r="N235" s="215"/>
      <c r="O235" s="215"/>
      <c r="P235" s="215"/>
      <c r="Q235" s="215" t="s">
        <v>155</v>
      </c>
      <c r="R235" s="215"/>
      <c r="S235" s="215"/>
      <c r="T235" s="215"/>
      <c r="U235" s="215"/>
      <c r="V235" s="215"/>
      <c r="W235" s="215"/>
      <c r="X235" s="215"/>
      <c r="Y235" s="215"/>
      <c r="Z235" s="215"/>
      <c r="AA235" s="215"/>
      <c r="AB235" s="215"/>
      <c r="AC235" s="215"/>
      <c r="AD235" s="215"/>
      <c r="AE235" s="215"/>
      <c r="AF235" s="215"/>
      <c r="AG235" s="215"/>
      <c r="AH235" s="215"/>
      <c r="AI235" s="215"/>
      <c r="AJ235" s="215"/>
      <c r="AK235" s="215"/>
      <c r="AL235" s="215"/>
      <c r="AM235" s="215"/>
      <c r="AN235" s="215"/>
      <c r="AO235" s="215"/>
      <c r="AP235" s="215"/>
      <c r="AQ235" s="215"/>
      <c r="AR235" s="215"/>
      <c r="AS235" s="214"/>
      <c r="AT235" t="s">
        <v>580</v>
      </c>
      <c r="AU235"/>
    </row>
    <row r="236" spans="1:47" ht="16.5" customHeight="1" x14ac:dyDescent="0.3">
      <c r="A236" s="213">
        <v>423793</v>
      </c>
      <c r="B236" s="214" t="s">
        <v>580</v>
      </c>
      <c r="C236" s="215"/>
      <c r="D236" s="215"/>
      <c r="E236" s="215"/>
      <c r="F236" s="215"/>
      <c r="G236" s="215"/>
      <c r="H236" s="215"/>
      <c r="I236" s="215"/>
      <c r="J236" s="215"/>
      <c r="K236" s="215"/>
      <c r="L236" s="215"/>
      <c r="M236" s="215"/>
      <c r="N236" s="215"/>
      <c r="O236" s="215"/>
      <c r="P236" s="215"/>
      <c r="Q236" s="215"/>
      <c r="R236" s="215"/>
      <c r="S236" s="215"/>
      <c r="T236" s="215"/>
      <c r="U236" s="215"/>
      <c r="V236" s="215"/>
      <c r="W236" s="215"/>
      <c r="X236" s="215"/>
      <c r="Y236" s="215"/>
      <c r="Z236" s="215"/>
      <c r="AA236" s="215"/>
      <c r="AB236" s="215"/>
      <c r="AC236" s="215"/>
      <c r="AD236" s="215"/>
      <c r="AE236" s="215"/>
      <c r="AF236" s="215"/>
      <c r="AG236" s="215"/>
      <c r="AH236" s="215"/>
      <c r="AI236" s="215" t="s">
        <v>155</v>
      </c>
      <c r="AJ236" s="215"/>
      <c r="AK236" s="215"/>
      <c r="AL236" s="215"/>
      <c r="AM236" s="215"/>
      <c r="AN236" s="215"/>
      <c r="AO236" s="215"/>
      <c r="AP236" s="215"/>
      <c r="AQ236" s="215"/>
      <c r="AR236" s="215"/>
      <c r="AS236" s="214"/>
      <c r="AT236" t="s">
        <v>580</v>
      </c>
      <c r="AU236"/>
    </row>
    <row r="237" spans="1:47" ht="16.5" customHeight="1" x14ac:dyDescent="0.3">
      <c r="A237" s="213">
        <v>423805</v>
      </c>
      <c r="B237" s="214" t="s">
        <v>580</v>
      </c>
      <c r="C237" s="215"/>
      <c r="D237" s="215"/>
      <c r="E237" s="215"/>
      <c r="F237" s="215"/>
      <c r="G237" s="215"/>
      <c r="H237" s="215"/>
      <c r="I237" s="215"/>
      <c r="J237" s="215"/>
      <c r="K237" s="215"/>
      <c r="L237" s="215"/>
      <c r="M237" s="215"/>
      <c r="N237" s="215"/>
      <c r="O237" s="215"/>
      <c r="P237" s="215"/>
      <c r="Q237" s="215"/>
      <c r="R237" s="215"/>
      <c r="S237" s="215" t="s">
        <v>155</v>
      </c>
      <c r="T237" s="215"/>
      <c r="U237" s="215"/>
      <c r="V237" s="215"/>
      <c r="W237" s="215"/>
      <c r="X237" s="215"/>
      <c r="Y237" s="215"/>
      <c r="Z237" s="215"/>
      <c r="AA237" s="215"/>
      <c r="AB237" s="215"/>
      <c r="AC237" s="215"/>
      <c r="AD237" s="215"/>
      <c r="AE237" s="215"/>
      <c r="AF237" s="215"/>
      <c r="AG237" s="215"/>
      <c r="AH237" s="215"/>
      <c r="AI237" s="215"/>
      <c r="AJ237" s="215"/>
      <c r="AK237" s="215"/>
      <c r="AL237" s="215" t="s">
        <v>155</v>
      </c>
      <c r="AM237" s="215"/>
      <c r="AN237" s="215"/>
      <c r="AO237" s="215"/>
      <c r="AP237" s="215"/>
      <c r="AQ237" s="215"/>
      <c r="AR237" s="215" t="s">
        <v>155</v>
      </c>
      <c r="AS237" s="214"/>
      <c r="AT237" t="s">
        <v>580</v>
      </c>
      <c r="AU237"/>
    </row>
    <row r="238" spans="1:47" ht="16.5" customHeight="1" x14ac:dyDescent="0.3">
      <c r="A238" s="213">
        <v>423841</v>
      </c>
      <c r="B238" s="214" t="s">
        <v>580</v>
      </c>
      <c r="C238" s="215"/>
      <c r="D238" s="215"/>
      <c r="E238" s="215"/>
      <c r="F238" s="215"/>
      <c r="G238" s="215"/>
      <c r="H238" s="215"/>
      <c r="I238" s="215"/>
      <c r="J238" s="215"/>
      <c r="K238" s="215"/>
      <c r="L238" s="215"/>
      <c r="M238" s="215"/>
      <c r="N238" s="215"/>
      <c r="O238" s="215"/>
      <c r="P238" s="215"/>
      <c r="Q238" s="215"/>
      <c r="R238" s="215"/>
      <c r="S238" s="215"/>
      <c r="T238" s="215"/>
      <c r="U238" s="215"/>
      <c r="V238" s="215"/>
      <c r="W238" s="215"/>
      <c r="X238" s="215"/>
      <c r="Y238" s="215"/>
      <c r="Z238" s="215"/>
      <c r="AA238" s="215"/>
      <c r="AB238" s="215"/>
      <c r="AC238" s="215"/>
      <c r="AD238" s="215"/>
      <c r="AE238" s="215"/>
      <c r="AF238" s="215"/>
      <c r="AG238" s="215"/>
      <c r="AH238" s="215"/>
      <c r="AI238" s="215"/>
      <c r="AJ238" s="215"/>
      <c r="AK238" s="215"/>
      <c r="AL238" s="215" t="s">
        <v>155</v>
      </c>
      <c r="AM238" s="215"/>
      <c r="AN238" s="215"/>
      <c r="AO238" s="215"/>
      <c r="AP238" s="215"/>
      <c r="AQ238" s="215"/>
      <c r="AR238" s="215"/>
      <c r="AS238" s="214"/>
      <c r="AT238" t="s">
        <v>580</v>
      </c>
      <c r="AU238"/>
    </row>
    <row r="239" spans="1:47" ht="16.5" customHeight="1" x14ac:dyDescent="0.3">
      <c r="A239" s="213">
        <v>423856</v>
      </c>
      <c r="B239" s="214" t="s">
        <v>580</v>
      </c>
      <c r="C239" s="215"/>
      <c r="D239" s="215"/>
      <c r="E239" s="215"/>
      <c r="F239" s="215"/>
      <c r="G239" s="215"/>
      <c r="H239" s="215"/>
      <c r="I239" s="215"/>
      <c r="J239" s="215"/>
      <c r="K239" s="215"/>
      <c r="L239" s="215"/>
      <c r="M239" s="215"/>
      <c r="N239" s="215"/>
      <c r="O239" s="215"/>
      <c r="P239" s="215"/>
      <c r="Q239" s="215" t="s">
        <v>155</v>
      </c>
      <c r="R239" s="215"/>
      <c r="S239" s="215"/>
      <c r="T239" s="215"/>
      <c r="U239" s="215"/>
      <c r="V239" s="215"/>
      <c r="W239" s="215"/>
      <c r="X239" s="215"/>
      <c r="Y239" s="215"/>
      <c r="Z239" s="215"/>
      <c r="AA239" s="215"/>
      <c r="AB239" s="215"/>
      <c r="AC239" s="215"/>
      <c r="AD239" s="215"/>
      <c r="AE239" s="215"/>
      <c r="AF239" s="215"/>
      <c r="AG239" s="215"/>
      <c r="AH239" s="215"/>
      <c r="AI239" s="215" t="s">
        <v>155</v>
      </c>
      <c r="AJ239" s="215"/>
      <c r="AK239" s="215"/>
      <c r="AL239" s="215" t="s">
        <v>155</v>
      </c>
      <c r="AM239" s="215"/>
      <c r="AN239" s="215" t="s">
        <v>153</v>
      </c>
      <c r="AO239" s="215"/>
      <c r="AP239" s="215"/>
      <c r="AQ239" s="215"/>
      <c r="AR239" s="215"/>
      <c r="AS239" s="214"/>
      <c r="AT239" t="s">
        <v>580</v>
      </c>
      <c r="AU239"/>
    </row>
    <row r="240" spans="1:47" ht="16.5" customHeight="1" x14ac:dyDescent="0.3">
      <c r="A240" s="213">
        <v>423886</v>
      </c>
      <c r="B240" s="214" t="s">
        <v>580</v>
      </c>
      <c r="C240" s="215"/>
      <c r="D240" s="215"/>
      <c r="E240" s="215"/>
      <c r="F240" s="215"/>
      <c r="G240" s="215"/>
      <c r="H240" s="215"/>
      <c r="I240" s="215"/>
      <c r="J240" s="215"/>
      <c r="K240" s="215"/>
      <c r="L240" s="215"/>
      <c r="M240" s="215"/>
      <c r="N240" s="215"/>
      <c r="O240" s="215"/>
      <c r="P240" s="215"/>
      <c r="Q240" s="215"/>
      <c r="R240" s="215"/>
      <c r="S240" s="215"/>
      <c r="T240" s="215"/>
      <c r="U240" s="215"/>
      <c r="V240" s="215"/>
      <c r="W240" s="215"/>
      <c r="X240" s="215"/>
      <c r="Y240" s="215"/>
      <c r="Z240" s="215"/>
      <c r="AA240" s="215"/>
      <c r="AB240" s="215"/>
      <c r="AC240" s="215"/>
      <c r="AD240" s="215"/>
      <c r="AE240" s="215"/>
      <c r="AF240" s="215"/>
      <c r="AG240" s="215"/>
      <c r="AH240" s="215"/>
      <c r="AI240" s="215"/>
      <c r="AJ240" s="215"/>
      <c r="AK240" s="215"/>
      <c r="AL240" s="215" t="s">
        <v>155</v>
      </c>
      <c r="AM240" s="215"/>
      <c r="AN240" s="215"/>
      <c r="AO240" s="215"/>
      <c r="AP240" s="215"/>
      <c r="AQ240" s="215"/>
      <c r="AR240" s="215"/>
      <c r="AS240" s="214"/>
      <c r="AT240" t="s">
        <v>580</v>
      </c>
      <c r="AU240"/>
    </row>
    <row r="241" spans="1:47" ht="16.5" customHeight="1" x14ac:dyDescent="0.3">
      <c r="A241" s="213">
        <v>423943</v>
      </c>
      <c r="B241" s="214" t="s">
        <v>580</v>
      </c>
      <c r="C241" s="215"/>
      <c r="D241" s="215"/>
      <c r="E241" s="215"/>
      <c r="F241" s="215"/>
      <c r="G241" s="215"/>
      <c r="H241" s="215"/>
      <c r="I241" s="215"/>
      <c r="J241" s="215"/>
      <c r="K241" s="215"/>
      <c r="L241" s="215"/>
      <c r="M241" s="215"/>
      <c r="N241" s="215"/>
      <c r="O241" s="215"/>
      <c r="P241" s="215"/>
      <c r="Q241" s="215"/>
      <c r="R241" s="215"/>
      <c r="S241" s="215"/>
      <c r="T241" s="215"/>
      <c r="U241" s="215"/>
      <c r="V241" s="215"/>
      <c r="W241" s="215"/>
      <c r="X241" s="215"/>
      <c r="Y241" s="215"/>
      <c r="Z241" s="215"/>
      <c r="AA241" s="215"/>
      <c r="AB241" s="215"/>
      <c r="AC241" s="215"/>
      <c r="AD241" s="215"/>
      <c r="AE241" s="215" t="s">
        <v>153</v>
      </c>
      <c r="AF241" s="215"/>
      <c r="AG241" s="215"/>
      <c r="AH241" s="215"/>
      <c r="AI241" s="215" t="s">
        <v>153</v>
      </c>
      <c r="AJ241" s="215"/>
      <c r="AK241" s="215"/>
      <c r="AL241" s="215" t="s">
        <v>155</v>
      </c>
      <c r="AM241" s="215"/>
      <c r="AN241" s="215" t="s">
        <v>153</v>
      </c>
      <c r="AO241" s="215"/>
      <c r="AP241" s="215"/>
      <c r="AQ241" s="215"/>
      <c r="AR241" s="215"/>
      <c r="AS241" s="214"/>
      <c r="AT241" t="s">
        <v>580</v>
      </c>
      <c r="AU241"/>
    </row>
    <row r="242" spans="1:47" ht="16.5" customHeight="1" x14ac:dyDescent="0.3">
      <c r="A242" s="213">
        <v>423963</v>
      </c>
      <c r="B242" s="214" t="s">
        <v>580</v>
      </c>
      <c r="C242" s="215"/>
      <c r="D242" s="215"/>
      <c r="E242" s="215"/>
      <c r="F242" s="215"/>
      <c r="G242" s="215"/>
      <c r="H242" s="215"/>
      <c r="I242" s="215"/>
      <c r="J242" s="215"/>
      <c r="K242" s="215"/>
      <c r="L242" s="215"/>
      <c r="M242" s="215"/>
      <c r="N242" s="215"/>
      <c r="O242" s="215"/>
      <c r="P242" s="215"/>
      <c r="Q242" s="215" t="s">
        <v>1341</v>
      </c>
      <c r="R242" s="215"/>
      <c r="S242" s="215"/>
      <c r="T242" s="215"/>
      <c r="U242" s="215"/>
      <c r="V242" s="215"/>
      <c r="W242" s="215"/>
      <c r="X242" s="215"/>
      <c r="Y242" s="215"/>
      <c r="Z242" s="215"/>
      <c r="AA242" s="215"/>
      <c r="AB242" s="215"/>
      <c r="AC242" s="215"/>
      <c r="AD242" s="215"/>
      <c r="AE242" s="215"/>
      <c r="AF242" s="215" t="s">
        <v>1341</v>
      </c>
      <c r="AG242" s="215"/>
      <c r="AH242" s="215"/>
      <c r="AI242" s="215"/>
      <c r="AJ242" s="215"/>
      <c r="AK242" s="215"/>
      <c r="AL242" s="215"/>
      <c r="AM242" s="215"/>
      <c r="AN242" s="215"/>
      <c r="AO242" s="215"/>
      <c r="AP242" s="215"/>
      <c r="AQ242" s="215" t="s">
        <v>1341</v>
      </c>
      <c r="AR242" s="215"/>
      <c r="AS242" s="214" t="s">
        <v>569</v>
      </c>
      <c r="AT242" t="s">
        <v>580</v>
      </c>
      <c r="AU242"/>
    </row>
    <row r="243" spans="1:47" ht="16.5" customHeight="1" x14ac:dyDescent="0.3">
      <c r="A243" s="213">
        <v>424009</v>
      </c>
      <c r="B243" s="214" t="s">
        <v>580</v>
      </c>
      <c r="C243" s="215"/>
      <c r="D243" s="215"/>
      <c r="E243" s="215"/>
      <c r="F243" s="215"/>
      <c r="G243" s="215"/>
      <c r="H243" s="215"/>
      <c r="I243" s="215"/>
      <c r="J243" s="215"/>
      <c r="K243" s="215"/>
      <c r="L243" s="215"/>
      <c r="M243" s="215"/>
      <c r="N243" s="215"/>
      <c r="O243" s="215"/>
      <c r="P243" s="215"/>
      <c r="Q243" s="215"/>
      <c r="R243" s="215"/>
      <c r="S243" s="215"/>
      <c r="T243" s="215"/>
      <c r="U243" s="215"/>
      <c r="V243" s="215"/>
      <c r="W243" s="215"/>
      <c r="X243" s="215"/>
      <c r="Y243" s="215"/>
      <c r="Z243" s="215"/>
      <c r="AA243" s="215"/>
      <c r="AB243" s="215"/>
      <c r="AC243" s="215"/>
      <c r="AD243" s="215"/>
      <c r="AE243" s="215"/>
      <c r="AF243" s="215"/>
      <c r="AG243" s="215"/>
      <c r="AH243" s="215"/>
      <c r="AI243" s="215"/>
      <c r="AJ243" s="215"/>
      <c r="AK243" s="215"/>
      <c r="AL243" s="215" t="s">
        <v>151</v>
      </c>
      <c r="AM243" s="215"/>
      <c r="AN243" s="215" t="s">
        <v>151</v>
      </c>
      <c r="AO243" s="215" t="s">
        <v>153</v>
      </c>
      <c r="AP243" s="215"/>
      <c r="AQ243" s="215"/>
      <c r="AR243" s="215" t="s">
        <v>151</v>
      </c>
      <c r="AS243" s="214"/>
      <c r="AT243" t="s">
        <v>580</v>
      </c>
      <c r="AU243"/>
    </row>
    <row r="244" spans="1:47" ht="16.5" customHeight="1" x14ac:dyDescent="0.3">
      <c r="A244" s="213">
        <v>424096</v>
      </c>
      <c r="B244" s="214" t="s">
        <v>580</v>
      </c>
      <c r="C244" s="215"/>
      <c r="D244" s="215"/>
      <c r="E244" s="215"/>
      <c r="F244" s="215"/>
      <c r="G244" s="215"/>
      <c r="H244" s="215"/>
      <c r="I244" s="215"/>
      <c r="J244" s="215"/>
      <c r="K244" s="215"/>
      <c r="L244" s="215"/>
      <c r="M244" s="215"/>
      <c r="N244" s="215"/>
      <c r="O244" s="215"/>
      <c r="P244" s="215"/>
      <c r="Q244" s="215" t="s">
        <v>155</v>
      </c>
      <c r="R244" s="215"/>
      <c r="S244" s="215"/>
      <c r="T244" s="215"/>
      <c r="U244" s="215"/>
      <c r="V244" s="215" t="s">
        <v>155</v>
      </c>
      <c r="W244" s="215"/>
      <c r="X244" s="215"/>
      <c r="Y244" s="215"/>
      <c r="Z244" s="215"/>
      <c r="AA244" s="215"/>
      <c r="AB244" s="215"/>
      <c r="AC244" s="215"/>
      <c r="AD244" s="215"/>
      <c r="AE244" s="215"/>
      <c r="AF244" s="215"/>
      <c r="AG244" s="215"/>
      <c r="AH244" s="215"/>
      <c r="AI244" s="215"/>
      <c r="AJ244" s="215"/>
      <c r="AK244" s="215"/>
      <c r="AL244" s="215" t="s">
        <v>155</v>
      </c>
      <c r="AM244" s="215"/>
      <c r="AN244" s="215"/>
      <c r="AO244" s="215"/>
      <c r="AP244" s="215"/>
      <c r="AQ244" s="215"/>
      <c r="AR244" s="215"/>
      <c r="AS244" s="214"/>
      <c r="AT244" t="s">
        <v>580</v>
      </c>
      <c r="AU244"/>
    </row>
    <row r="245" spans="1:47" ht="16.5" customHeight="1" x14ac:dyDescent="0.3">
      <c r="A245" s="213">
        <v>424116</v>
      </c>
      <c r="B245" s="214" t="s">
        <v>580</v>
      </c>
      <c r="C245" s="215"/>
      <c r="D245" s="215"/>
      <c r="E245" s="215"/>
      <c r="F245" s="215"/>
      <c r="G245" s="215"/>
      <c r="H245" s="215"/>
      <c r="I245" s="215"/>
      <c r="J245" s="215"/>
      <c r="K245" s="215"/>
      <c r="L245" s="215"/>
      <c r="M245" s="215"/>
      <c r="N245" s="215"/>
      <c r="O245" s="215"/>
      <c r="P245" s="215"/>
      <c r="Q245" s="215"/>
      <c r="R245" s="215"/>
      <c r="S245" s="215"/>
      <c r="T245" s="215"/>
      <c r="U245" s="215"/>
      <c r="V245" s="215"/>
      <c r="W245" s="215"/>
      <c r="X245" s="215"/>
      <c r="Y245" s="215"/>
      <c r="Z245" s="215"/>
      <c r="AA245" s="215"/>
      <c r="AB245" s="215"/>
      <c r="AC245" s="215"/>
      <c r="AD245" s="215"/>
      <c r="AE245" s="215"/>
      <c r="AF245" s="215"/>
      <c r="AG245" s="215"/>
      <c r="AH245" s="215"/>
      <c r="AI245" s="215"/>
      <c r="AJ245" s="215"/>
      <c r="AK245" s="215"/>
      <c r="AL245" s="215"/>
      <c r="AM245" s="215" t="s">
        <v>155</v>
      </c>
      <c r="AN245" s="215"/>
      <c r="AO245" s="215"/>
      <c r="AP245" s="215"/>
      <c r="AQ245" s="215"/>
      <c r="AR245" s="215"/>
      <c r="AS245" s="214"/>
      <c r="AT245" t="s">
        <v>580</v>
      </c>
      <c r="AU245"/>
    </row>
    <row r="246" spans="1:47" ht="16.5" customHeight="1" x14ac:dyDescent="0.3">
      <c r="A246" s="213">
        <v>424147</v>
      </c>
      <c r="B246" s="214" t="s">
        <v>580</v>
      </c>
      <c r="C246" s="215"/>
      <c r="D246" s="215"/>
      <c r="E246" s="215"/>
      <c r="F246" s="215"/>
      <c r="G246" s="215"/>
      <c r="H246" s="215"/>
      <c r="I246" s="215"/>
      <c r="J246" s="215"/>
      <c r="K246" s="215"/>
      <c r="L246" s="215"/>
      <c r="M246" s="215"/>
      <c r="N246" s="215"/>
      <c r="O246" s="215"/>
      <c r="P246" s="215"/>
      <c r="Q246" s="215"/>
      <c r="R246" s="215"/>
      <c r="S246" s="215"/>
      <c r="T246" s="215"/>
      <c r="U246" s="215"/>
      <c r="V246" s="215"/>
      <c r="W246" s="215"/>
      <c r="X246" s="215"/>
      <c r="Y246" s="215"/>
      <c r="Z246" s="215"/>
      <c r="AA246" s="215"/>
      <c r="AB246" s="215"/>
      <c r="AC246" s="215"/>
      <c r="AD246" s="215"/>
      <c r="AE246" s="215" t="s">
        <v>155</v>
      </c>
      <c r="AF246" s="215"/>
      <c r="AG246" s="215"/>
      <c r="AH246" s="215"/>
      <c r="AI246" s="215" t="s">
        <v>155</v>
      </c>
      <c r="AJ246" s="215"/>
      <c r="AK246" s="215"/>
      <c r="AL246" s="215"/>
      <c r="AM246" s="215"/>
      <c r="AN246" s="215"/>
      <c r="AO246" s="215"/>
      <c r="AP246" s="215" t="s">
        <v>153</v>
      </c>
      <c r="AQ246" s="215"/>
      <c r="AR246" s="215"/>
      <c r="AS246" s="214"/>
      <c r="AT246" t="s">
        <v>580</v>
      </c>
      <c r="AU246"/>
    </row>
    <row r="247" spans="1:47" ht="16.5" customHeight="1" x14ac:dyDescent="0.3">
      <c r="A247" s="213">
        <v>424154</v>
      </c>
      <c r="B247" s="214" t="s">
        <v>580</v>
      </c>
      <c r="C247" s="215"/>
      <c r="D247" s="215"/>
      <c r="E247" s="215"/>
      <c r="F247" s="215"/>
      <c r="G247" s="215"/>
      <c r="H247" s="215"/>
      <c r="I247" s="215"/>
      <c r="J247" s="215"/>
      <c r="K247" s="215"/>
      <c r="L247" s="215"/>
      <c r="M247" s="215"/>
      <c r="N247" s="215"/>
      <c r="O247" s="215"/>
      <c r="P247" s="215"/>
      <c r="Q247" s="215"/>
      <c r="R247" s="215"/>
      <c r="S247" s="215"/>
      <c r="T247" s="215"/>
      <c r="U247" s="215"/>
      <c r="V247" s="215"/>
      <c r="W247" s="215"/>
      <c r="X247" s="215"/>
      <c r="Y247" s="215"/>
      <c r="Z247" s="215"/>
      <c r="AA247" s="215"/>
      <c r="AB247" s="215"/>
      <c r="AC247" s="215"/>
      <c r="AD247" s="215"/>
      <c r="AE247" s="215"/>
      <c r="AF247" s="215"/>
      <c r="AG247" s="215"/>
      <c r="AH247" s="215"/>
      <c r="AI247" s="215"/>
      <c r="AJ247" s="215"/>
      <c r="AK247" s="215"/>
      <c r="AL247" s="215"/>
      <c r="AM247" s="215" t="s">
        <v>153</v>
      </c>
      <c r="AN247" s="215"/>
      <c r="AO247" s="215"/>
      <c r="AP247" s="215"/>
      <c r="AQ247" s="215"/>
      <c r="AR247" s="215"/>
      <c r="AS247" s="214"/>
      <c r="AT247" t="s">
        <v>580</v>
      </c>
      <c r="AU247"/>
    </row>
    <row r="248" spans="1:47" ht="16.5" customHeight="1" x14ac:dyDescent="0.3">
      <c r="A248" s="213">
        <v>424162</v>
      </c>
      <c r="B248" s="214" t="s">
        <v>580</v>
      </c>
      <c r="C248" s="215"/>
      <c r="D248" s="215"/>
      <c r="E248" s="215"/>
      <c r="F248" s="215"/>
      <c r="G248" s="215"/>
      <c r="H248" s="215"/>
      <c r="I248" s="215"/>
      <c r="J248" s="215"/>
      <c r="K248" s="215"/>
      <c r="L248" s="215"/>
      <c r="M248" s="215"/>
      <c r="N248" s="215"/>
      <c r="O248" s="215"/>
      <c r="P248" s="215"/>
      <c r="Q248" s="215"/>
      <c r="R248" s="215"/>
      <c r="S248" s="215"/>
      <c r="T248" s="215"/>
      <c r="U248" s="215"/>
      <c r="V248" s="215"/>
      <c r="W248" s="215"/>
      <c r="X248" s="215"/>
      <c r="Y248" s="215"/>
      <c r="Z248" s="215"/>
      <c r="AA248" s="215"/>
      <c r="AB248" s="215"/>
      <c r="AC248" s="215"/>
      <c r="AD248" s="215"/>
      <c r="AE248" s="215"/>
      <c r="AF248" s="215"/>
      <c r="AG248" s="215"/>
      <c r="AH248" s="215"/>
      <c r="AI248" s="215"/>
      <c r="AJ248" s="215"/>
      <c r="AK248" s="215"/>
      <c r="AL248" s="215" t="s">
        <v>155</v>
      </c>
      <c r="AM248" s="215" t="s">
        <v>155</v>
      </c>
      <c r="AN248" s="215" t="s">
        <v>153</v>
      </c>
      <c r="AO248" s="215" t="s">
        <v>153</v>
      </c>
      <c r="AP248" s="215"/>
      <c r="AQ248" s="215"/>
      <c r="AR248" s="215"/>
      <c r="AS248" s="214"/>
      <c r="AT248" t="s">
        <v>580</v>
      </c>
      <c r="AU248"/>
    </row>
    <row r="249" spans="1:47" ht="16.5" customHeight="1" x14ac:dyDescent="0.3">
      <c r="A249" s="213">
        <v>424181</v>
      </c>
      <c r="B249" s="214" t="s">
        <v>580</v>
      </c>
      <c r="C249" s="215"/>
      <c r="D249" s="215"/>
      <c r="E249" s="215"/>
      <c r="F249" s="215"/>
      <c r="G249" s="215"/>
      <c r="H249" s="215"/>
      <c r="I249" s="215"/>
      <c r="J249" s="215"/>
      <c r="K249" s="215"/>
      <c r="L249" s="215"/>
      <c r="M249" s="215"/>
      <c r="N249" s="215"/>
      <c r="O249" s="215"/>
      <c r="P249" s="215"/>
      <c r="Q249" s="215"/>
      <c r="R249" s="215"/>
      <c r="S249" s="215"/>
      <c r="T249" s="215"/>
      <c r="U249" s="215"/>
      <c r="V249" s="215"/>
      <c r="W249" s="215"/>
      <c r="X249" s="215"/>
      <c r="Y249" s="215"/>
      <c r="Z249" s="215"/>
      <c r="AA249" s="215"/>
      <c r="AB249" s="215"/>
      <c r="AC249" s="215"/>
      <c r="AD249" s="215"/>
      <c r="AE249" s="215"/>
      <c r="AF249" s="215"/>
      <c r="AG249" s="215"/>
      <c r="AH249" s="215"/>
      <c r="AI249" s="215"/>
      <c r="AJ249" s="215"/>
      <c r="AK249" s="215"/>
      <c r="AL249" s="215" t="s">
        <v>155</v>
      </c>
      <c r="AM249" s="215"/>
      <c r="AN249" s="215"/>
      <c r="AO249" s="215"/>
      <c r="AP249" s="215"/>
      <c r="AQ249" s="215"/>
      <c r="AR249" s="215"/>
      <c r="AS249" s="214"/>
      <c r="AT249" t="s">
        <v>580</v>
      </c>
      <c r="AU249"/>
    </row>
    <row r="250" spans="1:47" ht="16.5" customHeight="1" x14ac:dyDescent="0.3">
      <c r="A250" s="213">
        <v>424185</v>
      </c>
      <c r="B250" s="214" t="s">
        <v>580</v>
      </c>
      <c r="C250" s="215"/>
      <c r="D250" s="215"/>
      <c r="E250" s="215"/>
      <c r="F250" s="215"/>
      <c r="G250" s="215"/>
      <c r="H250" s="215"/>
      <c r="I250" s="215"/>
      <c r="J250" s="215"/>
      <c r="K250" s="215"/>
      <c r="L250" s="215"/>
      <c r="M250" s="215"/>
      <c r="N250" s="215"/>
      <c r="O250" s="215" t="s">
        <v>155</v>
      </c>
      <c r="P250" s="215" t="s">
        <v>153</v>
      </c>
      <c r="Q250" s="215"/>
      <c r="R250" s="215"/>
      <c r="S250" s="215"/>
      <c r="T250" s="215"/>
      <c r="U250" s="215"/>
      <c r="V250" s="215"/>
      <c r="W250" s="215"/>
      <c r="X250" s="215"/>
      <c r="Y250" s="215"/>
      <c r="Z250" s="215"/>
      <c r="AA250" s="215"/>
      <c r="AB250" s="215"/>
      <c r="AC250" s="215"/>
      <c r="AD250" s="215"/>
      <c r="AE250" s="215"/>
      <c r="AF250" s="215"/>
      <c r="AG250" s="215" t="s">
        <v>155</v>
      </c>
      <c r="AH250" s="215"/>
      <c r="AI250" s="215"/>
      <c r="AJ250" s="215"/>
      <c r="AK250" s="215"/>
      <c r="AL250" s="215"/>
      <c r="AM250" s="215"/>
      <c r="AN250" s="215"/>
      <c r="AO250" s="215"/>
      <c r="AP250" s="215"/>
      <c r="AQ250" s="215"/>
      <c r="AR250" s="215"/>
      <c r="AS250" s="214"/>
      <c r="AT250" t="s">
        <v>580</v>
      </c>
      <c r="AU250"/>
    </row>
    <row r="251" spans="1:47" ht="16.5" customHeight="1" x14ac:dyDescent="0.3">
      <c r="A251" s="213">
        <v>424234</v>
      </c>
      <c r="B251" s="214" t="s">
        <v>580</v>
      </c>
      <c r="C251" s="215"/>
      <c r="D251" s="215"/>
      <c r="E251" s="215"/>
      <c r="F251" s="215"/>
      <c r="G251" s="215"/>
      <c r="H251" s="215"/>
      <c r="I251" s="215"/>
      <c r="J251" s="215"/>
      <c r="K251" s="215"/>
      <c r="L251" s="215"/>
      <c r="M251" s="215"/>
      <c r="N251" s="215"/>
      <c r="O251" s="215"/>
      <c r="P251" s="215"/>
      <c r="Q251" s="215"/>
      <c r="R251" s="215"/>
      <c r="S251" s="215"/>
      <c r="T251" s="215"/>
      <c r="U251" s="215"/>
      <c r="V251" s="215"/>
      <c r="W251" s="215"/>
      <c r="X251" s="215" t="s">
        <v>155</v>
      </c>
      <c r="Y251" s="215"/>
      <c r="Z251" s="215"/>
      <c r="AA251" s="215"/>
      <c r="AB251" s="215"/>
      <c r="AC251" s="215"/>
      <c r="AD251" s="215"/>
      <c r="AE251" s="215"/>
      <c r="AF251" s="215"/>
      <c r="AG251" s="215"/>
      <c r="AH251" s="215"/>
      <c r="AI251" s="215"/>
      <c r="AJ251" s="215"/>
      <c r="AK251" s="215"/>
      <c r="AL251" s="215" t="s">
        <v>155</v>
      </c>
      <c r="AM251" s="215"/>
      <c r="AN251" s="215"/>
      <c r="AO251" s="215"/>
      <c r="AP251" s="215"/>
      <c r="AQ251" s="215"/>
      <c r="AR251" s="215"/>
      <c r="AS251" s="214"/>
      <c r="AT251" t="s">
        <v>580</v>
      </c>
      <c r="AU251"/>
    </row>
    <row r="252" spans="1:47" ht="16.5" customHeight="1" x14ac:dyDescent="0.3">
      <c r="A252" s="213">
        <v>424245</v>
      </c>
      <c r="B252" s="214" t="s">
        <v>580</v>
      </c>
      <c r="C252" s="215"/>
      <c r="D252" s="215"/>
      <c r="E252" s="215"/>
      <c r="F252" s="215"/>
      <c r="G252" s="215"/>
      <c r="H252" s="215"/>
      <c r="I252" s="215"/>
      <c r="J252" s="215"/>
      <c r="K252" s="215"/>
      <c r="L252" s="215"/>
      <c r="M252" s="215"/>
      <c r="N252" s="215"/>
      <c r="O252" s="215"/>
      <c r="P252" s="215"/>
      <c r="Q252" s="215"/>
      <c r="R252" s="215"/>
      <c r="S252" s="215"/>
      <c r="T252" s="215"/>
      <c r="U252" s="215"/>
      <c r="V252" s="215"/>
      <c r="W252" s="215" t="s">
        <v>153</v>
      </c>
      <c r="X252" s="215"/>
      <c r="Y252" s="215"/>
      <c r="Z252" s="215"/>
      <c r="AA252" s="215"/>
      <c r="AB252" s="215"/>
      <c r="AC252" s="215"/>
      <c r="AD252" s="215"/>
      <c r="AE252" s="215"/>
      <c r="AF252" s="215"/>
      <c r="AG252" s="215"/>
      <c r="AH252" s="215"/>
      <c r="AI252" s="215"/>
      <c r="AJ252" s="215" t="s">
        <v>153</v>
      </c>
      <c r="AK252" s="215"/>
      <c r="AL252" s="215"/>
      <c r="AM252" s="215"/>
      <c r="AN252" s="215"/>
      <c r="AO252" s="215"/>
      <c r="AP252" s="215"/>
      <c r="AQ252" s="215"/>
      <c r="AR252" s="215" t="s">
        <v>153</v>
      </c>
      <c r="AS252" s="214"/>
      <c r="AT252" t="s">
        <v>580</v>
      </c>
      <c r="AU252"/>
    </row>
    <row r="253" spans="1:47" ht="16.5" customHeight="1" x14ac:dyDescent="0.3">
      <c r="A253" s="213">
        <v>424259</v>
      </c>
      <c r="B253" s="214" t="s">
        <v>580</v>
      </c>
      <c r="C253" s="215"/>
      <c r="D253" s="215"/>
      <c r="E253" s="215"/>
      <c r="F253" s="215"/>
      <c r="G253" s="215"/>
      <c r="H253" s="215"/>
      <c r="I253" s="215"/>
      <c r="J253" s="215"/>
      <c r="K253" s="215"/>
      <c r="L253" s="215"/>
      <c r="M253" s="215"/>
      <c r="N253" s="215"/>
      <c r="O253" s="215"/>
      <c r="P253" s="215"/>
      <c r="Q253" s="215"/>
      <c r="R253" s="215"/>
      <c r="S253" s="215"/>
      <c r="T253" s="215"/>
      <c r="U253" s="215"/>
      <c r="V253" s="215" t="s">
        <v>155</v>
      </c>
      <c r="W253" s="215"/>
      <c r="X253" s="215"/>
      <c r="Y253" s="215"/>
      <c r="Z253" s="215"/>
      <c r="AA253" s="215"/>
      <c r="AB253" s="215"/>
      <c r="AC253" s="215"/>
      <c r="AD253" s="215"/>
      <c r="AE253" s="215"/>
      <c r="AF253" s="215"/>
      <c r="AG253" s="215"/>
      <c r="AH253" s="215"/>
      <c r="AI253" s="215"/>
      <c r="AJ253" s="215"/>
      <c r="AK253" s="215"/>
      <c r="AL253" s="215"/>
      <c r="AM253" s="215"/>
      <c r="AN253" s="215" t="s">
        <v>153</v>
      </c>
      <c r="AO253" s="215"/>
      <c r="AP253" s="215"/>
      <c r="AQ253" s="215"/>
      <c r="AR253" s="215"/>
      <c r="AS253" s="214"/>
      <c r="AT253" t="s">
        <v>580</v>
      </c>
      <c r="AU253"/>
    </row>
    <row r="254" spans="1:47" ht="16.5" customHeight="1" x14ac:dyDescent="0.3">
      <c r="A254" s="213">
        <v>424265</v>
      </c>
      <c r="B254" s="214" t="s">
        <v>580</v>
      </c>
      <c r="C254" s="215"/>
      <c r="D254" s="215"/>
      <c r="E254" s="215"/>
      <c r="F254" s="215"/>
      <c r="G254" s="215"/>
      <c r="H254" s="215"/>
      <c r="I254" s="215"/>
      <c r="J254" s="215"/>
      <c r="K254" s="215" t="s">
        <v>155</v>
      </c>
      <c r="L254" s="215"/>
      <c r="M254" s="215"/>
      <c r="N254" s="215"/>
      <c r="O254" s="215"/>
      <c r="P254" s="215"/>
      <c r="Q254" s="215"/>
      <c r="R254" s="215"/>
      <c r="S254" s="215"/>
      <c r="T254" s="215"/>
      <c r="U254" s="215"/>
      <c r="V254" s="215"/>
      <c r="W254" s="215"/>
      <c r="X254" s="215"/>
      <c r="Y254" s="215"/>
      <c r="Z254" s="215"/>
      <c r="AA254" s="215"/>
      <c r="AB254" s="215"/>
      <c r="AC254" s="215"/>
      <c r="AD254" s="215"/>
      <c r="AE254" s="215"/>
      <c r="AF254" s="215"/>
      <c r="AG254" s="215"/>
      <c r="AH254" s="215"/>
      <c r="AI254" s="215"/>
      <c r="AJ254" s="215"/>
      <c r="AK254" s="215"/>
      <c r="AL254" s="215"/>
      <c r="AM254" s="215"/>
      <c r="AN254" s="215"/>
      <c r="AO254" s="215"/>
      <c r="AP254" s="215"/>
      <c r="AQ254" s="215"/>
      <c r="AR254" s="215"/>
      <c r="AS254" s="214"/>
      <c r="AT254" t="s">
        <v>580</v>
      </c>
      <c r="AU254"/>
    </row>
    <row r="255" spans="1:47" ht="16.5" customHeight="1" x14ac:dyDescent="0.3">
      <c r="A255" s="213">
        <v>424300</v>
      </c>
      <c r="B255" s="214" t="s">
        <v>580</v>
      </c>
      <c r="C255" s="215"/>
      <c r="D255" s="215"/>
      <c r="E255" s="215"/>
      <c r="F255" s="215"/>
      <c r="G255" s="215"/>
      <c r="H255" s="215"/>
      <c r="I255" s="215"/>
      <c r="J255" s="215"/>
      <c r="K255" s="215"/>
      <c r="L255" s="215"/>
      <c r="M255" s="215"/>
      <c r="N255" s="215"/>
      <c r="O255" s="215"/>
      <c r="P255" s="215"/>
      <c r="Q255" s="215"/>
      <c r="R255" s="215"/>
      <c r="S255" s="215"/>
      <c r="T255" s="215"/>
      <c r="U255" s="215"/>
      <c r="V255" s="215"/>
      <c r="W255" s="215"/>
      <c r="X255" s="215"/>
      <c r="Y255" s="215"/>
      <c r="Z255" s="215"/>
      <c r="AA255" s="215"/>
      <c r="AB255" s="215"/>
      <c r="AC255" s="215"/>
      <c r="AD255" s="215"/>
      <c r="AE255" s="215"/>
      <c r="AF255" s="215"/>
      <c r="AG255" s="215"/>
      <c r="AH255" s="215"/>
      <c r="AI255" s="215"/>
      <c r="AJ255" s="215"/>
      <c r="AK255" s="215"/>
      <c r="AL255" s="215"/>
      <c r="AM255" s="215"/>
      <c r="AN255" s="215" t="s">
        <v>153</v>
      </c>
      <c r="AO255" s="215"/>
      <c r="AP255" s="215" t="s">
        <v>153</v>
      </c>
      <c r="AQ255" s="215"/>
      <c r="AR255" s="215"/>
      <c r="AS255" s="214"/>
      <c r="AT255" t="s">
        <v>580</v>
      </c>
      <c r="AU255"/>
    </row>
    <row r="256" spans="1:47" ht="16.5" customHeight="1" x14ac:dyDescent="0.3">
      <c r="A256" s="213">
        <v>424304</v>
      </c>
      <c r="B256" s="214" t="s">
        <v>580</v>
      </c>
      <c r="C256" s="215"/>
      <c r="D256" s="215"/>
      <c r="E256" s="215"/>
      <c r="F256" s="215"/>
      <c r="G256" s="215"/>
      <c r="H256" s="215"/>
      <c r="I256" s="215"/>
      <c r="J256" s="215"/>
      <c r="K256" s="215"/>
      <c r="L256" s="215"/>
      <c r="M256" s="215"/>
      <c r="N256" s="215"/>
      <c r="O256" s="215"/>
      <c r="P256" s="215"/>
      <c r="Q256" s="215" t="s">
        <v>1341</v>
      </c>
      <c r="R256" s="215"/>
      <c r="S256" s="215"/>
      <c r="T256" s="215"/>
      <c r="U256" s="215"/>
      <c r="V256" s="215"/>
      <c r="W256" s="215"/>
      <c r="X256" s="215"/>
      <c r="Y256" s="215"/>
      <c r="Z256" s="215"/>
      <c r="AA256" s="215"/>
      <c r="AB256" s="215"/>
      <c r="AC256" s="215"/>
      <c r="AD256" s="215"/>
      <c r="AE256" s="215"/>
      <c r="AF256" s="215"/>
      <c r="AG256" s="215"/>
      <c r="AH256" s="215"/>
      <c r="AI256" s="215" t="s">
        <v>1341</v>
      </c>
      <c r="AJ256" s="215"/>
      <c r="AK256" s="215"/>
      <c r="AL256" s="215"/>
      <c r="AM256" s="215"/>
      <c r="AN256" s="215" t="s">
        <v>1341</v>
      </c>
      <c r="AO256" s="215"/>
      <c r="AP256" s="215"/>
      <c r="AQ256" s="215"/>
      <c r="AR256" s="215"/>
      <c r="AS256" s="214" t="s">
        <v>605</v>
      </c>
      <c r="AT256" t="s">
        <v>580</v>
      </c>
      <c r="AU256"/>
    </row>
    <row r="257" spans="1:47" ht="16.5" customHeight="1" x14ac:dyDescent="0.3">
      <c r="A257" s="213">
        <v>424339</v>
      </c>
      <c r="B257" s="214" t="s">
        <v>580</v>
      </c>
      <c r="C257" s="215"/>
      <c r="D257" s="215"/>
      <c r="E257" s="215"/>
      <c r="F257" s="215"/>
      <c r="G257" s="215"/>
      <c r="H257" s="215"/>
      <c r="I257" s="215"/>
      <c r="J257" s="215"/>
      <c r="K257" s="215"/>
      <c r="L257" s="215"/>
      <c r="M257" s="215"/>
      <c r="N257" s="215"/>
      <c r="O257" s="215"/>
      <c r="P257" s="215"/>
      <c r="Q257" s="215" t="s">
        <v>1341</v>
      </c>
      <c r="R257" s="215"/>
      <c r="S257" s="215"/>
      <c r="T257" s="215"/>
      <c r="U257" s="215"/>
      <c r="V257" s="215"/>
      <c r="W257" s="215"/>
      <c r="X257" s="215"/>
      <c r="Y257" s="215"/>
      <c r="Z257" s="215"/>
      <c r="AA257" s="215"/>
      <c r="AB257" s="215"/>
      <c r="AC257" s="215"/>
      <c r="AD257" s="215"/>
      <c r="AE257" s="215"/>
      <c r="AF257" s="215"/>
      <c r="AG257" s="215"/>
      <c r="AH257" s="215"/>
      <c r="AI257" s="215"/>
      <c r="AJ257" s="215"/>
      <c r="AK257" s="215" t="s">
        <v>1341</v>
      </c>
      <c r="AL257" s="215"/>
      <c r="AM257" s="215"/>
      <c r="AN257" s="215"/>
      <c r="AO257" s="215"/>
      <c r="AP257" s="215"/>
      <c r="AQ257" s="215"/>
      <c r="AR257" s="215" t="s">
        <v>1341</v>
      </c>
      <c r="AS257" s="214" t="s">
        <v>569</v>
      </c>
      <c r="AT257" t="s">
        <v>580</v>
      </c>
      <c r="AU257"/>
    </row>
    <row r="258" spans="1:47" ht="16.5" customHeight="1" x14ac:dyDescent="0.3">
      <c r="A258" s="213">
        <v>424438</v>
      </c>
      <c r="B258" s="214" t="s">
        <v>580</v>
      </c>
      <c r="C258" s="215"/>
      <c r="D258" s="215"/>
      <c r="E258" s="215"/>
      <c r="F258" s="215"/>
      <c r="G258" s="215"/>
      <c r="H258" s="215"/>
      <c r="I258" s="215"/>
      <c r="J258" s="215"/>
      <c r="K258" s="215"/>
      <c r="L258" s="215"/>
      <c r="M258" s="215"/>
      <c r="N258" s="215"/>
      <c r="O258" s="215"/>
      <c r="P258" s="215"/>
      <c r="Q258" s="215"/>
      <c r="R258" s="215"/>
      <c r="S258" s="215"/>
      <c r="T258" s="215"/>
      <c r="U258" s="215"/>
      <c r="V258" s="215"/>
      <c r="W258" s="215"/>
      <c r="X258" s="215"/>
      <c r="Y258" s="215"/>
      <c r="Z258" s="215"/>
      <c r="AA258" s="215"/>
      <c r="AB258" s="215"/>
      <c r="AC258" s="215"/>
      <c r="AD258" s="215"/>
      <c r="AE258" s="215"/>
      <c r="AF258" s="215"/>
      <c r="AG258" s="215"/>
      <c r="AH258" s="215"/>
      <c r="AI258" s="215"/>
      <c r="AJ258" s="215"/>
      <c r="AK258" s="215"/>
      <c r="AL258" s="215"/>
      <c r="AM258" s="215"/>
      <c r="AN258" s="215"/>
      <c r="AO258" s="215"/>
      <c r="AP258" s="215"/>
      <c r="AQ258" s="215" t="s">
        <v>153</v>
      </c>
      <c r="AR258" s="215"/>
      <c r="AS258" s="214"/>
      <c r="AT258" t="s">
        <v>580</v>
      </c>
      <c r="AU258"/>
    </row>
    <row r="259" spans="1:47" ht="16.5" customHeight="1" x14ac:dyDescent="0.3">
      <c r="A259" s="213">
        <v>424439</v>
      </c>
      <c r="B259" s="214" t="s">
        <v>580</v>
      </c>
      <c r="C259" s="215"/>
      <c r="D259" s="215"/>
      <c r="E259" s="215"/>
      <c r="F259" s="215"/>
      <c r="G259" s="215"/>
      <c r="H259" s="215"/>
      <c r="I259" s="215"/>
      <c r="J259" s="215"/>
      <c r="K259" s="215"/>
      <c r="L259" s="215"/>
      <c r="M259" s="215"/>
      <c r="N259" s="215"/>
      <c r="O259" s="215"/>
      <c r="P259" s="215"/>
      <c r="Q259" s="215" t="s">
        <v>155</v>
      </c>
      <c r="R259" s="215"/>
      <c r="S259" s="215"/>
      <c r="T259" s="215"/>
      <c r="U259" s="215"/>
      <c r="V259" s="215"/>
      <c r="W259" s="215"/>
      <c r="X259" s="215"/>
      <c r="Y259" s="215"/>
      <c r="Z259" s="215"/>
      <c r="AA259" s="215"/>
      <c r="AB259" s="215"/>
      <c r="AC259" s="215"/>
      <c r="AD259" s="215"/>
      <c r="AE259" s="215"/>
      <c r="AF259" s="215"/>
      <c r="AG259" s="215"/>
      <c r="AH259" s="215"/>
      <c r="AI259" s="215"/>
      <c r="AJ259" s="215"/>
      <c r="AK259" s="215"/>
      <c r="AL259" s="215"/>
      <c r="AM259" s="215" t="s">
        <v>155</v>
      </c>
      <c r="AN259" s="215"/>
      <c r="AO259" s="215"/>
      <c r="AP259" s="215"/>
      <c r="AQ259" s="215"/>
      <c r="AR259" s="215"/>
      <c r="AS259" s="214"/>
      <c r="AT259" t="s">
        <v>580</v>
      </c>
      <c r="AU259"/>
    </row>
    <row r="260" spans="1:47" ht="16.5" customHeight="1" x14ac:dyDescent="0.3">
      <c r="A260" s="213">
        <v>424455</v>
      </c>
      <c r="B260" s="214" t="s">
        <v>580</v>
      </c>
      <c r="C260" s="215"/>
      <c r="D260" s="215"/>
      <c r="E260" s="215"/>
      <c r="F260" s="215"/>
      <c r="G260" s="215"/>
      <c r="H260" s="215"/>
      <c r="I260" s="215"/>
      <c r="J260" s="215"/>
      <c r="K260" s="215"/>
      <c r="L260" s="215"/>
      <c r="M260" s="215"/>
      <c r="N260" s="215"/>
      <c r="O260" s="215"/>
      <c r="P260" s="215"/>
      <c r="Q260" s="215"/>
      <c r="R260" s="215"/>
      <c r="S260" s="215" t="s">
        <v>155</v>
      </c>
      <c r="T260" s="215"/>
      <c r="U260" s="215"/>
      <c r="V260" s="215"/>
      <c r="W260" s="215"/>
      <c r="X260" s="215"/>
      <c r="Y260" s="215"/>
      <c r="Z260" s="215"/>
      <c r="AA260" s="215"/>
      <c r="AB260" s="215"/>
      <c r="AC260" s="215"/>
      <c r="AD260" s="215"/>
      <c r="AE260" s="215"/>
      <c r="AF260" s="215"/>
      <c r="AG260" s="215"/>
      <c r="AH260" s="215"/>
      <c r="AI260" s="215"/>
      <c r="AJ260" s="215"/>
      <c r="AK260" s="215"/>
      <c r="AL260" s="215"/>
      <c r="AM260" s="215"/>
      <c r="AN260" s="215" t="s">
        <v>153</v>
      </c>
      <c r="AO260" s="215"/>
      <c r="AP260" s="215"/>
      <c r="AQ260" s="215"/>
      <c r="AR260" s="215"/>
      <c r="AS260" s="214"/>
      <c r="AT260" t="s">
        <v>580</v>
      </c>
      <c r="AU260"/>
    </row>
    <row r="261" spans="1:47" ht="16.5" customHeight="1" x14ac:dyDescent="0.3">
      <c r="A261" s="213">
        <v>424457</v>
      </c>
      <c r="B261" s="214" t="s">
        <v>580</v>
      </c>
      <c r="C261" s="215"/>
      <c r="D261" s="215"/>
      <c r="E261" s="215"/>
      <c r="F261" s="215"/>
      <c r="G261" s="215"/>
      <c r="H261" s="215"/>
      <c r="I261" s="215"/>
      <c r="J261" s="215"/>
      <c r="K261" s="215"/>
      <c r="L261" s="215"/>
      <c r="M261" s="215"/>
      <c r="N261" s="215"/>
      <c r="O261" s="215"/>
      <c r="P261" s="215"/>
      <c r="Q261" s="215"/>
      <c r="R261" s="215"/>
      <c r="S261" s="215"/>
      <c r="T261" s="215"/>
      <c r="U261" s="215"/>
      <c r="V261" s="215"/>
      <c r="W261" s="215"/>
      <c r="X261" s="215"/>
      <c r="Y261" s="215"/>
      <c r="Z261" s="215"/>
      <c r="AA261" s="215"/>
      <c r="AB261" s="215"/>
      <c r="AC261" s="215"/>
      <c r="AD261" s="215"/>
      <c r="AE261" s="215"/>
      <c r="AF261" s="215"/>
      <c r="AG261" s="215"/>
      <c r="AH261" s="215"/>
      <c r="AI261" s="215"/>
      <c r="AJ261" s="215"/>
      <c r="AK261" s="215"/>
      <c r="AL261" s="215"/>
      <c r="AM261" s="215" t="s">
        <v>155</v>
      </c>
      <c r="AN261" s="215"/>
      <c r="AO261" s="215"/>
      <c r="AP261" s="215"/>
      <c r="AQ261" s="215"/>
      <c r="AR261" s="215"/>
      <c r="AS261" s="214"/>
      <c r="AT261" t="s">
        <v>580</v>
      </c>
      <c r="AU261"/>
    </row>
    <row r="262" spans="1:47" ht="16.5" customHeight="1" x14ac:dyDescent="0.3">
      <c r="A262" s="213">
        <v>424502</v>
      </c>
      <c r="B262" s="214" t="s">
        <v>580</v>
      </c>
      <c r="C262" s="215"/>
      <c r="D262" s="215"/>
      <c r="E262" s="215"/>
      <c r="F262" s="215"/>
      <c r="G262" s="215"/>
      <c r="H262" s="215"/>
      <c r="I262" s="215"/>
      <c r="J262" s="215"/>
      <c r="K262" s="215"/>
      <c r="L262" s="215"/>
      <c r="M262" s="215"/>
      <c r="N262" s="215"/>
      <c r="O262" s="215"/>
      <c r="P262" s="215"/>
      <c r="Q262" s="215"/>
      <c r="R262" s="215"/>
      <c r="S262" s="215"/>
      <c r="T262" s="215"/>
      <c r="U262" s="215"/>
      <c r="V262" s="215"/>
      <c r="W262" s="215"/>
      <c r="X262" s="215"/>
      <c r="Y262" s="215"/>
      <c r="Z262" s="215"/>
      <c r="AA262" s="215"/>
      <c r="AB262" s="215"/>
      <c r="AC262" s="215"/>
      <c r="AD262" s="215"/>
      <c r="AE262" s="215"/>
      <c r="AF262" s="215"/>
      <c r="AG262" s="215"/>
      <c r="AH262" s="215"/>
      <c r="AI262" s="215"/>
      <c r="AJ262" s="215"/>
      <c r="AK262" s="215"/>
      <c r="AL262" s="215" t="s">
        <v>155</v>
      </c>
      <c r="AM262" s="215"/>
      <c r="AN262" s="215"/>
      <c r="AO262" s="215"/>
      <c r="AP262" s="215"/>
      <c r="AQ262" s="215"/>
      <c r="AR262" s="215"/>
      <c r="AS262" s="214"/>
      <c r="AT262" t="s">
        <v>580</v>
      </c>
      <c r="AU262"/>
    </row>
    <row r="263" spans="1:47" ht="16.5" customHeight="1" x14ac:dyDescent="0.3">
      <c r="A263" s="213">
        <v>424542</v>
      </c>
      <c r="B263" s="214" t="s">
        <v>580</v>
      </c>
      <c r="C263" s="215"/>
      <c r="D263" s="215"/>
      <c r="E263" s="215"/>
      <c r="F263" s="215"/>
      <c r="G263" s="215"/>
      <c r="H263" s="215"/>
      <c r="I263" s="215"/>
      <c r="J263" s="215"/>
      <c r="K263" s="215"/>
      <c r="L263" s="215"/>
      <c r="M263" s="215"/>
      <c r="N263" s="215"/>
      <c r="O263" s="215"/>
      <c r="P263" s="215"/>
      <c r="Q263" s="215"/>
      <c r="R263" s="215"/>
      <c r="S263" s="215"/>
      <c r="T263" s="215"/>
      <c r="U263" s="215"/>
      <c r="V263" s="215"/>
      <c r="W263" s="215"/>
      <c r="X263" s="215"/>
      <c r="Y263" s="215"/>
      <c r="Z263" s="215"/>
      <c r="AA263" s="215"/>
      <c r="AB263" s="215"/>
      <c r="AC263" s="215"/>
      <c r="AD263" s="215"/>
      <c r="AE263" s="215" t="s">
        <v>1341</v>
      </c>
      <c r="AF263" s="215"/>
      <c r="AG263" s="215"/>
      <c r="AH263" s="215"/>
      <c r="AI263" s="215"/>
      <c r="AJ263" s="215"/>
      <c r="AK263" s="215" t="s">
        <v>1341</v>
      </c>
      <c r="AL263" s="215"/>
      <c r="AM263" s="215"/>
      <c r="AN263" s="215"/>
      <c r="AO263" s="215"/>
      <c r="AP263" s="215"/>
      <c r="AQ263" s="215"/>
      <c r="AR263" s="215" t="s">
        <v>1341</v>
      </c>
      <c r="AS263" s="214" t="s">
        <v>605</v>
      </c>
      <c r="AT263" t="s">
        <v>580</v>
      </c>
      <c r="AU263"/>
    </row>
    <row r="264" spans="1:47" ht="16.5" customHeight="1" x14ac:dyDescent="0.3">
      <c r="A264" s="213">
        <v>424568</v>
      </c>
      <c r="B264" s="214" t="s">
        <v>580</v>
      </c>
      <c r="C264" s="215"/>
      <c r="D264" s="215"/>
      <c r="E264" s="215"/>
      <c r="F264" s="215"/>
      <c r="G264" s="215"/>
      <c r="H264" s="215"/>
      <c r="I264" s="215"/>
      <c r="J264" s="215"/>
      <c r="K264" s="215"/>
      <c r="L264" s="215"/>
      <c r="M264" s="215"/>
      <c r="N264" s="215"/>
      <c r="O264" s="215"/>
      <c r="P264" s="215"/>
      <c r="Q264" s="215"/>
      <c r="R264" s="215"/>
      <c r="S264" s="215"/>
      <c r="T264" s="215"/>
      <c r="U264" s="215"/>
      <c r="V264" s="215"/>
      <c r="W264" s="215"/>
      <c r="X264" s="215"/>
      <c r="Y264" s="215"/>
      <c r="Z264" s="215"/>
      <c r="AA264" s="215"/>
      <c r="AB264" s="215"/>
      <c r="AC264" s="215"/>
      <c r="AD264" s="215"/>
      <c r="AE264" s="215"/>
      <c r="AF264" s="215"/>
      <c r="AG264" s="215"/>
      <c r="AH264" s="215"/>
      <c r="AI264" s="215"/>
      <c r="AJ264" s="215"/>
      <c r="AK264" s="215"/>
      <c r="AL264" s="215"/>
      <c r="AM264" s="215"/>
      <c r="AN264" s="215" t="s">
        <v>155</v>
      </c>
      <c r="AO264" s="215"/>
      <c r="AP264" s="215"/>
      <c r="AQ264" s="215"/>
      <c r="AR264" s="215"/>
      <c r="AS264" s="214"/>
      <c r="AT264" t="s">
        <v>580</v>
      </c>
      <c r="AU264"/>
    </row>
    <row r="265" spans="1:47" ht="16.5" customHeight="1" x14ac:dyDescent="0.3">
      <c r="A265" s="213">
        <v>424576</v>
      </c>
      <c r="B265" s="214" t="s">
        <v>580</v>
      </c>
      <c r="C265" s="215"/>
      <c r="D265" s="215"/>
      <c r="E265" s="215"/>
      <c r="F265" s="215"/>
      <c r="G265" s="215"/>
      <c r="H265" s="215"/>
      <c r="I265" s="215"/>
      <c r="J265" s="215"/>
      <c r="K265" s="215"/>
      <c r="L265" s="215"/>
      <c r="M265" s="215"/>
      <c r="N265" s="215"/>
      <c r="O265" s="215"/>
      <c r="P265" s="215"/>
      <c r="Q265" s="215"/>
      <c r="R265" s="215"/>
      <c r="S265" s="215"/>
      <c r="T265" s="215"/>
      <c r="U265" s="215"/>
      <c r="V265" s="215"/>
      <c r="W265" s="215"/>
      <c r="X265" s="215"/>
      <c r="Y265" s="215"/>
      <c r="Z265" s="215"/>
      <c r="AA265" s="215"/>
      <c r="AB265" s="215"/>
      <c r="AC265" s="215"/>
      <c r="AD265" s="215"/>
      <c r="AE265" s="215"/>
      <c r="AF265" s="215" t="s">
        <v>155</v>
      </c>
      <c r="AG265" s="215"/>
      <c r="AH265" s="215"/>
      <c r="AI265" s="215" t="s">
        <v>153</v>
      </c>
      <c r="AJ265" s="215"/>
      <c r="AK265" s="215"/>
      <c r="AL265" s="215"/>
      <c r="AM265" s="215"/>
      <c r="AN265" s="215" t="s">
        <v>153</v>
      </c>
      <c r="AO265" s="215"/>
      <c r="AP265" s="215"/>
      <c r="AQ265" s="215"/>
      <c r="AR265" s="215"/>
      <c r="AS265" s="214"/>
      <c r="AT265" t="s">
        <v>580</v>
      </c>
      <c r="AU265"/>
    </row>
    <row r="266" spans="1:47" ht="16.5" customHeight="1" x14ac:dyDescent="0.3">
      <c r="A266" s="213">
        <v>424582</v>
      </c>
      <c r="B266" s="214" t="s">
        <v>580</v>
      </c>
      <c r="C266" s="215"/>
      <c r="D266" s="215"/>
      <c r="E266" s="215"/>
      <c r="F266" s="215"/>
      <c r="G266" s="215"/>
      <c r="H266" s="215"/>
      <c r="I266" s="215"/>
      <c r="J266" s="215"/>
      <c r="K266" s="215"/>
      <c r="L266" s="215"/>
      <c r="M266" s="215"/>
      <c r="N266" s="215"/>
      <c r="O266" s="215"/>
      <c r="P266" s="215"/>
      <c r="Q266" s="215"/>
      <c r="R266" s="215"/>
      <c r="S266" s="215"/>
      <c r="T266" s="215"/>
      <c r="U266" s="215"/>
      <c r="V266" s="215"/>
      <c r="W266" s="215"/>
      <c r="X266" s="215"/>
      <c r="Y266" s="215"/>
      <c r="Z266" s="215"/>
      <c r="AA266" s="215"/>
      <c r="AB266" s="215"/>
      <c r="AC266" s="215"/>
      <c r="AD266" s="215"/>
      <c r="AE266" s="215"/>
      <c r="AF266" s="215"/>
      <c r="AG266" s="215"/>
      <c r="AH266" s="215"/>
      <c r="AI266" s="215"/>
      <c r="AJ266" s="215"/>
      <c r="AK266" s="215"/>
      <c r="AL266" s="215"/>
      <c r="AM266" s="215" t="s">
        <v>155</v>
      </c>
      <c r="AN266" s="215" t="s">
        <v>155</v>
      </c>
      <c r="AO266" s="215"/>
      <c r="AP266" s="215"/>
      <c r="AQ266" s="215"/>
      <c r="AR266" s="215"/>
      <c r="AS266" s="214"/>
      <c r="AT266" t="s">
        <v>580</v>
      </c>
      <c r="AU266"/>
    </row>
    <row r="267" spans="1:47" ht="16.5" customHeight="1" x14ac:dyDescent="0.3">
      <c r="A267" s="213">
        <v>424592</v>
      </c>
      <c r="B267" s="214" t="s">
        <v>580</v>
      </c>
      <c r="C267" s="215"/>
      <c r="D267" s="215"/>
      <c r="E267" s="215"/>
      <c r="F267" s="215"/>
      <c r="G267" s="215"/>
      <c r="H267" s="215"/>
      <c r="I267" s="215"/>
      <c r="J267" s="215"/>
      <c r="K267" s="215"/>
      <c r="L267" s="215" t="s">
        <v>153</v>
      </c>
      <c r="M267" s="215"/>
      <c r="N267" s="215"/>
      <c r="O267" s="215"/>
      <c r="P267" s="215"/>
      <c r="Q267" s="215"/>
      <c r="R267" s="215"/>
      <c r="S267" s="215"/>
      <c r="T267" s="215"/>
      <c r="U267" s="215"/>
      <c r="V267" s="215"/>
      <c r="W267" s="215"/>
      <c r="X267" s="215"/>
      <c r="Y267" s="215"/>
      <c r="Z267" s="215"/>
      <c r="AA267" s="215"/>
      <c r="AB267" s="215"/>
      <c r="AC267" s="215"/>
      <c r="AD267" s="215"/>
      <c r="AE267" s="215"/>
      <c r="AF267" s="215"/>
      <c r="AG267" s="215"/>
      <c r="AH267" s="215"/>
      <c r="AI267" s="215"/>
      <c r="AJ267" s="215"/>
      <c r="AK267" s="215"/>
      <c r="AL267" s="215" t="s">
        <v>153</v>
      </c>
      <c r="AM267" s="215"/>
      <c r="AN267" s="215"/>
      <c r="AO267" s="215"/>
      <c r="AP267" s="215"/>
      <c r="AQ267" s="215"/>
      <c r="AR267" s="215"/>
      <c r="AS267" s="214"/>
      <c r="AT267" t="s">
        <v>580</v>
      </c>
      <c r="AU267"/>
    </row>
    <row r="268" spans="1:47" ht="16.5" customHeight="1" x14ac:dyDescent="0.3">
      <c r="A268" s="213">
        <v>424641</v>
      </c>
      <c r="B268" s="214" t="s">
        <v>580</v>
      </c>
      <c r="C268" s="215"/>
      <c r="D268" s="215"/>
      <c r="E268" s="215"/>
      <c r="F268" s="215"/>
      <c r="G268" s="215"/>
      <c r="H268" s="215"/>
      <c r="I268" s="215"/>
      <c r="J268" s="215"/>
      <c r="K268" s="215"/>
      <c r="L268" s="215"/>
      <c r="M268" s="215"/>
      <c r="N268" s="215"/>
      <c r="O268" s="215"/>
      <c r="P268" s="215"/>
      <c r="Q268" s="215"/>
      <c r="R268" s="215"/>
      <c r="S268" s="215"/>
      <c r="T268" s="215"/>
      <c r="U268" s="215"/>
      <c r="V268" s="215"/>
      <c r="W268" s="215"/>
      <c r="X268" s="215"/>
      <c r="Y268" s="215"/>
      <c r="Z268" s="215"/>
      <c r="AA268" s="215"/>
      <c r="AB268" s="215"/>
      <c r="AC268" s="215"/>
      <c r="AD268" s="215"/>
      <c r="AE268" s="215"/>
      <c r="AF268" s="215"/>
      <c r="AG268" s="215"/>
      <c r="AH268" s="215"/>
      <c r="AI268" s="215"/>
      <c r="AJ268" s="215"/>
      <c r="AK268" s="215"/>
      <c r="AL268" s="215" t="s">
        <v>155</v>
      </c>
      <c r="AM268" s="215"/>
      <c r="AN268" s="215"/>
      <c r="AO268" s="215" t="s">
        <v>151</v>
      </c>
      <c r="AP268" s="215"/>
      <c r="AQ268" s="215"/>
      <c r="AR268" s="215"/>
      <c r="AS268" s="214"/>
      <c r="AT268" t="s">
        <v>580</v>
      </c>
      <c r="AU268"/>
    </row>
    <row r="269" spans="1:47" ht="16.5" customHeight="1" x14ac:dyDescent="0.3">
      <c r="A269" s="213">
        <v>424666</v>
      </c>
      <c r="B269" s="214" t="s">
        <v>580</v>
      </c>
      <c r="C269" s="215"/>
      <c r="D269" s="215"/>
      <c r="E269" s="215"/>
      <c r="F269" s="215"/>
      <c r="G269" s="215"/>
      <c r="H269" s="215"/>
      <c r="I269" s="215"/>
      <c r="J269" s="215"/>
      <c r="K269" s="215"/>
      <c r="L269" s="215"/>
      <c r="M269" s="215"/>
      <c r="N269" s="215"/>
      <c r="O269" s="215"/>
      <c r="P269" s="215"/>
      <c r="Q269" s="215"/>
      <c r="R269" s="215"/>
      <c r="S269" s="215"/>
      <c r="T269" s="215"/>
      <c r="U269" s="215"/>
      <c r="V269" s="215"/>
      <c r="W269" s="215"/>
      <c r="X269" s="215"/>
      <c r="Y269" s="215"/>
      <c r="Z269" s="215" t="s">
        <v>155</v>
      </c>
      <c r="AA269" s="215"/>
      <c r="AB269" s="215"/>
      <c r="AC269" s="215"/>
      <c r="AD269" s="215"/>
      <c r="AE269" s="215"/>
      <c r="AF269" s="215"/>
      <c r="AG269" s="215"/>
      <c r="AH269" s="215"/>
      <c r="AI269" s="215"/>
      <c r="AJ269" s="215"/>
      <c r="AK269" s="215"/>
      <c r="AL269" s="215"/>
      <c r="AM269" s="215"/>
      <c r="AN269" s="215" t="s">
        <v>155</v>
      </c>
      <c r="AO269" s="215"/>
      <c r="AP269" s="215"/>
      <c r="AQ269" s="215"/>
      <c r="AR269" s="215"/>
      <c r="AS269" s="214"/>
      <c r="AT269" t="s">
        <v>580</v>
      </c>
      <c r="AU269"/>
    </row>
    <row r="270" spans="1:47" ht="16.5" customHeight="1" x14ac:dyDescent="0.3">
      <c r="A270" s="213">
        <v>424667</v>
      </c>
      <c r="B270" s="214" t="s">
        <v>580</v>
      </c>
      <c r="C270" s="215"/>
      <c r="D270" s="215"/>
      <c r="E270" s="215"/>
      <c r="F270" s="215"/>
      <c r="G270" s="215"/>
      <c r="H270" s="215"/>
      <c r="I270" s="215"/>
      <c r="J270" s="215"/>
      <c r="K270" s="215"/>
      <c r="L270" s="215"/>
      <c r="M270" s="215"/>
      <c r="N270" s="215"/>
      <c r="O270" s="215"/>
      <c r="P270" s="215"/>
      <c r="Q270" s="215"/>
      <c r="R270" s="215"/>
      <c r="S270" s="215"/>
      <c r="T270" s="215"/>
      <c r="U270" s="215"/>
      <c r="V270" s="215"/>
      <c r="W270" s="215"/>
      <c r="X270" s="215"/>
      <c r="Y270" s="215"/>
      <c r="Z270" s="215"/>
      <c r="AA270" s="215"/>
      <c r="AB270" s="215"/>
      <c r="AC270" s="215"/>
      <c r="AD270" s="215"/>
      <c r="AE270" s="215"/>
      <c r="AF270" s="215"/>
      <c r="AG270" s="215"/>
      <c r="AH270" s="215"/>
      <c r="AI270" s="215" t="s">
        <v>151</v>
      </c>
      <c r="AJ270" s="215"/>
      <c r="AK270" s="215"/>
      <c r="AL270" s="215"/>
      <c r="AM270" s="215" t="s">
        <v>153</v>
      </c>
      <c r="AN270" s="215" t="s">
        <v>155</v>
      </c>
      <c r="AO270" s="215"/>
      <c r="AP270" s="215"/>
      <c r="AQ270" s="215"/>
      <c r="AR270" s="215"/>
      <c r="AS270" s="214"/>
      <c r="AT270" t="s">
        <v>580</v>
      </c>
      <c r="AU270"/>
    </row>
    <row r="271" spans="1:47" ht="16.5" customHeight="1" x14ac:dyDescent="0.3">
      <c r="A271" s="213">
        <v>424668</v>
      </c>
      <c r="B271" s="214" t="s">
        <v>580</v>
      </c>
      <c r="C271" s="215"/>
      <c r="D271" s="215"/>
      <c r="E271" s="215"/>
      <c r="F271" s="215"/>
      <c r="G271" s="215"/>
      <c r="H271" s="215"/>
      <c r="I271" s="215"/>
      <c r="J271" s="215"/>
      <c r="K271" s="215"/>
      <c r="L271" s="215"/>
      <c r="M271" s="215"/>
      <c r="N271" s="215"/>
      <c r="O271" s="215"/>
      <c r="P271" s="215"/>
      <c r="Q271" s="215"/>
      <c r="R271" s="215"/>
      <c r="S271" s="215"/>
      <c r="T271" s="215"/>
      <c r="U271" s="215"/>
      <c r="V271" s="215"/>
      <c r="W271" s="215"/>
      <c r="X271" s="215"/>
      <c r="Y271" s="215"/>
      <c r="Z271" s="215"/>
      <c r="AA271" s="215"/>
      <c r="AB271" s="215"/>
      <c r="AC271" s="215"/>
      <c r="AD271" s="215"/>
      <c r="AE271" s="215"/>
      <c r="AF271" s="215"/>
      <c r="AG271" s="215"/>
      <c r="AH271" s="215"/>
      <c r="AI271" s="215"/>
      <c r="AJ271" s="215"/>
      <c r="AK271" s="215"/>
      <c r="AL271" s="215"/>
      <c r="AM271" s="215"/>
      <c r="AN271" s="215" t="s">
        <v>153</v>
      </c>
      <c r="AO271" s="215"/>
      <c r="AP271" s="215"/>
      <c r="AQ271" s="215"/>
      <c r="AR271" s="215"/>
      <c r="AS271" s="214"/>
      <c r="AT271" t="s">
        <v>580</v>
      </c>
      <c r="AU271"/>
    </row>
    <row r="272" spans="1:47" ht="16.5" customHeight="1" x14ac:dyDescent="0.3">
      <c r="A272" s="213">
        <v>424683</v>
      </c>
      <c r="B272" s="214" t="s">
        <v>580</v>
      </c>
      <c r="C272" s="215"/>
      <c r="D272" s="215"/>
      <c r="E272" s="215"/>
      <c r="F272" s="215"/>
      <c r="G272" s="215"/>
      <c r="H272" s="215"/>
      <c r="I272" s="215"/>
      <c r="J272" s="215"/>
      <c r="K272" s="215"/>
      <c r="L272" s="215"/>
      <c r="M272" s="215"/>
      <c r="N272" s="215"/>
      <c r="O272" s="215"/>
      <c r="P272" s="215"/>
      <c r="Q272" s="215"/>
      <c r="R272" s="215"/>
      <c r="S272" s="215"/>
      <c r="T272" s="215"/>
      <c r="U272" s="215"/>
      <c r="V272" s="215"/>
      <c r="W272" s="215"/>
      <c r="X272" s="215"/>
      <c r="Y272" s="215"/>
      <c r="Z272" s="215"/>
      <c r="AA272" s="215"/>
      <c r="AB272" s="215"/>
      <c r="AC272" s="215"/>
      <c r="AD272" s="215"/>
      <c r="AE272" s="215"/>
      <c r="AF272" s="215"/>
      <c r="AG272" s="215"/>
      <c r="AH272" s="215"/>
      <c r="AI272" s="215"/>
      <c r="AJ272" s="215"/>
      <c r="AK272" s="215"/>
      <c r="AL272" s="215" t="s">
        <v>155</v>
      </c>
      <c r="AM272" s="215" t="s">
        <v>155</v>
      </c>
      <c r="AN272" s="215"/>
      <c r="AO272" s="215"/>
      <c r="AP272" s="215"/>
      <c r="AQ272" s="215"/>
      <c r="AR272" s="215"/>
      <c r="AS272" s="214"/>
      <c r="AT272" t="s">
        <v>580</v>
      </c>
      <c r="AU272"/>
    </row>
    <row r="273" spans="1:47" ht="16.5" customHeight="1" x14ac:dyDescent="0.3">
      <c r="A273" s="213">
        <v>424713</v>
      </c>
      <c r="B273" s="214" t="s">
        <v>580</v>
      </c>
      <c r="C273" s="215"/>
      <c r="D273" s="215"/>
      <c r="E273" s="215"/>
      <c r="F273" s="215"/>
      <c r="G273" s="215"/>
      <c r="H273" s="215"/>
      <c r="I273" s="215"/>
      <c r="J273" s="215"/>
      <c r="K273" s="215"/>
      <c r="L273" s="215"/>
      <c r="M273" s="215"/>
      <c r="N273" s="215"/>
      <c r="O273" s="215"/>
      <c r="P273" s="215"/>
      <c r="Q273" s="215"/>
      <c r="R273" s="215"/>
      <c r="S273" s="215"/>
      <c r="T273" s="215"/>
      <c r="U273" s="215"/>
      <c r="V273" s="215"/>
      <c r="W273" s="215"/>
      <c r="X273" s="215"/>
      <c r="Y273" s="215"/>
      <c r="Z273" s="215"/>
      <c r="AA273" s="215"/>
      <c r="AB273" s="215"/>
      <c r="AC273" s="215"/>
      <c r="AD273" s="215"/>
      <c r="AE273" s="215"/>
      <c r="AF273" s="215"/>
      <c r="AG273" s="215"/>
      <c r="AH273" s="215"/>
      <c r="AI273" s="215"/>
      <c r="AJ273" s="215"/>
      <c r="AK273" s="215"/>
      <c r="AL273" s="215"/>
      <c r="AM273" s="215" t="s">
        <v>155</v>
      </c>
      <c r="AN273" s="215" t="s">
        <v>155</v>
      </c>
      <c r="AO273" s="215"/>
      <c r="AP273" s="215"/>
      <c r="AQ273" s="215"/>
      <c r="AR273" s="215"/>
      <c r="AS273" s="214"/>
      <c r="AT273" t="s">
        <v>580</v>
      </c>
      <c r="AU273"/>
    </row>
    <row r="274" spans="1:47" ht="16.5" customHeight="1" x14ac:dyDescent="0.3">
      <c r="A274" s="213">
        <v>424740</v>
      </c>
      <c r="B274" s="214" t="s">
        <v>580</v>
      </c>
      <c r="C274" s="215"/>
      <c r="D274" s="215"/>
      <c r="E274" s="215"/>
      <c r="F274" s="215"/>
      <c r="G274" s="215"/>
      <c r="H274" s="215"/>
      <c r="I274" s="215"/>
      <c r="J274" s="215"/>
      <c r="K274" s="215"/>
      <c r="L274" s="215"/>
      <c r="M274" s="215"/>
      <c r="N274" s="215"/>
      <c r="O274" s="215"/>
      <c r="P274" s="215"/>
      <c r="Q274" s="215"/>
      <c r="R274" s="215"/>
      <c r="S274" s="215"/>
      <c r="T274" s="215"/>
      <c r="U274" s="215"/>
      <c r="V274" s="215"/>
      <c r="W274" s="215"/>
      <c r="X274" s="215"/>
      <c r="Y274" s="215"/>
      <c r="Z274" s="215"/>
      <c r="AA274" s="215"/>
      <c r="AB274" s="215"/>
      <c r="AC274" s="215"/>
      <c r="AD274" s="215"/>
      <c r="AE274" s="215"/>
      <c r="AF274" s="215"/>
      <c r="AG274" s="215"/>
      <c r="AH274" s="215"/>
      <c r="AI274" s="215"/>
      <c r="AJ274" s="215"/>
      <c r="AK274" s="215"/>
      <c r="AL274" s="215"/>
      <c r="AM274" s="215"/>
      <c r="AN274" s="215" t="s">
        <v>153</v>
      </c>
      <c r="AO274" s="215"/>
      <c r="AP274" s="215"/>
      <c r="AQ274" s="215" t="s">
        <v>153</v>
      </c>
      <c r="AR274" s="215"/>
      <c r="AS274" s="214"/>
      <c r="AT274" t="s">
        <v>580</v>
      </c>
      <c r="AU274"/>
    </row>
    <row r="275" spans="1:47" ht="16.5" customHeight="1" x14ac:dyDescent="0.3">
      <c r="A275" s="213">
        <v>424742</v>
      </c>
      <c r="B275" s="214" t="s">
        <v>580</v>
      </c>
      <c r="C275" s="215"/>
      <c r="D275" s="215"/>
      <c r="E275" s="215"/>
      <c r="F275" s="215"/>
      <c r="G275" s="215"/>
      <c r="H275" s="215"/>
      <c r="I275" s="215"/>
      <c r="J275" s="215"/>
      <c r="K275" s="215"/>
      <c r="L275" s="215"/>
      <c r="M275" s="215"/>
      <c r="N275" s="215"/>
      <c r="O275" s="215"/>
      <c r="P275" s="215"/>
      <c r="Q275" s="215"/>
      <c r="R275" s="215"/>
      <c r="S275" s="215"/>
      <c r="T275" s="215"/>
      <c r="U275" s="215"/>
      <c r="V275" s="215"/>
      <c r="W275" s="215"/>
      <c r="X275" s="215"/>
      <c r="Y275" s="215"/>
      <c r="Z275" s="215"/>
      <c r="AA275" s="215"/>
      <c r="AB275" s="215"/>
      <c r="AC275" s="215"/>
      <c r="AD275" s="215"/>
      <c r="AE275" s="215"/>
      <c r="AF275" s="215"/>
      <c r="AG275" s="215"/>
      <c r="AH275" s="215"/>
      <c r="AI275" s="215"/>
      <c r="AJ275" s="215"/>
      <c r="AK275" s="215"/>
      <c r="AL275" s="215"/>
      <c r="AM275" s="215" t="s">
        <v>155</v>
      </c>
      <c r="AN275" s="215"/>
      <c r="AO275" s="215"/>
      <c r="AP275" s="215"/>
      <c r="AQ275" s="215"/>
      <c r="AR275" s="215"/>
      <c r="AS275" s="214"/>
      <c r="AT275" t="s">
        <v>580</v>
      </c>
      <c r="AU275"/>
    </row>
    <row r="276" spans="1:47" ht="16.5" customHeight="1" x14ac:dyDescent="0.3">
      <c r="A276" s="213">
        <v>424785</v>
      </c>
      <c r="B276" s="214" t="s">
        <v>580</v>
      </c>
      <c r="C276" s="215"/>
      <c r="D276" s="215"/>
      <c r="E276" s="215"/>
      <c r="F276" s="215"/>
      <c r="G276" s="215"/>
      <c r="H276" s="215"/>
      <c r="I276" s="215"/>
      <c r="J276" s="215"/>
      <c r="K276" s="215"/>
      <c r="L276" s="215"/>
      <c r="M276" s="215"/>
      <c r="N276" s="215"/>
      <c r="O276" s="215"/>
      <c r="P276" s="215"/>
      <c r="Q276" s="215"/>
      <c r="R276" s="215"/>
      <c r="S276" s="215"/>
      <c r="T276" s="215"/>
      <c r="U276" s="215"/>
      <c r="V276" s="215"/>
      <c r="W276" s="215"/>
      <c r="X276" s="215"/>
      <c r="Y276" s="215"/>
      <c r="Z276" s="215"/>
      <c r="AA276" s="215"/>
      <c r="AB276" s="215"/>
      <c r="AC276" s="215"/>
      <c r="AD276" s="215"/>
      <c r="AE276" s="215"/>
      <c r="AF276" s="215"/>
      <c r="AG276" s="215"/>
      <c r="AH276" s="215"/>
      <c r="AI276" s="215" t="s">
        <v>155</v>
      </c>
      <c r="AJ276" s="215"/>
      <c r="AK276" s="215" t="s">
        <v>155</v>
      </c>
      <c r="AL276" s="215" t="s">
        <v>155</v>
      </c>
      <c r="AM276" s="215"/>
      <c r="AN276" s="215"/>
      <c r="AO276" s="215"/>
      <c r="AP276" s="215"/>
      <c r="AQ276" s="215" t="s">
        <v>153</v>
      </c>
      <c r="AR276" s="215"/>
      <c r="AS276" s="214"/>
      <c r="AT276" t="s">
        <v>580</v>
      </c>
      <c r="AU276"/>
    </row>
    <row r="277" spans="1:47" ht="16.5" customHeight="1" x14ac:dyDescent="0.3">
      <c r="A277" s="213">
        <v>424798</v>
      </c>
      <c r="B277" s="214" t="s">
        <v>580</v>
      </c>
      <c r="C277" s="215"/>
      <c r="D277" s="215"/>
      <c r="E277" s="215"/>
      <c r="F277" s="215"/>
      <c r="G277" s="215"/>
      <c r="H277" s="215"/>
      <c r="I277" s="215"/>
      <c r="J277" s="215"/>
      <c r="K277" s="215"/>
      <c r="L277" s="215"/>
      <c r="M277" s="215"/>
      <c r="N277" s="215"/>
      <c r="O277" s="215"/>
      <c r="P277" s="215"/>
      <c r="Q277" s="215"/>
      <c r="R277" s="215"/>
      <c r="S277" s="215"/>
      <c r="T277" s="215"/>
      <c r="U277" s="215"/>
      <c r="V277" s="215"/>
      <c r="W277" s="215"/>
      <c r="X277" s="215"/>
      <c r="Y277" s="215"/>
      <c r="Z277" s="215"/>
      <c r="AA277" s="215"/>
      <c r="AB277" s="215"/>
      <c r="AC277" s="215"/>
      <c r="AD277" s="215"/>
      <c r="AE277" s="215"/>
      <c r="AF277" s="215"/>
      <c r="AG277" s="215"/>
      <c r="AH277" s="215"/>
      <c r="AI277" s="215"/>
      <c r="AJ277" s="215"/>
      <c r="AK277" s="215"/>
      <c r="AL277" s="215"/>
      <c r="AM277" s="215"/>
      <c r="AN277" s="215" t="s">
        <v>151</v>
      </c>
      <c r="AO277" s="215" t="s">
        <v>153</v>
      </c>
      <c r="AP277" s="215"/>
      <c r="AQ277" s="215"/>
      <c r="AR277" s="215"/>
      <c r="AS277" s="214"/>
      <c r="AT277" t="s">
        <v>580</v>
      </c>
      <c r="AU277"/>
    </row>
    <row r="278" spans="1:47" ht="16.5" customHeight="1" x14ac:dyDescent="0.3">
      <c r="A278" s="213">
        <v>424817</v>
      </c>
      <c r="B278" s="214" t="s">
        <v>580</v>
      </c>
      <c r="C278" s="215"/>
      <c r="D278" s="215"/>
      <c r="E278" s="215"/>
      <c r="F278" s="215"/>
      <c r="G278" s="215"/>
      <c r="H278" s="215"/>
      <c r="I278" s="215"/>
      <c r="J278" s="215"/>
      <c r="K278" s="215"/>
      <c r="L278" s="215"/>
      <c r="M278" s="215"/>
      <c r="N278" s="215"/>
      <c r="O278" s="215"/>
      <c r="P278" s="215"/>
      <c r="Q278" s="215"/>
      <c r="R278" s="215"/>
      <c r="S278" s="215"/>
      <c r="T278" s="215"/>
      <c r="U278" s="215"/>
      <c r="V278" s="215"/>
      <c r="W278" s="215"/>
      <c r="X278" s="215"/>
      <c r="Y278" s="215"/>
      <c r="Z278" s="215"/>
      <c r="AA278" s="215"/>
      <c r="AB278" s="215"/>
      <c r="AC278" s="215"/>
      <c r="AD278" s="215"/>
      <c r="AE278" s="215"/>
      <c r="AF278" s="215"/>
      <c r="AG278" s="215"/>
      <c r="AH278" s="215"/>
      <c r="AI278" s="215"/>
      <c r="AJ278" s="215"/>
      <c r="AK278" s="215"/>
      <c r="AL278" s="215" t="s">
        <v>155</v>
      </c>
      <c r="AM278" s="215"/>
      <c r="AN278" s="215"/>
      <c r="AO278" s="215"/>
      <c r="AP278" s="215"/>
      <c r="AQ278" s="215"/>
      <c r="AR278" s="215"/>
      <c r="AS278" s="214"/>
      <c r="AT278" t="s">
        <v>580</v>
      </c>
      <c r="AU278"/>
    </row>
    <row r="279" spans="1:47" ht="16.5" customHeight="1" x14ac:dyDescent="0.3">
      <c r="A279" s="213">
        <v>424861</v>
      </c>
      <c r="B279" s="214" t="s">
        <v>580</v>
      </c>
      <c r="C279" s="215"/>
      <c r="D279" s="215"/>
      <c r="E279" s="215"/>
      <c r="F279" s="215"/>
      <c r="G279" s="215"/>
      <c r="H279" s="215"/>
      <c r="I279" s="215"/>
      <c r="J279" s="215"/>
      <c r="K279" s="215"/>
      <c r="L279" s="215"/>
      <c r="M279" s="215"/>
      <c r="N279" s="215"/>
      <c r="O279" s="215"/>
      <c r="P279" s="215"/>
      <c r="Q279" s="215"/>
      <c r="R279" s="215"/>
      <c r="S279" s="215"/>
      <c r="T279" s="215"/>
      <c r="U279" s="215"/>
      <c r="V279" s="215"/>
      <c r="W279" s="215"/>
      <c r="X279" s="215"/>
      <c r="Y279" s="215"/>
      <c r="Z279" s="215"/>
      <c r="AA279" s="215" t="s">
        <v>155</v>
      </c>
      <c r="AB279" s="215"/>
      <c r="AC279" s="215"/>
      <c r="AD279" s="215"/>
      <c r="AE279" s="215"/>
      <c r="AF279" s="215"/>
      <c r="AG279" s="215"/>
      <c r="AH279" s="215"/>
      <c r="AI279" s="215"/>
      <c r="AJ279" s="215"/>
      <c r="AK279" s="215"/>
      <c r="AL279" s="215"/>
      <c r="AM279" s="215" t="s">
        <v>155</v>
      </c>
      <c r="AN279" s="215"/>
      <c r="AO279" s="215" t="s">
        <v>155</v>
      </c>
      <c r="AP279" s="215"/>
      <c r="AQ279" s="215"/>
      <c r="AR279" s="215"/>
      <c r="AS279" s="214"/>
      <c r="AT279" t="s">
        <v>580</v>
      </c>
      <c r="AU279"/>
    </row>
    <row r="280" spans="1:47" ht="16.5" customHeight="1" x14ac:dyDescent="0.3">
      <c r="A280" s="213">
        <v>424862</v>
      </c>
      <c r="B280" s="214" t="s">
        <v>580</v>
      </c>
      <c r="C280" s="215"/>
      <c r="D280" s="215"/>
      <c r="E280" s="215"/>
      <c r="F280" s="215"/>
      <c r="G280" s="215"/>
      <c r="H280" s="215"/>
      <c r="I280" s="215"/>
      <c r="J280" s="215"/>
      <c r="K280" s="215"/>
      <c r="L280" s="215"/>
      <c r="M280" s="215"/>
      <c r="N280" s="215"/>
      <c r="O280" s="215"/>
      <c r="P280" s="215"/>
      <c r="Q280" s="215"/>
      <c r="R280" s="215"/>
      <c r="S280" s="215"/>
      <c r="T280" s="215"/>
      <c r="U280" s="215"/>
      <c r="V280" s="215"/>
      <c r="W280" s="215"/>
      <c r="X280" s="215"/>
      <c r="Y280" s="215"/>
      <c r="Z280" s="215"/>
      <c r="AA280" s="215"/>
      <c r="AB280" s="215"/>
      <c r="AC280" s="215"/>
      <c r="AD280" s="215"/>
      <c r="AE280" s="215"/>
      <c r="AF280" s="215"/>
      <c r="AG280" s="215" t="s">
        <v>155</v>
      </c>
      <c r="AH280" s="215"/>
      <c r="AI280" s="215"/>
      <c r="AJ280" s="215"/>
      <c r="AK280" s="215"/>
      <c r="AL280" s="215" t="s">
        <v>153</v>
      </c>
      <c r="AM280" s="215"/>
      <c r="AN280" s="215" t="s">
        <v>151</v>
      </c>
      <c r="AO280" s="215"/>
      <c r="AP280" s="215"/>
      <c r="AQ280" s="215"/>
      <c r="AR280" s="215"/>
      <c r="AS280" s="214"/>
      <c r="AT280" t="s">
        <v>580</v>
      </c>
      <c r="AU280"/>
    </row>
    <row r="281" spans="1:47" ht="16.5" customHeight="1" x14ac:dyDescent="0.3">
      <c r="A281" s="213">
        <v>424868</v>
      </c>
      <c r="B281" s="214" t="s">
        <v>580</v>
      </c>
      <c r="C281" s="215"/>
      <c r="D281" s="215"/>
      <c r="E281" s="215"/>
      <c r="F281" s="215"/>
      <c r="G281" s="215"/>
      <c r="H281" s="215"/>
      <c r="I281" s="215"/>
      <c r="J281" s="215"/>
      <c r="K281" s="215"/>
      <c r="L281" s="215"/>
      <c r="M281" s="215"/>
      <c r="N281" s="215"/>
      <c r="O281" s="215"/>
      <c r="P281" s="215"/>
      <c r="Q281" s="215"/>
      <c r="R281" s="215"/>
      <c r="S281" s="215"/>
      <c r="T281" s="215"/>
      <c r="U281" s="215"/>
      <c r="V281" s="215"/>
      <c r="W281" s="215"/>
      <c r="X281" s="215"/>
      <c r="Y281" s="215"/>
      <c r="Z281" s="215"/>
      <c r="AA281" s="215"/>
      <c r="AB281" s="215"/>
      <c r="AC281" s="215"/>
      <c r="AD281" s="215"/>
      <c r="AE281" s="215"/>
      <c r="AF281" s="215"/>
      <c r="AG281" s="215"/>
      <c r="AH281" s="215"/>
      <c r="AI281" s="215"/>
      <c r="AJ281" s="215"/>
      <c r="AK281" s="215"/>
      <c r="AL281" s="215"/>
      <c r="AM281" s="215"/>
      <c r="AN281" s="215" t="s">
        <v>153</v>
      </c>
      <c r="AO281" s="215"/>
      <c r="AP281" s="215"/>
      <c r="AQ281" s="215"/>
      <c r="AR281" s="215"/>
      <c r="AS281" s="214"/>
      <c r="AT281" t="s">
        <v>580</v>
      </c>
      <c r="AU281"/>
    </row>
    <row r="282" spans="1:47" ht="16.5" customHeight="1" x14ac:dyDescent="0.3">
      <c r="A282" s="213">
        <v>424892</v>
      </c>
      <c r="B282" s="214" t="s">
        <v>580</v>
      </c>
      <c r="C282" s="215"/>
      <c r="D282" s="215"/>
      <c r="E282" s="215"/>
      <c r="F282" s="215"/>
      <c r="G282" s="215"/>
      <c r="H282" s="215"/>
      <c r="I282" s="215"/>
      <c r="J282" s="215"/>
      <c r="K282" s="215"/>
      <c r="L282" s="215"/>
      <c r="M282" s="215"/>
      <c r="N282" s="215"/>
      <c r="O282" s="215"/>
      <c r="P282" s="215"/>
      <c r="Q282" s="215"/>
      <c r="R282" s="215"/>
      <c r="S282" s="215"/>
      <c r="T282" s="215"/>
      <c r="U282" s="215"/>
      <c r="V282" s="215"/>
      <c r="W282" s="215"/>
      <c r="X282" s="215"/>
      <c r="Y282" s="215"/>
      <c r="Z282" s="215"/>
      <c r="AA282" s="215"/>
      <c r="AB282" s="215"/>
      <c r="AC282" s="215"/>
      <c r="AD282" s="215"/>
      <c r="AE282" s="215"/>
      <c r="AF282" s="215"/>
      <c r="AG282" s="215"/>
      <c r="AH282" s="215"/>
      <c r="AI282" s="215"/>
      <c r="AJ282" s="215"/>
      <c r="AK282" s="215"/>
      <c r="AL282" s="215" t="s">
        <v>155</v>
      </c>
      <c r="AM282" s="215"/>
      <c r="AN282" s="215" t="s">
        <v>155</v>
      </c>
      <c r="AO282" s="215"/>
      <c r="AP282" s="215"/>
      <c r="AQ282" s="215"/>
      <c r="AR282" s="215"/>
      <c r="AS282" s="214"/>
      <c r="AT282" t="s">
        <v>580</v>
      </c>
      <c r="AU282"/>
    </row>
    <row r="283" spans="1:47" ht="16.5" customHeight="1" x14ac:dyDescent="0.3">
      <c r="A283" s="213">
        <v>424896</v>
      </c>
      <c r="B283" s="214" t="s">
        <v>580</v>
      </c>
      <c r="C283" s="215"/>
      <c r="D283" s="215"/>
      <c r="E283" s="215"/>
      <c r="F283" s="215"/>
      <c r="G283" s="215"/>
      <c r="H283" s="215"/>
      <c r="I283" s="215"/>
      <c r="J283" s="215"/>
      <c r="K283" s="215"/>
      <c r="L283" s="215"/>
      <c r="M283" s="215"/>
      <c r="N283" s="215"/>
      <c r="O283" s="215"/>
      <c r="P283" s="215"/>
      <c r="Q283" s="215"/>
      <c r="R283" s="215"/>
      <c r="S283" s="215"/>
      <c r="T283" s="215"/>
      <c r="U283" s="215"/>
      <c r="V283" s="215"/>
      <c r="W283" s="215"/>
      <c r="X283" s="215"/>
      <c r="Y283" s="215"/>
      <c r="Z283" s="215"/>
      <c r="AA283" s="215"/>
      <c r="AB283" s="215" t="s">
        <v>155</v>
      </c>
      <c r="AC283" s="215"/>
      <c r="AD283" s="215"/>
      <c r="AE283" s="215"/>
      <c r="AF283" s="215" t="s">
        <v>153</v>
      </c>
      <c r="AG283" s="215"/>
      <c r="AH283" s="215"/>
      <c r="AI283" s="215"/>
      <c r="AJ283" s="215"/>
      <c r="AK283" s="215"/>
      <c r="AL283" s="215" t="s">
        <v>155</v>
      </c>
      <c r="AM283" s="215" t="s">
        <v>155</v>
      </c>
      <c r="AN283" s="215"/>
      <c r="AO283" s="215"/>
      <c r="AP283" s="215"/>
      <c r="AQ283" s="215"/>
      <c r="AR283" s="215"/>
      <c r="AS283" s="214"/>
      <c r="AT283" t="s">
        <v>580</v>
      </c>
      <c r="AU283"/>
    </row>
    <row r="284" spans="1:47" ht="16.5" customHeight="1" x14ac:dyDescent="0.3">
      <c r="A284" s="213">
        <v>424907</v>
      </c>
      <c r="B284" s="214" t="s">
        <v>580</v>
      </c>
      <c r="C284" s="215"/>
      <c r="D284" s="215"/>
      <c r="E284" s="215"/>
      <c r="F284" s="215"/>
      <c r="G284" s="215"/>
      <c r="H284" s="215"/>
      <c r="I284" s="215"/>
      <c r="J284" s="215"/>
      <c r="K284" s="215"/>
      <c r="L284" s="215"/>
      <c r="M284" s="215"/>
      <c r="N284" s="215"/>
      <c r="O284" s="215"/>
      <c r="P284" s="215"/>
      <c r="Q284" s="215"/>
      <c r="R284" s="215"/>
      <c r="S284" s="215"/>
      <c r="T284" s="215"/>
      <c r="U284" s="215"/>
      <c r="V284" s="215"/>
      <c r="W284" s="215"/>
      <c r="X284" s="215"/>
      <c r="Y284" s="215"/>
      <c r="Z284" s="215"/>
      <c r="AA284" s="215"/>
      <c r="AB284" s="215"/>
      <c r="AC284" s="215"/>
      <c r="AD284" s="215"/>
      <c r="AE284" s="215"/>
      <c r="AF284" s="215"/>
      <c r="AG284" s="215"/>
      <c r="AH284" s="215" t="s">
        <v>155</v>
      </c>
      <c r="AI284" s="215"/>
      <c r="AJ284" s="215"/>
      <c r="AK284" s="215"/>
      <c r="AL284" s="215"/>
      <c r="AM284" s="215"/>
      <c r="AN284" s="215"/>
      <c r="AO284" s="215" t="s">
        <v>155</v>
      </c>
      <c r="AP284" s="215"/>
      <c r="AQ284" s="215"/>
      <c r="AR284" s="215"/>
      <c r="AS284" s="214"/>
      <c r="AT284" t="s">
        <v>580</v>
      </c>
      <c r="AU284"/>
    </row>
    <row r="285" spans="1:47" ht="16.5" customHeight="1" x14ac:dyDescent="0.3">
      <c r="A285" s="213">
        <v>424927</v>
      </c>
      <c r="B285" s="214" t="s">
        <v>580</v>
      </c>
      <c r="C285" s="215"/>
      <c r="D285" s="215"/>
      <c r="E285" s="215"/>
      <c r="F285" s="215"/>
      <c r="G285" s="215"/>
      <c r="H285" s="215"/>
      <c r="I285" s="215"/>
      <c r="J285" s="215"/>
      <c r="K285" s="215"/>
      <c r="L285" s="215"/>
      <c r="M285" s="215"/>
      <c r="N285" s="215"/>
      <c r="O285" s="215"/>
      <c r="P285" s="215"/>
      <c r="Q285" s="215"/>
      <c r="R285" s="215"/>
      <c r="S285" s="215"/>
      <c r="T285" s="215"/>
      <c r="U285" s="215"/>
      <c r="V285" s="215"/>
      <c r="W285" s="215"/>
      <c r="X285" s="215"/>
      <c r="Y285" s="215"/>
      <c r="Z285" s="215"/>
      <c r="AA285" s="215"/>
      <c r="AB285" s="215"/>
      <c r="AC285" s="215"/>
      <c r="AD285" s="215"/>
      <c r="AE285" s="215"/>
      <c r="AF285" s="215"/>
      <c r="AG285" s="215"/>
      <c r="AH285" s="215"/>
      <c r="AI285" s="215" t="s">
        <v>153</v>
      </c>
      <c r="AJ285" s="215"/>
      <c r="AK285" s="215"/>
      <c r="AL285" s="215" t="s">
        <v>155</v>
      </c>
      <c r="AM285" s="215"/>
      <c r="AN285" s="215"/>
      <c r="AO285" s="215"/>
      <c r="AP285" s="215"/>
      <c r="AQ285" s="215"/>
      <c r="AR285" s="215"/>
      <c r="AS285" s="214"/>
      <c r="AT285" t="s">
        <v>580</v>
      </c>
      <c r="AU285"/>
    </row>
    <row r="286" spans="1:47" ht="16.5" customHeight="1" x14ac:dyDescent="0.3">
      <c r="A286" s="213">
        <v>424959</v>
      </c>
      <c r="B286" s="214" t="s">
        <v>580</v>
      </c>
      <c r="C286" s="215"/>
      <c r="D286" s="215"/>
      <c r="E286" s="215"/>
      <c r="F286" s="215"/>
      <c r="G286" s="215"/>
      <c r="H286" s="215"/>
      <c r="I286" s="215"/>
      <c r="J286" s="215"/>
      <c r="K286" s="215"/>
      <c r="L286" s="215"/>
      <c r="M286" s="215"/>
      <c r="N286" s="215"/>
      <c r="O286" s="215"/>
      <c r="P286" s="215"/>
      <c r="Q286" s="215"/>
      <c r="R286" s="215" t="s">
        <v>155</v>
      </c>
      <c r="S286" s="215"/>
      <c r="T286" s="215"/>
      <c r="U286" s="215"/>
      <c r="V286" s="215"/>
      <c r="W286" s="215"/>
      <c r="X286" s="215"/>
      <c r="Y286" s="215"/>
      <c r="Z286" s="215"/>
      <c r="AA286" s="215"/>
      <c r="AB286" s="215"/>
      <c r="AC286" s="215"/>
      <c r="AD286" s="215"/>
      <c r="AE286" s="215"/>
      <c r="AF286" s="215"/>
      <c r="AG286" s="215"/>
      <c r="AH286" s="215"/>
      <c r="AI286" s="215"/>
      <c r="AJ286" s="215"/>
      <c r="AK286" s="215"/>
      <c r="AL286" s="215" t="s">
        <v>153</v>
      </c>
      <c r="AM286" s="215" t="s">
        <v>151</v>
      </c>
      <c r="AN286" s="215"/>
      <c r="AO286" s="215"/>
      <c r="AP286" s="215"/>
      <c r="AQ286" s="215"/>
      <c r="AR286" s="215"/>
      <c r="AS286" s="214"/>
      <c r="AT286" t="s">
        <v>580</v>
      </c>
      <c r="AU286"/>
    </row>
    <row r="287" spans="1:47" ht="16.5" customHeight="1" x14ac:dyDescent="0.3">
      <c r="A287" s="213">
        <v>424969</v>
      </c>
      <c r="B287" s="214" t="s">
        <v>580</v>
      </c>
      <c r="C287" s="215"/>
      <c r="D287" s="215"/>
      <c r="E287" s="215"/>
      <c r="F287" s="215"/>
      <c r="G287" s="215"/>
      <c r="H287" s="215"/>
      <c r="I287" s="215"/>
      <c r="J287" s="215"/>
      <c r="K287" s="215"/>
      <c r="L287" s="215"/>
      <c r="M287" s="215"/>
      <c r="N287" s="215"/>
      <c r="O287" s="215"/>
      <c r="P287" s="215"/>
      <c r="Q287" s="215" t="s">
        <v>155</v>
      </c>
      <c r="R287" s="215"/>
      <c r="S287" s="215"/>
      <c r="T287" s="215"/>
      <c r="U287" s="215"/>
      <c r="V287" s="215"/>
      <c r="W287" s="215"/>
      <c r="X287" s="215"/>
      <c r="Y287" s="215"/>
      <c r="Z287" s="215"/>
      <c r="AA287" s="215"/>
      <c r="AB287" s="215"/>
      <c r="AC287" s="215"/>
      <c r="AD287" s="215"/>
      <c r="AE287" s="215"/>
      <c r="AF287" s="215"/>
      <c r="AG287" s="215"/>
      <c r="AH287" s="215"/>
      <c r="AI287" s="215"/>
      <c r="AJ287" s="215"/>
      <c r="AK287" s="215"/>
      <c r="AL287" s="215"/>
      <c r="AM287" s="215"/>
      <c r="AN287" s="215"/>
      <c r="AO287" s="215"/>
      <c r="AP287" s="215"/>
      <c r="AQ287" s="215"/>
      <c r="AR287" s="215"/>
      <c r="AS287" s="214"/>
      <c r="AT287" t="s">
        <v>580</v>
      </c>
      <c r="AU287"/>
    </row>
    <row r="288" spans="1:47" ht="16.5" customHeight="1" x14ac:dyDescent="0.3">
      <c r="A288" s="213">
        <v>424998</v>
      </c>
      <c r="B288" s="214" t="s">
        <v>580</v>
      </c>
      <c r="C288" s="215"/>
      <c r="D288" s="215"/>
      <c r="E288" s="215"/>
      <c r="F288" s="215"/>
      <c r="G288" s="215"/>
      <c r="H288" s="215"/>
      <c r="I288" s="215"/>
      <c r="J288" s="215"/>
      <c r="K288" s="215" t="s">
        <v>155</v>
      </c>
      <c r="L288" s="215"/>
      <c r="M288" s="215"/>
      <c r="N288" s="215"/>
      <c r="O288" s="215"/>
      <c r="P288" s="215"/>
      <c r="Q288" s="215" t="s">
        <v>155</v>
      </c>
      <c r="R288" s="215"/>
      <c r="S288" s="215"/>
      <c r="T288" s="215"/>
      <c r="U288" s="215"/>
      <c r="V288" s="215"/>
      <c r="W288" s="215"/>
      <c r="X288" s="215"/>
      <c r="Y288" s="215"/>
      <c r="Z288" s="215"/>
      <c r="AA288" s="215"/>
      <c r="AB288" s="215"/>
      <c r="AC288" s="215"/>
      <c r="AD288" s="215"/>
      <c r="AE288" s="215"/>
      <c r="AF288" s="215"/>
      <c r="AG288" s="215"/>
      <c r="AH288" s="215"/>
      <c r="AI288" s="215"/>
      <c r="AJ288" s="215"/>
      <c r="AK288" s="215"/>
      <c r="AL288" s="215"/>
      <c r="AM288" s="215"/>
      <c r="AN288" s="215"/>
      <c r="AO288" s="215"/>
      <c r="AP288" s="215"/>
      <c r="AQ288" s="215"/>
      <c r="AR288" s="215"/>
      <c r="AS288" s="214"/>
      <c r="AT288" t="s">
        <v>580</v>
      </c>
      <c r="AU288"/>
    </row>
    <row r="289" spans="1:47" ht="16.5" customHeight="1" x14ac:dyDescent="0.3">
      <c r="A289" s="213">
        <v>425024</v>
      </c>
      <c r="B289" s="214" t="s">
        <v>580</v>
      </c>
      <c r="C289" s="215"/>
      <c r="D289" s="215"/>
      <c r="E289" s="215"/>
      <c r="F289" s="215"/>
      <c r="G289" s="215"/>
      <c r="H289" s="215"/>
      <c r="I289" s="215"/>
      <c r="J289" s="215" t="s">
        <v>155</v>
      </c>
      <c r="K289" s="215"/>
      <c r="L289" s="215"/>
      <c r="M289" s="215"/>
      <c r="N289" s="215"/>
      <c r="O289" s="215"/>
      <c r="P289" s="215"/>
      <c r="Q289" s="215"/>
      <c r="R289" s="215"/>
      <c r="S289" s="215"/>
      <c r="T289" s="215"/>
      <c r="U289" s="215"/>
      <c r="V289" s="215"/>
      <c r="W289" s="215"/>
      <c r="X289" s="215"/>
      <c r="Y289" s="215"/>
      <c r="Z289" s="215"/>
      <c r="AA289" s="215"/>
      <c r="AB289" s="215"/>
      <c r="AC289" s="215"/>
      <c r="AD289" s="215"/>
      <c r="AE289" s="215"/>
      <c r="AF289" s="215"/>
      <c r="AG289" s="215"/>
      <c r="AH289" s="215"/>
      <c r="AI289" s="215"/>
      <c r="AJ289" s="215"/>
      <c r="AK289" s="215"/>
      <c r="AL289" s="215"/>
      <c r="AM289" s="215"/>
      <c r="AN289" s="215"/>
      <c r="AO289" s="215"/>
      <c r="AP289" s="215"/>
      <c r="AQ289" s="215"/>
      <c r="AR289" s="215"/>
      <c r="AS289" s="214"/>
      <c r="AT289" t="s">
        <v>580</v>
      </c>
      <c r="AU289"/>
    </row>
    <row r="290" spans="1:47" ht="16.5" customHeight="1" x14ac:dyDescent="0.3">
      <c r="A290" s="213">
        <v>425031</v>
      </c>
      <c r="B290" s="214" t="s">
        <v>580</v>
      </c>
      <c r="C290" s="215"/>
      <c r="D290" s="215"/>
      <c r="E290" s="215"/>
      <c r="F290" s="215"/>
      <c r="G290" s="215"/>
      <c r="H290" s="215"/>
      <c r="I290" s="215"/>
      <c r="J290" s="215"/>
      <c r="K290" s="215"/>
      <c r="L290" s="215"/>
      <c r="M290" s="215"/>
      <c r="N290" s="215"/>
      <c r="O290" s="215"/>
      <c r="P290" s="215"/>
      <c r="Q290" s="215"/>
      <c r="R290" s="215"/>
      <c r="S290" s="215"/>
      <c r="T290" s="215"/>
      <c r="U290" s="215"/>
      <c r="V290" s="215"/>
      <c r="W290" s="215"/>
      <c r="X290" s="215"/>
      <c r="Y290" s="215"/>
      <c r="Z290" s="215"/>
      <c r="AA290" s="215"/>
      <c r="AB290" s="215"/>
      <c r="AC290" s="215"/>
      <c r="AD290" s="215"/>
      <c r="AE290" s="215"/>
      <c r="AF290" s="215"/>
      <c r="AG290" s="215"/>
      <c r="AH290" s="215"/>
      <c r="AI290" s="215"/>
      <c r="AJ290" s="215"/>
      <c r="AK290" s="215"/>
      <c r="AL290" s="215"/>
      <c r="AM290" s="215" t="s">
        <v>155</v>
      </c>
      <c r="AN290" s="215"/>
      <c r="AO290" s="215"/>
      <c r="AP290" s="215"/>
      <c r="AQ290" s="215"/>
      <c r="AR290" s="215"/>
      <c r="AS290" s="214"/>
      <c r="AT290" t="s">
        <v>580</v>
      </c>
      <c r="AU290"/>
    </row>
    <row r="291" spans="1:47" ht="16.5" customHeight="1" x14ac:dyDescent="0.3">
      <c r="A291" s="213">
        <v>425044</v>
      </c>
      <c r="B291" s="214" t="s">
        <v>580</v>
      </c>
      <c r="C291" s="215"/>
      <c r="D291" s="215"/>
      <c r="E291" s="215"/>
      <c r="F291" s="215"/>
      <c r="G291" s="215"/>
      <c r="H291" s="215"/>
      <c r="I291" s="215"/>
      <c r="J291" s="215"/>
      <c r="K291" s="215"/>
      <c r="L291" s="215"/>
      <c r="M291" s="215"/>
      <c r="N291" s="215"/>
      <c r="O291" s="215"/>
      <c r="P291" s="215"/>
      <c r="Q291" s="215"/>
      <c r="R291" s="215"/>
      <c r="S291" s="215"/>
      <c r="T291" s="215"/>
      <c r="U291" s="215"/>
      <c r="V291" s="215"/>
      <c r="W291" s="215"/>
      <c r="X291" s="215"/>
      <c r="Y291" s="215"/>
      <c r="Z291" s="215"/>
      <c r="AA291" s="215"/>
      <c r="AB291" s="215"/>
      <c r="AC291" s="215"/>
      <c r="AD291" s="215"/>
      <c r="AE291" s="215"/>
      <c r="AF291" s="215"/>
      <c r="AG291" s="215"/>
      <c r="AH291" s="215"/>
      <c r="AI291" s="215"/>
      <c r="AJ291" s="215"/>
      <c r="AK291" s="215"/>
      <c r="AL291" s="215"/>
      <c r="AM291" s="215"/>
      <c r="AN291" s="215" t="s">
        <v>155</v>
      </c>
      <c r="AO291" s="215"/>
      <c r="AP291" s="215"/>
      <c r="AQ291" s="215"/>
      <c r="AR291" s="215"/>
      <c r="AS291" s="214"/>
      <c r="AT291" t="s">
        <v>580</v>
      </c>
      <c r="AU291"/>
    </row>
    <row r="292" spans="1:47" ht="16.5" customHeight="1" x14ac:dyDescent="0.3">
      <c r="A292" s="213">
        <v>425060</v>
      </c>
      <c r="B292" s="214" t="s">
        <v>580</v>
      </c>
      <c r="C292" s="215"/>
      <c r="D292" s="215"/>
      <c r="E292" s="215"/>
      <c r="F292" s="215"/>
      <c r="G292" s="215"/>
      <c r="H292" s="215"/>
      <c r="I292" s="215"/>
      <c r="J292" s="215"/>
      <c r="K292" s="215"/>
      <c r="L292" s="215"/>
      <c r="M292" s="215"/>
      <c r="N292" s="215"/>
      <c r="O292" s="215"/>
      <c r="P292" s="215"/>
      <c r="Q292" s="215"/>
      <c r="R292" s="215"/>
      <c r="S292" s="215"/>
      <c r="T292" s="215"/>
      <c r="U292" s="215"/>
      <c r="V292" s="215"/>
      <c r="W292" s="215" t="s">
        <v>155</v>
      </c>
      <c r="X292" s="215"/>
      <c r="Y292" s="215"/>
      <c r="Z292" s="215"/>
      <c r="AA292" s="215"/>
      <c r="AB292" s="215"/>
      <c r="AC292" s="215"/>
      <c r="AD292" s="215"/>
      <c r="AE292" s="215"/>
      <c r="AF292" s="215"/>
      <c r="AG292" s="215"/>
      <c r="AH292" s="215"/>
      <c r="AI292" s="215"/>
      <c r="AJ292" s="215"/>
      <c r="AK292" s="215"/>
      <c r="AL292" s="215"/>
      <c r="AM292" s="215" t="s">
        <v>153</v>
      </c>
      <c r="AN292" s="215" t="s">
        <v>151</v>
      </c>
      <c r="AO292" s="215"/>
      <c r="AP292" s="215"/>
      <c r="AQ292" s="215"/>
      <c r="AR292" s="215"/>
      <c r="AS292" s="214"/>
      <c r="AT292" t="s">
        <v>580</v>
      </c>
      <c r="AU292"/>
    </row>
    <row r="293" spans="1:47" ht="16.5" customHeight="1" x14ac:dyDescent="0.3">
      <c r="A293" s="213">
        <v>425064</v>
      </c>
      <c r="B293" s="214" t="s">
        <v>580</v>
      </c>
      <c r="C293" s="215"/>
      <c r="D293" s="215"/>
      <c r="E293" s="215"/>
      <c r="F293" s="215"/>
      <c r="G293" s="215"/>
      <c r="H293" s="215"/>
      <c r="I293" s="215"/>
      <c r="J293" s="215"/>
      <c r="K293" s="215"/>
      <c r="L293" s="215"/>
      <c r="M293" s="215"/>
      <c r="N293" s="215"/>
      <c r="O293" s="215"/>
      <c r="P293" s="215"/>
      <c r="Q293" s="215"/>
      <c r="R293" s="215"/>
      <c r="S293" s="215"/>
      <c r="T293" s="215"/>
      <c r="U293" s="215"/>
      <c r="V293" s="215"/>
      <c r="W293" s="215"/>
      <c r="X293" s="215"/>
      <c r="Y293" s="215"/>
      <c r="Z293" s="215"/>
      <c r="AA293" s="215"/>
      <c r="AB293" s="215"/>
      <c r="AC293" s="215"/>
      <c r="AD293" s="215"/>
      <c r="AE293" s="215"/>
      <c r="AF293" s="215"/>
      <c r="AG293" s="215"/>
      <c r="AH293" s="215"/>
      <c r="AI293" s="215" t="s">
        <v>155</v>
      </c>
      <c r="AJ293" s="215"/>
      <c r="AK293" s="215"/>
      <c r="AL293" s="215" t="s">
        <v>155</v>
      </c>
      <c r="AM293" s="215"/>
      <c r="AN293" s="215"/>
      <c r="AO293" s="215"/>
      <c r="AP293" s="215"/>
      <c r="AQ293" s="215"/>
      <c r="AR293" s="215"/>
      <c r="AS293" s="214"/>
      <c r="AT293" t="s">
        <v>580</v>
      </c>
      <c r="AU293"/>
    </row>
    <row r="294" spans="1:47" ht="16.5" customHeight="1" x14ac:dyDescent="0.3">
      <c r="A294" s="213">
        <v>425089</v>
      </c>
      <c r="B294" s="214" t="s">
        <v>580</v>
      </c>
      <c r="C294" s="215"/>
      <c r="D294" s="215"/>
      <c r="E294" s="215"/>
      <c r="F294" s="215"/>
      <c r="G294" s="215"/>
      <c r="H294" s="215"/>
      <c r="I294" s="215"/>
      <c r="J294" s="215"/>
      <c r="K294" s="215"/>
      <c r="L294" s="215"/>
      <c r="M294" s="215"/>
      <c r="N294" s="215"/>
      <c r="O294" s="215"/>
      <c r="P294" s="215"/>
      <c r="Q294" s="215"/>
      <c r="R294" s="215"/>
      <c r="S294" s="215"/>
      <c r="T294" s="215"/>
      <c r="U294" s="215"/>
      <c r="V294" s="215"/>
      <c r="W294" s="215"/>
      <c r="X294" s="215"/>
      <c r="Y294" s="215"/>
      <c r="Z294" s="215"/>
      <c r="AA294" s="215"/>
      <c r="AB294" s="215"/>
      <c r="AC294" s="215"/>
      <c r="AD294" s="215"/>
      <c r="AE294" s="215"/>
      <c r="AF294" s="215"/>
      <c r="AG294" s="215"/>
      <c r="AH294" s="215"/>
      <c r="AI294" s="215"/>
      <c r="AJ294" s="215"/>
      <c r="AK294" s="215"/>
      <c r="AL294" s="215" t="s">
        <v>155</v>
      </c>
      <c r="AM294" s="215" t="s">
        <v>155</v>
      </c>
      <c r="AN294" s="215"/>
      <c r="AO294" s="215"/>
      <c r="AP294" s="215"/>
      <c r="AQ294" s="215" t="s">
        <v>153</v>
      </c>
      <c r="AR294" s="215"/>
      <c r="AS294" s="214"/>
      <c r="AT294" t="s">
        <v>580</v>
      </c>
      <c r="AU294"/>
    </row>
    <row r="295" spans="1:47" ht="16.5" customHeight="1" x14ac:dyDescent="0.3">
      <c r="A295" s="213">
        <v>425147</v>
      </c>
      <c r="B295" s="214" t="s">
        <v>580</v>
      </c>
      <c r="C295" s="215"/>
      <c r="D295" s="215"/>
      <c r="E295" s="215"/>
      <c r="F295" s="215"/>
      <c r="G295" s="215"/>
      <c r="H295" s="215"/>
      <c r="I295" s="215"/>
      <c r="J295" s="215"/>
      <c r="K295" s="215"/>
      <c r="L295" s="215"/>
      <c r="M295" s="215"/>
      <c r="N295" s="215"/>
      <c r="O295" s="215"/>
      <c r="P295" s="215"/>
      <c r="Q295" s="215"/>
      <c r="R295" s="215"/>
      <c r="S295" s="215"/>
      <c r="T295" s="215"/>
      <c r="U295" s="215"/>
      <c r="V295" s="215"/>
      <c r="W295" s="215"/>
      <c r="X295" s="215"/>
      <c r="Y295" s="215"/>
      <c r="Z295" s="215"/>
      <c r="AA295" s="215"/>
      <c r="AB295" s="215"/>
      <c r="AC295" s="215"/>
      <c r="AD295" s="215"/>
      <c r="AE295" s="215"/>
      <c r="AF295" s="215"/>
      <c r="AG295" s="215"/>
      <c r="AH295" s="215"/>
      <c r="AI295" s="215" t="s">
        <v>155</v>
      </c>
      <c r="AJ295" s="215"/>
      <c r="AK295" s="215"/>
      <c r="AL295" s="215" t="s">
        <v>155</v>
      </c>
      <c r="AM295" s="215" t="s">
        <v>155</v>
      </c>
      <c r="AN295" s="215"/>
      <c r="AO295" s="215" t="s">
        <v>153</v>
      </c>
      <c r="AP295" s="215"/>
      <c r="AQ295" s="215"/>
      <c r="AR295" s="215"/>
      <c r="AS295" s="214"/>
      <c r="AT295" t="s">
        <v>580</v>
      </c>
      <c r="AU295"/>
    </row>
    <row r="296" spans="1:47" ht="16.5" customHeight="1" x14ac:dyDescent="0.3">
      <c r="A296" s="213">
        <v>425237</v>
      </c>
      <c r="B296" s="214" t="s">
        <v>580</v>
      </c>
      <c r="C296" s="215"/>
      <c r="D296" s="215"/>
      <c r="E296" s="215"/>
      <c r="F296" s="215"/>
      <c r="G296" s="215"/>
      <c r="H296" s="215"/>
      <c r="I296" s="215"/>
      <c r="J296" s="215"/>
      <c r="K296" s="215"/>
      <c r="L296" s="215"/>
      <c r="M296" s="215"/>
      <c r="N296" s="215"/>
      <c r="O296" s="215"/>
      <c r="P296" s="215"/>
      <c r="Q296" s="215"/>
      <c r="R296" s="215"/>
      <c r="S296" s="215"/>
      <c r="T296" s="215"/>
      <c r="U296" s="215"/>
      <c r="V296" s="215"/>
      <c r="W296" s="215"/>
      <c r="X296" s="215"/>
      <c r="Y296" s="215"/>
      <c r="Z296" s="215"/>
      <c r="AA296" s="215"/>
      <c r="AB296" s="215"/>
      <c r="AC296" s="215"/>
      <c r="AD296" s="215"/>
      <c r="AE296" s="215"/>
      <c r="AF296" s="215"/>
      <c r="AG296" s="215"/>
      <c r="AH296" s="215"/>
      <c r="AI296" s="215"/>
      <c r="AJ296" s="215"/>
      <c r="AK296" s="215"/>
      <c r="AL296" s="215"/>
      <c r="AM296" s="215" t="s">
        <v>155</v>
      </c>
      <c r="AN296" s="215"/>
      <c r="AO296" s="215"/>
      <c r="AP296" s="215"/>
      <c r="AQ296" s="215"/>
      <c r="AR296" s="215"/>
      <c r="AS296" s="214"/>
      <c r="AT296" t="s">
        <v>580</v>
      </c>
      <c r="AU296"/>
    </row>
    <row r="297" spans="1:47" ht="16.5" customHeight="1" x14ac:dyDescent="0.3">
      <c r="A297" s="213">
        <v>425260</v>
      </c>
      <c r="B297" s="214" t="s">
        <v>580</v>
      </c>
      <c r="C297" s="215"/>
      <c r="D297" s="215"/>
      <c r="E297" s="215"/>
      <c r="F297" s="215"/>
      <c r="G297" s="215"/>
      <c r="H297" s="215"/>
      <c r="I297" s="215"/>
      <c r="J297" s="215"/>
      <c r="K297" s="215"/>
      <c r="L297" s="215"/>
      <c r="M297" s="215"/>
      <c r="N297" s="215"/>
      <c r="O297" s="215"/>
      <c r="P297" s="215"/>
      <c r="Q297" s="215"/>
      <c r="R297" s="215"/>
      <c r="S297" s="215"/>
      <c r="T297" s="215"/>
      <c r="U297" s="215"/>
      <c r="V297" s="215"/>
      <c r="W297" s="215"/>
      <c r="X297" s="215"/>
      <c r="Y297" s="215"/>
      <c r="Z297" s="215"/>
      <c r="AA297" s="215"/>
      <c r="AB297" s="215"/>
      <c r="AC297" s="215"/>
      <c r="AD297" s="215"/>
      <c r="AE297" s="215"/>
      <c r="AF297" s="215"/>
      <c r="AG297" s="215"/>
      <c r="AH297" s="215"/>
      <c r="AI297" s="215" t="s">
        <v>153</v>
      </c>
      <c r="AJ297" s="215"/>
      <c r="AK297" s="215"/>
      <c r="AL297" s="215" t="s">
        <v>153</v>
      </c>
      <c r="AM297" s="215"/>
      <c r="AN297" s="215"/>
      <c r="AO297" s="215"/>
      <c r="AP297" s="215"/>
      <c r="AQ297" s="215"/>
      <c r="AR297" s="215"/>
      <c r="AS297" s="214"/>
      <c r="AT297" t="s">
        <v>580</v>
      </c>
      <c r="AU297"/>
    </row>
    <row r="298" spans="1:47" ht="16.5" customHeight="1" x14ac:dyDescent="0.3">
      <c r="A298" s="213">
        <v>425271</v>
      </c>
      <c r="B298" s="214" t="s">
        <v>580</v>
      </c>
      <c r="C298" s="215"/>
      <c r="D298" s="215"/>
      <c r="E298" s="215"/>
      <c r="F298" s="215"/>
      <c r="G298" s="215"/>
      <c r="H298" s="215"/>
      <c r="I298" s="215"/>
      <c r="J298" s="215"/>
      <c r="K298" s="215"/>
      <c r="L298" s="215"/>
      <c r="M298" s="215"/>
      <c r="N298" s="215"/>
      <c r="O298" s="215"/>
      <c r="P298" s="215"/>
      <c r="Q298" s="215"/>
      <c r="R298" s="215"/>
      <c r="S298" s="215"/>
      <c r="T298" s="215"/>
      <c r="U298" s="215"/>
      <c r="V298" s="215"/>
      <c r="W298" s="215"/>
      <c r="X298" s="215"/>
      <c r="Y298" s="215"/>
      <c r="Z298" s="215"/>
      <c r="AA298" s="215"/>
      <c r="AB298" s="215"/>
      <c r="AC298" s="215"/>
      <c r="AD298" s="215"/>
      <c r="AE298" s="215"/>
      <c r="AF298" s="215"/>
      <c r="AG298" s="215"/>
      <c r="AH298" s="215"/>
      <c r="AI298" s="215" t="s">
        <v>155</v>
      </c>
      <c r="AJ298" s="215"/>
      <c r="AK298" s="215"/>
      <c r="AL298" s="215"/>
      <c r="AM298" s="215"/>
      <c r="AN298" s="215"/>
      <c r="AO298" s="215"/>
      <c r="AP298" s="215"/>
      <c r="AQ298" s="215"/>
      <c r="AR298" s="215"/>
      <c r="AS298" s="214"/>
      <c r="AT298" t="s">
        <v>580</v>
      </c>
      <c r="AU298"/>
    </row>
    <row r="299" spans="1:47" ht="16.5" customHeight="1" x14ac:dyDescent="0.3">
      <c r="A299" s="213">
        <v>425321</v>
      </c>
      <c r="B299" s="214" t="s">
        <v>580</v>
      </c>
      <c r="C299" s="215"/>
      <c r="D299" s="215"/>
      <c r="E299" s="215"/>
      <c r="F299" s="215"/>
      <c r="G299" s="215"/>
      <c r="H299" s="215"/>
      <c r="I299" s="215"/>
      <c r="J299" s="215"/>
      <c r="K299" s="215"/>
      <c r="L299" s="215"/>
      <c r="M299" s="215"/>
      <c r="N299" s="215"/>
      <c r="O299" s="215"/>
      <c r="P299" s="215"/>
      <c r="Q299" s="215"/>
      <c r="R299" s="215"/>
      <c r="S299" s="215"/>
      <c r="T299" s="215"/>
      <c r="U299" s="215"/>
      <c r="V299" s="215"/>
      <c r="W299" s="215"/>
      <c r="X299" s="215"/>
      <c r="Y299" s="215"/>
      <c r="Z299" s="215"/>
      <c r="AA299" s="215"/>
      <c r="AB299" s="215"/>
      <c r="AC299" s="215"/>
      <c r="AD299" s="215" t="s">
        <v>155</v>
      </c>
      <c r="AE299" s="215"/>
      <c r="AF299" s="215"/>
      <c r="AG299" s="215"/>
      <c r="AH299" s="215"/>
      <c r="AI299" s="215"/>
      <c r="AJ299" s="215"/>
      <c r="AK299" s="215"/>
      <c r="AL299" s="215"/>
      <c r="AM299" s="215"/>
      <c r="AN299" s="215"/>
      <c r="AO299" s="215"/>
      <c r="AP299" s="215"/>
      <c r="AQ299" s="215"/>
      <c r="AR299" s="215"/>
      <c r="AS299" s="214"/>
      <c r="AT299" t="s">
        <v>580</v>
      </c>
      <c r="AU299"/>
    </row>
    <row r="300" spans="1:47" ht="16.5" customHeight="1" x14ac:dyDescent="0.3">
      <c r="A300" s="213">
        <v>425362</v>
      </c>
      <c r="B300" s="214" t="s">
        <v>580</v>
      </c>
      <c r="C300" s="215"/>
      <c r="D300" s="215"/>
      <c r="E300" s="215"/>
      <c r="F300" s="215"/>
      <c r="G300" s="215"/>
      <c r="H300" s="215"/>
      <c r="I300" s="215"/>
      <c r="J300" s="215"/>
      <c r="K300" s="215"/>
      <c r="L300" s="215"/>
      <c r="M300" s="215"/>
      <c r="N300" s="215"/>
      <c r="O300" s="215"/>
      <c r="P300" s="215"/>
      <c r="Q300" s="215"/>
      <c r="R300" s="215"/>
      <c r="S300" s="215"/>
      <c r="T300" s="215"/>
      <c r="U300" s="215"/>
      <c r="V300" s="215"/>
      <c r="W300" s="215"/>
      <c r="X300" s="215"/>
      <c r="Y300" s="215"/>
      <c r="Z300" s="215"/>
      <c r="AA300" s="215"/>
      <c r="AB300" s="215"/>
      <c r="AC300" s="215"/>
      <c r="AD300" s="215"/>
      <c r="AE300" s="215"/>
      <c r="AF300" s="215" t="s">
        <v>155</v>
      </c>
      <c r="AG300" s="215"/>
      <c r="AH300" s="215"/>
      <c r="AI300" s="215"/>
      <c r="AJ300" s="215"/>
      <c r="AK300" s="215"/>
      <c r="AL300" s="215" t="s">
        <v>155</v>
      </c>
      <c r="AM300" s="215" t="s">
        <v>153</v>
      </c>
      <c r="AN300" s="215" t="s">
        <v>153</v>
      </c>
      <c r="AO300" s="215"/>
      <c r="AP300" s="215"/>
      <c r="AQ300" s="215"/>
      <c r="AR300" s="215"/>
      <c r="AS300" s="214"/>
      <c r="AT300" t="s">
        <v>580</v>
      </c>
      <c r="AU300"/>
    </row>
    <row r="301" spans="1:47" ht="16.5" customHeight="1" x14ac:dyDescent="0.3">
      <c r="A301" s="213">
        <v>425367</v>
      </c>
      <c r="B301" s="214" t="s">
        <v>580</v>
      </c>
      <c r="C301" s="215"/>
      <c r="D301" s="215"/>
      <c r="E301" s="215"/>
      <c r="F301" s="215"/>
      <c r="G301" s="215"/>
      <c r="H301" s="215"/>
      <c r="I301" s="215"/>
      <c r="J301" s="215"/>
      <c r="K301" s="215"/>
      <c r="L301" s="215"/>
      <c r="M301" s="215"/>
      <c r="N301" s="215"/>
      <c r="O301" s="215"/>
      <c r="P301" s="215"/>
      <c r="Q301" s="215"/>
      <c r="R301" s="215"/>
      <c r="S301" s="215"/>
      <c r="T301" s="215"/>
      <c r="U301" s="215"/>
      <c r="V301" s="215"/>
      <c r="W301" s="215"/>
      <c r="X301" s="215"/>
      <c r="Y301" s="215"/>
      <c r="Z301" s="215"/>
      <c r="AA301" s="215"/>
      <c r="AB301" s="215"/>
      <c r="AC301" s="215"/>
      <c r="AD301" s="215"/>
      <c r="AE301" s="215"/>
      <c r="AF301" s="215"/>
      <c r="AG301" s="215"/>
      <c r="AH301" s="215"/>
      <c r="AI301" s="215"/>
      <c r="AJ301" s="215"/>
      <c r="AK301" s="215"/>
      <c r="AL301" s="215" t="s">
        <v>155</v>
      </c>
      <c r="AM301" s="215"/>
      <c r="AN301" s="215"/>
      <c r="AO301" s="215"/>
      <c r="AP301" s="215"/>
      <c r="AQ301" s="215"/>
      <c r="AR301" s="215"/>
      <c r="AS301" s="214"/>
      <c r="AT301" t="s">
        <v>580</v>
      </c>
      <c r="AU301"/>
    </row>
    <row r="302" spans="1:47" ht="16.5" customHeight="1" x14ac:dyDescent="0.3">
      <c r="A302" s="213">
        <v>425369</v>
      </c>
      <c r="B302" s="214" t="s">
        <v>580</v>
      </c>
      <c r="C302" s="215"/>
      <c r="D302" s="215"/>
      <c r="E302" s="215"/>
      <c r="F302" s="215"/>
      <c r="G302" s="215"/>
      <c r="H302" s="215"/>
      <c r="I302" s="215"/>
      <c r="J302" s="215"/>
      <c r="K302" s="215"/>
      <c r="L302" s="215"/>
      <c r="M302" s="215"/>
      <c r="N302" s="215"/>
      <c r="O302" s="215"/>
      <c r="P302" s="215"/>
      <c r="Q302" s="215"/>
      <c r="R302" s="215"/>
      <c r="S302" s="215"/>
      <c r="T302" s="215"/>
      <c r="U302" s="215"/>
      <c r="V302" s="215"/>
      <c r="W302" s="215"/>
      <c r="X302" s="215"/>
      <c r="Y302" s="215"/>
      <c r="Z302" s="215"/>
      <c r="AA302" s="215"/>
      <c r="AB302" s="215"/>
      <c r="AC302" s="215"/>
      <c r="AD302" s="215"/>
      <c r="AE302" s="215"/>
      <c r="AF302" s="215" t="s">
        <v>155</v>
      </c>
      <c r="AG302" s="215"/>
      <c r="AH302" s="215"/>
      <c r="AI302" s="215" t="s">
        <v>155</v>
      </c>
      <c r="AJ302" s="215"/>
      <c r="AK302" s="215"/>
      <c r="AL302" s="215" t="s">
        <v>155</v>
      </c>
      <c r="AM302" s="215" t="s">
        <v>155</v>
      </c>
      <c r="AN302" s="215"/>
      <c r="AO302" s="215"/>
      <c r="AP302" s="215"/>
      <c r="AQ302" s="215"/>
      <c r="AR302" s="215"/>
      <c r="AS302" s="214"/>
      <c r="AT302" t="s">
        <v>580</v>
      </c>
      <c r="AU302"/>
    </row>
    <row r="303" spans="1:47" ht="16.5" customHeight="1" x14ac:dyDescent="0.3">
      <c r="A303" s="213">
        <v>425390</v>
      </c>
      <c r="B303" s="214" t="s">
        <v>580</v>
      </c>
      <c r="C303" s="215"/>
      <c r="D303" s="215"/>
      <c r="E303" s="215"/>
      <c r="F303" s="215"/>
      <c r="G303" s="215"/>
      <c r="H303" s="215"/>
      <c r="I303" s="215"/>
      <c r="J303" s="215"/>
      <c r="K303" s="215"/>
      <c r="L303" s="215"/>
      <c r="M303" s="215"/>
      <c r="N303" s="215"/>
      <c r="O303" s="215"/>
      <c r="P303" s="215"/>
      <c r="Q303" s="215"/>
      <c r="R303" s="215"/>
      <c r="S303" s="215"/>
      <c r="T303" s="215"/>
      <c r="U303" s="215"/>
      <c r="V303" s="215"/>
      <c r="W303" s="215"/>
      <c r="X303" s="215"/>
      <c r="Y303" s="215"/>
      <c r="Z303" s="215"/>
      <c r="AA303" s="215"/>
      <c r="AB303" s="215"/>
      <c r="AC303" s="215"/>
      <c r="AD303" s="215"/>
      <c r="AE303" s="215"/>
      <c r="AF303" s="215"/>
      <c r="AG303" s="215"/>
      <c r="AH303" s="215"/>
      <c r="AI303" s="215"/>
      <c r="AJ303" s="215"/>
      <c r="AK303" s="215"/>
      <c r="AL303" s="215"/>
      <c r="AM303" s="215"/>
      <c r="AN303" s="215" t="s">
        <v>155</v>
      </c>
      <c r="AO303" s="215"/>
      <c r="AP303" s="215"/>
      <c r="AQ303" s="215" t="s">
        <v>155</v>
      </c>
      <c r="AR303" s="215"/>
      <c r="AS303" s="214"/>
      <c r="AT303" t="s">
        <v>580</v>
      </c>
      <c r="AU303"/>
    </row>
    <row r="304" spans="1:47" ht="16.5" customHeight="1" x14ac:dyDescent="0.3">
      <c r="A304" s="213">
        <v>425400</v>
      </c>
      <c r="B304" s="214" t="s">
        <v>580</v>
      </c>
      <c r="C304" s="215"/>
      <c r="D304" s="215"/>
      <c r="E304" s="215"/>
      <c r="F304" s="215"/>
      <c r="G304" s="215"/>
      <c r="H304" s="215"/>
      <c r="I304" s="215"/>
      <c r="J304" s="215"/>
      <c r="K304" s="215"/>
      <c r="L304" s="215"/>
      <c r="M304" s="215"/>
      <c r="N304" s="215"/>
      <c r="O304" s="215"/>
      <c r="P304" s="215"/>
      <c r="Q304" s="215"/>
      <c r="R304" s="215"/>
      <c r="S304" s="215"/>
      <c r="T304" s="215"/>
      <c r="U304" s="215"/>
      <c r="V304" s="215"/>
      <c r="W304" s="215"/>
      <c r="X304" s="215"/>
      <c r="Y304" s="215"/>
      <c r="Z304" s="215"/>
      <c r="AA304" s="215"/>
      <c r="AB304" s="215"/>
      <c r="AC304" s="215"/>
      <c r="AD304" s="215"/>
      <c r="AE304" s="215"/>
      <c r="AF304" s="215"/>
      <c r="AG304" s="215"/>
      <c r="AH304" s="215"/>
      <c r="AI304" s="215" t="s">
        <v>155</v>
      </c>
      <c r="AJ304" s="215"/>
      <c r="AK304" s="215"/>
      <c r="AL304" s="215"/>
      <c r="AM304" s="215"/>
      <c r="AN304" s="215"/>
      <c r="AO304" s="215" t="s">
        <v>153</v>
      </c>
      <c r="AP304" s="215"/>
      <c r="AQ304" s="215" t="s">
        <v>155</v>
      </c>
      <c r="AR304" s="215" t="s">
        <v>153</v>
      </c>
      <c r="AS304" s="214"/>
      <c r="AT304" t="s">
        <v>580</v>
      </c>
      <c r="AU304"/>
    </row>
    <row r="305" spans="1:47" ht="16.5" customHeight="1" x14ac:dyDescent="0.3">
      <c r="A305" s="213">
        <v>425470</v>
      </c>
      <c r="B305" s="214" t="s">
        <v>580</v>
      </c>
      <c r="C305" s="215"/>
      <c r="D305" s="215"/>
      <c r="E305" s="215"/>
      <c r="F305" s="215"/>
      <c r="G305" s="215"/>
      <c r="H305" s="215"/>
      <c r="I305" s="215"/>
      <c r="J305" s="215"/>
      <c r="K305" s="215"/>
      <c r="L305" s="215"/>
      <c r="M305" s="215"/>
      <c r="N305" s="215"/>
      <c r="O305" s="215"/>
      <c r="P305" s="215"/>
      <c r="Q305" s="215"/>
      <c r="R305" s="215"/>
      <c r="S305" s="215"/>
      <c r="T305" s="215"/>
      <c r="U305" s="215"/>
      <c r="V305" s="215"/>
      <c r="W305" s="215"/>
      <c r="X305" s="215"/>
      <c r="Y305" s="215"/>
      <c r="Z305" s="215"/>
      <c r="AA305" s="215"/>
      <c r="AB305" s="215"/>
      <c r="AC305" s="215"/>
      <c r="AD305" s="215"/>
      <c r="AE305" s="215"/>
      <c r="AF305" s="215"/>
      <c r="AG305" s="215" t="s">
        <v>153</v>
      </c>
      <c r="AH305" s="215"/>
      <c r="AI305" s="215"/>
      <c r="AJ305" s="215"/>
      <c r="AK305" s="215"/>
      <c r="AL305" s="215"/>
      <c r="AM305" s="215"/>
      <c r="AN305" s="215"/>
      <c r="AO305" s="215"/>
      <c r="AP305" s="215"/>
      <c r="AQ305" s="215" t="s">
        <v>151</v>
      </c>
      <c r="AR305" s="215" t="s">
        <v>151</v>
      </c>
      <c r="AS305" s="214"/>
      <c r="AT305" t="s">
        <v>580</v>
      </c>
      <c r="AU305"/>
    </row>
    <row r="306" spans="1:47" ht="16.5" customHeight="1" x14ac:dyDescent="0.3">
      <c r="A306" s="213">
        <v>425507</v>
      </c>
      <c r="B306" s="214" t="s">
        <v>580</v>
      </c>
      <c r="C306" s="215"/>
      <c r="D306" s="215"/>
      <c r="E306" s="215"/>
      <c r="F306" s="215"/>
      <c r="G306" s="215"/>
      <c r="H306" s="215"/>
      <c r="I306" s="215"/>
      <c r="J306" s="215"/>
      <c r="K306" s="215"/>
      <c r="L306" s="215"/>
      <c r="M306" s="215"/>
      <c r="N306" s="215"/>
      <c r="O306" s="215"/>
      <c r="P306" s="215"/>
      <c r="Q306" s="215"/>
      <c r="R306" s="215"/>
      <c r="S306" s="215"/>
      <c r="T306" s="215"/>
      <c r="U306" s="215"/>
      <c r="V306" s="215"/>
      <c r="W306" s="215"/>
      <c r="X306" s="215"/>
      <c r="Y306" s="215"/>
      <c r="Z306" s="215"/>
      <c r="AA306" s="215"/>
      <c r="AB306" s="215"/>
      <c r="AC306" s="215"/>
      <c r="AD306" s="215"/>
      <c r="AE306" s="215"/>
      <c r="AF306" s="215"/>
      <c r="AG306" s="215"/>
      <c r="AH306" s="215"/>
      <c r="AI306" s="215"/>
      <c r="AJ306" s="215"/>
      <c r="AK306" s="215"/>
      <c r="AL306" s="215"/>
      <c r="AM306" s="215" t="s">
        <v>155</v>
      </c>
      <c r="AN306" s="215"/>
      <c r="AO306" s="215"/>
      <c r="AP306" s="215"/>
      <c r="AQ306" s="215"/>
      <c r="AR306" s="215"/>
      <c r="AS306" s="214"/>
      <c r="AT306" t="s">
        <v>580</v>
      </c>
      <c r="AU306"/>
    </row>
    <row r="307" spans="1:47" ht="16.5" customHeight="1" x14ac:dyDescent="0.3">
      <c r="A307" s="213">
        <v>425549</v>
      </c>
      <c r="B307" s="214" t="s">
        <v>580</v>
      </c>
      <c r="C307" s="215"/>
      <c r="D307" s="215"/>
      <c r="E307" s="215"/>
      <c r="F307" s="215"/>
      <c r="G307" s="215"/>
      <c r="H307" s="215"/>
      <c r="I307" s="215"/>
      <c r="J307" s="215"/>
      <c r="K307" s="215"/>
      <c r="L307" s="215"/>
      <c r="M307" s="215"/>
      <c r="N307" s="215"/>
      <c r="O307" s="215"/>
      <c r="P307" s="215"/>
      <c r="Q307" s="215"/>
      <c r="R307" s="215"/>
      <c r="S307" s="215"/>
      <c r="T307" s="215"/>
      <c r="U307" s="215"/>
      <c r="V307" s="215"/>
      <c r="W307" s="215"/>
      <c r="X307" s="215"/>
      <c r="Y307" s="215"/>
      <c r="Z307" s="215"/>
      <c r="AA307" s="215"/>
      <c r="AB307" s="215"/>
      <c r="AC307" s="215"/>
      <c r="AD307" s="215"/>
      <c r="AE307" s="215"/>
      <c r="AF307" s="215"/>
      <c r="AG307" s="215"/>
      <c r="AH307" s="215"/>
      <c r="AI307" s="215"/>
      <c r="AJ307" s="215"/>
      <c r="AK307" s="215"/>
      <c r="AL307" s="215"/>
      <c r="AM307" s="215"/>
      <c r="AN307" s="215" t="s">
        <v>153</v>
      </c>
      <c r="AO307" s="215"/>
      <c r="AP307" s="215"/>
      <c r="AQ307" s="215"/>
      <c r="AR307" s="215"/>
      <c r="AS307" s="214"/>
      <c r="AT307" t="s">
        <v>580</v>
      </c>
      <c r="AU307"/>
    </row>
    <row r="308" spans="1:47" ht="16.5" customHeight="1" x14ac:dyDescent="0.3">
      <c r="A308" s="213">
        <v>425551</v>
      </c>
      <c r="B308" s="214" t="s">
        <v>580</v>
      </c>
      <c r="C308" s="215"/>
      <c r="D308" s="215"/>
      <c r="E308" s="215"/>
      <c r="F308" s="215"/>
      <c r="G308" s="215"/>
      <c r="H308" s="215"/>
      <c r="I308" s="215"/>
      <c r="J308" s="215"/>
      <c r="K308" s="215" t="s">
        <v>155</v>
      </c>
      <c r="L308" s="215"/>
      <c r="M308" s="215"/>
      <c r="N308" s="215"/>
      <c r="O308" s="215"/>
      <c r="P308" s="215"/>
      <c r="Q308" s="215"/>
      <c r="R308" s="215"/>
      <c r="S308" s="215"/>
      <c r="T308" s="215"/>
      <c r="U308" s="215"/>
      <c r="V308" s="215"/>
      <c r="W308" s="215"/>
      <c r="X308" s="215"/>
      <c r="Y308" s="215"/>
      <c r="Z308" s="215"/>
      <c r="AA308" s="215"/>
      <c r="AB308" s="215"/>
      <c r="AC308" s="215"/>
      <c r="AD308" s="215"/>
      <c r="AE308" s="215"/>
      <c r="AF308" s="215"/>
      <c r="AG308" s="215"/>
      <c r="AH308" s="215"/>
      <c r="AI308" s="215"/>
      <c r="AJ308" s="215"/>
      <c r="AK308" s="215"/>
      <c r="AL308" s="215"/>
      <c r="AM308" s="215"/>
      <c r="AN308" s="215" t="s">
        <v>155</v>
      </c>
      <c r="AO308" s="215"/>
      <c r="AP308" s="215" t="s">
        <v>155</v>
      </c>
      <c r="AQ308" s="215"/>
      <c r="AR308" s="215"/>
      <c r="AS308" s="214"/>
      <c r="AT308" t="s">
        <v>580</v>
      </c>
      <c r="AU308"/>
    </row>
    <row r="309" spans="1:47" ht="16.5" customHeight="1" x14ac:dyDescent="0.3">
      <c r="A309" s="213">
        <v>425578</v>
      </c>
      <c r="B309" s="214" t="s">
        <v>580</v>
      </c>
      <c r="C309" s="215"/>
      <c r="D309" s="215"/>
      <c r="E309" s="215"/>
      <c r="F309" s="215"/>
      <c r="G309" s="215"/>
      <c r="H309" s="215"/>
      <c r="I309" s="215"/>
      <c r="J309" s="215"/>
      <c r="K309" s="215"/>
      <c r="L309" s="215"/>
      <c r="M309" s="215"/>
      <c r="N309" s="215"/>
      <c r="O309" s="215"/>
      <c r="P309" s="215"/>
      <c r="Q309" s="215"/>
      <c r="R309" s="215"/>
      <c r="S309" s="215"/>
      <c r="T309" s="215"/>
      <c r="U309" s="215"/>
      <c r="V309" s="215"/>
      <c r="W309" s="215"/>
      <c r="X309" s="215"/>
      <c r="Y309" s="215"/>
      <c r="Z309" s="215"/>
      <c r="AA309" s="215"/>
      <c r="AB309" s="215"/>
      <c r="AC309" s="215"/>
      <c r="AD309" s="215"/>
      <c r="AE309" s="215"/>
      <c r="AF309" s="215" t="s">
        <v>155</v>
      </c>
      <c r="AG309" s="215"/>
      <c r="AH309" s="215"/>
      <c r="AI309" s="215"/>
      <c r="AJ309" s="215"/>
      <c r="AK309" s="215"/>
      <c r="AL309" s="215"/>
      <c r="AM309" s="215"/>
      <c r="AN309" s="215" t="s">
        <v>153</v>
      </c>
      <c r="AO309" s="215"/>
      <c r="AP309" s="215"/>
      <c r="AQ309" s="215"/>
      <c r="AR309" s="215"/>
      <c r="AS309" s="214"/>
      <c r="AT309" t="s">
        <v>580</v>
      </c>
      <c r="AU309"/>
    </row>
    <row r="310" spans="1:47" ht="16.5" customHeight="1" x14ac:dyDescent="0.3">
      <c r="A310" s="213">
        <v>425584</v>
      </c>
      <c r="B310" s="214" t="s">
        <v>580</v>
      </c>
      <c r="C310" s="215"/>
      <c r="D310" s="215"/>
      <c r="E310" s="215"/>
      <c r="F310" s="215"/>
      <c r="G310" s="215"/>
      <c r="H310" s="215"/>
      <c r="I310" s="215"/>
      <c r="J310" s="215"/>
      <c r="K310" s="215"/>
      <c r="L310" s="215"/>
      <c r="M310" s="215"/>
      <c r="N310" s="215"/>
      <c r="O310" s="215"/>
      <c r="P310" s="215"/>
      <c r="Q310" s="215"/>
      <c r="R310" s="215"/>
      <c r="S310" s="215"/>
      <c r="T310" s="215"/>
      <c r="U310" s="215"/>
      <c r="V310" s="215"/>
      <c r="W310" s="215"/>
      <c r="X310" s="215"/>
      <c r="Y310" s="215"/>
      <c r="Z310" s="215"/>
      <c r="AA310" s="215"/>
      <c r="AB310" s="215"/>
      <c r="AC310" s="215"/>
      <c r="AD310" s="215"/>
      <c r="AE310" s="215"/>
      <c r="AF310" s="215"/>
      <c r="AG310" s="215"/>
      <c r="AH310" s="215"/>
      <c r="AI310" s="215"/>
      <c r="AJ310" s="215"/>
      <c r="AK310" s="215"/>
      <c r="AL310" s="215"/>
      <c r="AM310" s="215"/>
      <c r="AN310" s="215" t="s">
        <v>153</v>
      </c>
      <c r="AO310" s="215" t="s">
        <v>153</v>
      </c>
      <c r="AP310" s="215"/>
      <c r="AQ310" s="215"/>
      <c r="AR310" s="215"/>
      <c r="AS310" s="214"/>
      <c r="AT310" t="s">
        <v>580</v>
      </c>
      <c r="AU310"/>
    </row>
    <row r="311" spans="1:47" ht="16.5" customHeight="1" x14ac:dyDescent="0.3">
      <c r="A311" s="213">
        <v>425587</v>
      </c>
      <c r="B311" s="214" t="s">
        <v>580</v>
      </c>
      <c r="C311" s="215"/>
      <c r="D311" s="215"/>
      <c r="E311" s="215"/>
      <c r="F311" s="215"/>
      <c r="G311" s="215"/>
      <c r="H311" s="215"/>
      <c r="I311" s="215"/>
      <c r="J311" s="215"/>
      <c r="K311" s="215"/>
      <c r="L311" s="215"/>
      <c r="M311" s="215"/>
      <c r="N311" s="215"/>
      <c r="O311" s="215"/>
      <c r="P311" s="215"/>
      <c r="Q311" s="215"/>
      <c r="R311" s="215"/>
      <c r="S311" s="215"/>
      <c r="T311" s="215"/>
      <c r="U311" s="215"/>
      <c r="V311" s="215"/>
      <c r="W311" s="215"/>
      <c r="X311" s="215"/>
      <c r="Y311" s="215"/>
      <c r="Z311" s="215"/>
      <c r="AA311" s="215"/>
      <c r="AB311" s="215"/>
      <c r="AC311" s="215"/>
      <c r="AD311" s="215"/>
      <c r="AE311" s="215" t="s">
        <v>155</v>
      </c>
      <c r="AF311" s="215"/>
      <c r="AG311" s="215"/>
      <c r="AH311" s="215"/>
      <c r="AI311" s="215"/>
      <c r="AJ311" s="215"/>
      <c r="AK311" s="215"/>
      <c r="AL311" s="215" t="s">
        <v>155</v>
      </c>
      <c r="AM311" s="215"/>
      <c r="AN311" s="215"/>
      <c r="AO311" s="215" t="s">
        <v>155</v>
      </c>
      <c r="AP311" s="215"/>
      <c r="AQ311" s="215" t="s">
        <v>155</v>
      </c>
      <c r="AR311" s="215"/>
      <c r="AS311" s="214"/>
      <c r="AT311" t="s">
        <v>580</v>
      </c>
      <c r="AU311"/>
    </row>
    <row r="312" spans="1:47" ht="16.5" customHeight="1" x14ac:dyDescent="0.3">
      <c r="A312" s="213">
        <v>425604</v>
      </c>
      <c r="B312" s="214" t="s">
        <v>580</v>
      </c>
      <c r="C312" s="215"/>
      <c r="D312" s="215"/>
      <c r="E312" s="215"/>
      <c r="F312" s="215"/>
      <c r="G312" s="215"/>
      <c r="H312" s="215"/>
      <c r="I312" s="215"/>
      <c r="J312" s="215"/>
      <c r="K312" s="215"/>
      <c r="L312" s="215"/>
      <c r="M312" s="215"/>
      <c r="N312" s="215"/>
      <c r="O312" s="215"/>
      <c r="P312" s="215"/>
      <c r="Q312" s="215"/>
      <c r="R312" s="215"/>
      <c r="S312" s="215"/>
      <c r="T312" s="215"/>
      <c r="U312" s="215"/>
      <c r="V312" s="215"/>
      <c r="W312" s="215"/>
      <c r="X312" s="215"/>
      <c r="Y312" s="215"/>
      <c r="Z312" s="215"/>
      <c r="AA312" s="215"/>
      <c r="AB312" s="215"/>
      <c r="AC312" s="215"/>
      <c r="AD312" s="215"/>
      <c r="AE312" s="215"/>
      <c r="AF312" s="215"/>
      <c r="AG312" s="215"/>
      <c r="AH312" s="215"/>
      <c r="AI312" s="215"/>
      <c r="AJ312" s="215"/>
      <c r="AK312" s="215"/>
      <c r="AL312" s="215" t="s">
        <v>155</v>
      </c>
      <c r="AM312" s="215" t="s">
        <v>155</v>
      </c>
      <c r="AN312" s="215" t="s">
        <v>153</v>
      </c>
      <c r="AO312" s="215"/>
      <c r="AP312" s="215"/>
      <c r="AQ312" s="215"/>
      <c r="AR312" s="215"/>
      <c r="AS312" s="214"/>
      <c r="AT312" t="s">
        <v>580</v>
      </c>
      <c r="AU312"/>
    </row>
    <row r="313" spans="1:47" ht="16.5" customHeight="1" x14ac:dyDescent="0.3">
      <c r="A313" s="213">
        <v>425628</v>
      </c>
      <c r="B313" s="214" t="s">
        <v>580</v>
      </c>
      <c r="C313" s="215"/>
      <c r="D313" s="215"/>
      <c r="E313" s="215"/>
      <c r="F313" s="215"/>
      <c r="G313" s="215"/>
      <c r="H313" s="215"/>
      <c r="I313" s="215"/>
      <c r="J313" s="215"/>
      <c r="K313" s="215"/>
      <c r="L313" s="215"/>
      <c r="M313" s="215"/>
      <c r="N313" s="215"/>
      <c r="O313" s="215"/>
      <c r="P313" s="215"/>
      <c r="Q313" s="215"/>
      <c r="R313" s="215"/>
      <c r="S313" s="215"/>
      <c r="T313" s="215"/>
      <c r="U313" s="215"/>
      <c r="V313" s="215"/>
      <c r="W313" s="215"/>
      <c r="X313" s="215"/>
      <c r="Y313" s="215"/>
      <c r="Z313" s="215"/>
      <c r="AA313" s="215"/>
      <c r="AB313" s="215"/>
      <c r="AC313" s="215"/>
      <c r="AD313" s="215"/>
      <c r="AE313" s="215"/>
      <c r="AF313" s="215"/>
      <c r="AG313" s="215"/>
      <c r="AH313" s="215"/>
      <c r="AI313" s="215" t="s">
        <v>155</v>
      </c>
      <c r="AJ313" s="215"/>
      <c r="AK313" s="215"/>
      <c r="AL313" s="215"/>
      <c r="AM313" s="215"/>
      <c r="AN313" s="215" t="s">
        <v>155</v>
      </c>
      <c r="AO313" s="215" t="s">
        <v>155</v>
      </c>
      <c r="AP313" s="215"/>
      <c r="AQ313" s="215" t="s">
        <v>155</v>
      </c>
      <c r="AR313" s="215"/>
      <c r="AS313" s="214"/>
      <c r="AT313" t="s">
        <v>580</v>
      </c>
      <c r="AU313"/>
    </row>
    <row r="314" spans="1:47" ht="16.5" customHeight="1" x14ac:dyDescent="0.3">
      <c r="A314" s="213">
        <v>425668</v>
      </c>
      <c r="B314" s="214" t="s">
        <v>580</v>
      </c>
      <c r="C314" s="215"/>
      <c r="D314" s="215"/>
      <c r="E314" s="215"/>
      <c r="F314" s="215"/>
      <c r="G314" s="215"/>
      <c r="H314" s="215"/>
      <c r="I314" s="215"/>
      <c r="J314" s="215"/>
      <c r="K314" s="215"/>
      <c r="L314" s="215"/>
      <c r="M314" s="215"/>
      <c r="N314" s="215"/>
      <c r="O314" s="215"/>
      <c r="P314" s="215"/>
      <c r="Q314" s="215"/>
      <c r="R314" s="215"/>
      <c r="S314" s="215"/>
      <c r="T314" s="215"/>
      <c r="U314" s="215"/>
      <c r="V314" s="215"/>
      <c r="W314" s="215"/>
      <c r="X314" s="215"/>
      <c r="Y314" s="215" t="s">
        <v>155</v>
      </c>
      <c r="Z314" s="215"/>
      <c r="AA314" s="215"/>
      <c r="AB314" s="215"/>
      <c r="AC314" s="215"/>
      <c r="AD314" s="215"/>
      <c r="AE314" s="215"/>
      <c r="AF314" s="215"/>
      <c r="AG314" s="215"/>
      <c r="AH314" s="215"/>
      <c r="AI314" s="215"/>
      <c r="AJ314" s="215"/>
      <c r="AK314" s="215"/>
      <c r="AL314" s="215"/>
      <c r="AM314" s="215"/>
      <c r="AN314" s="215" t="s">
        <v>153</v>
      </c>
      <c r="AO314" s="215" t="s">
        <v>155</v>
      </c>
      <c r="AP314" s="215"/>
      <c r="AQ314" s="215"/>
      <c r="AR314" s="215"/>
      <c r="AS314" s="214"/>
      <c r="AT314" t="s">
        <v>580</v>
      </c>
      <c r="AU314"/>
    </row>
    <row r="315" spans="1:47" ht="16.5" customHeight="1" x14ac:dyDescent="0.3">
      <c r="A315" s="213">
        <v>425678</v>
      </c>
      <c r="B315" s="214" t="s">
        <v>580</v>
      </c>
      <c r="C315" s="215"/>
      <c r="D315" s="215"/>
      <c r="E315" s="215"/>
      <c r="F315" s="215"/>
      <c r="G315" s="215"/>
      <c r="H315" s="215"/>
      <c r="I315" s="215"/>
      <c r="J315" s="215"/>
      <c r="K315" s="215"/>
      <c r="L315" s="215"/>
      <c r="M315" s="215"/>
      <c r="N315" s="215"/>
      <c r="O315" s="215"/>
      <c r="P315" s="215"/>
      <c r="Q315" s="215"/>
      <c r="R315" s="215"/>
      <c r="S315" s="215"/>
      <c r="T315" s="215"/>
      <c r="U315" s="215"/>
      <c r="V315" s="215"/>
      <c r="W315" s="215"/>
      <c r="X315" s="215"/>
      <c r="Y315" s="215"/>
      <c r="Z315" s="215"/>
      <c r="AA315" s="215"/>
      <c r="AB315" s="215"/>
      <c r="AC315" s="215"/>
      <c r="AD315" s="215"/>
      <c r="AE315" s="215"/>
      <c r="AF315" s="215"/>
      <c r="AG315" s="215"/>
      <c r="AH315" s="215"/>
      <c r="AI315" s="215"/>
      <c r="AJ315" s="215"/>
      <c r="AK315" s="215"/>
      <c r="AL315" s="215"/>
      <c r="AM315" s="215"/>
      <c r="AN315" s="215" t="s">
        <v>153</v>
      </c>
      <c r="AO315" s="215"/>
      <c r="AP315" s="215"/>
      <c r="AQ315" s="215"/>
      <c r="AR315" s="215"/>
      <c r="AS315" s="214"/>
      <c r="AT315" t="s">
        <v>580</v>
      </c>
      <c r="AU315"/>
    </row>
    <row r="316" spans="1:47" ht="16.5" customHeight="1" x14ac:dyDescent="0.3">
      <c r="A316" s="213">
        <v>425683</v>
      </c>
      <c r="B316" s="214" t="s">
        <v>580</v>
      </c>
      <c r="C316" s="215"/>
      <c r="D316" s="215"/>
      <c r="E316" s="215"/>
      <c r="F316" s="215"/>
      <c r="G316" s="215"/>
      <c r="H316" s="215"/>
      <c r="I316" s="215"/>
      <c r="J316" s="215"/>
      <c r="K316" s="215"/>
      <c r="L316" s="215"/>
      <c r="M316" s="215"/>
      <c r="N316" s="215"/>
      <c r="O316" s="215"/>
      <c r="P316" s="215" t="s">
        <v>155</v>
      </c>
      <c r="Q316" s="215"/>
      <c r="R316" s="215"/>
      <c r="S316" s="215"/>
      <c r="T316" s="215"/>
      <c r="U316" s="215"/>
      <c r="V316" s="215"/>
      <c r="W316" s="215"/>
      <c r="X316" s="215"/>
      <c r="Y316" s="215"/>
      <c r="Z316" s="215"/>
      <c r="AA316" s="215"/>
      <c r="AB316" s="215"/>
      <c r="AC316" s="215"/>
      <c r="AD316" s="215"/>
      <c r="AE316" s="215"/>
      <c r="AF316" s="215"/>
      <c r="AG316" s="215"/>
      <c r="AH316" s="215"/>
      <c r="AI316" s="215" t="s">
        <v>151</v>
      </c>
      <c r="AJ316" s="215"/>
      <c r="AK316" s="215"/>
      <c r="AL316" s="215" t="s">
        <v>153</v>
      </c>
      <c r="AM316" s="215"/>
      <c r="AN316" s="215"/>
      <c r="AO316" s="215"/>
      <c r="AP316" s="215"/>
      <c r="AQ316" s="215"/>
      <c r="AR316" s="215"/>
      <c r="AS316" s="214"/>
      <c r="AT316" t="s">
        <v>580</v>
      </c>
      <c r="AU316"/>
    </row>
    <row r="317" spans="1:47" ht="16.5" customHeight="1" x14ac:dyDescent="0.3">
      <c r="A317" s="213">
        <v>425724</v>
      </c>
      <c r="B317" s="214" t="s">
        <v>580</v>
      </c>
      <c r="C317" s="215"/>
      <c r="D317" s="215"/>
      <c r="E317" s="215"/>
      <c r="F317" s="215"/>
      <c r="G317" s="215"/>
      <c r="H317" s="215"/>
      <c r="I317" s="215"/>
      <c r="J317" s="215"/>
      <c r="K317" s="215"/>
      <c r="L317" s="215"/>
      <c r="M317" s="215"/>
      <c r="N317" s="215"/>
      <c r="O317" s="215"/>
      <c r="P317" s="215"/>
      <c r="Q317" s="215"/>
      <c r="R317" s="215"/>
      <c r="S317" s="215"/>
      <c r="T317" s="215"/>
      <c r="U317" s="215"/>
      <c r="V317" s="215"/>
      <c r="W317" s="215"/>
      <c r="X317" s="215"/>
      <c r="Y317" s="215"/>
      <c r="Z317" s="215"/>
      <c r="AA317" s="215"/>
      <c r="AB317" s="215"/>
      <c r="AC317" s="215"/>
      <c r="AD317" s="215"/>
      <c r="AE317" s="215"/>
      <c r="AF317" s="215"/>
      <c r="AG317" s="215"/>
      <c r="AH317" s="215"/>
      <c r="AI317" s="215" t="s">
        <v>155</v>
      </c>
      <c r="AJ317" s="215"/>
      <c r="AK317" s="215"/>
      <c r="AL317" s="215"/>
      <c r="AM317" s="215" t="s">
        <v>155</v>
      </c>
      <c r="AN317" s="215"/>
      <c r="AO317" s="215"/>
      <c r="AP317" s="215"/>
      <c r="AQ317" s="215"/>
      <c r="AR317" s="215"/>
      <c r="AS317" s="214"/>
      <c r="AT317" t="s">
        <v>580</v>
      </c>
      <c r="AU317"/>
    </row>
    <row r="318" spans="1:47" ht="16.5" customHeight="1" x14ac:dyDescent="0.3">
      <c r="A318" s="213">
        <v>425773</v>
      </c>
      <c r="B318" s="214" t="s">
        <v>580</v>
      </c>
      <c r="C318" s="215"/>
      <c r="D318" s="215"/>
      <c r="E318" s="215" t="s">
        <v>155</v>
      </c>
      <c r="F318" s="215"/>
      <c r="G318" s="215"/>
      <c r="H318" s="215"/>
      <c r="I318" s="215"/>
      <c r="J318" s="215"/>
      <c r="K318" s="215"/>
      <c r="L318" s="215"/>
      <c r="M318" s="215"/>
      <c r="N318" s="215"/>
      <c r="O318" s="215"/>
      <c r="P318" s="215"/>
      <c r="Q318" s="215"/>
      <c r="R318" s="215"/>
      <c r="S318" s="215"/>
      <c r="T318" s="215"/>
      <c r="U318" s="215"/>
      <c r="V318" s="215"/>
      <c r="W318" s="215"/>
      <c r="X318" s="215"/>
      <c r="Y318" s="215"/>
      <c r="Z318" s="215"/>
      <c r="AA318" s="215"/>
      <c r="AB318" s="215"/>
      <c r="AC318" s="215"/>
      <c r="AD318" s="215"/>
      <c r="AE318" s="215"/>
      <c r="AF318" s="215"/>
      <c r="AG318" s="215"/>
      <c r="AH318" s="215"/>
      <c r="AI318" s="215"/>
      <c r="AJ318" s="215"/>
      <c r="AK318" s="215"/>
      <c r="AL318" s="215"/>
      <c r="AM318" s="215"/>
      <c r="AN318" s="215" t="s">
        <v>153</v>
      </c>
      <c r="AO318" s="215"/>
      <c r="AP318" s="215"/>
      <c r="AQ318" s="215" t="s">
        <v>151</v>
      </c>
      <c r="AR318" s="215"/>
      <c r="AS318" s="214"/>
      <c r="AT318" t="s">
        <v>580</v>
      </c>
      <c r="AU318"/>
    </row>
    <row r="319" spans="1:47" ht="16.5" customHeight="1" x14ac:dyDescent="0.3">
      <c r="A319" s="213">
        <v>425780</v>
      </c>
      <c r="B319" s="214" t="s">
        <v>580</v>
      </c>
      <c r="C319" s="215"/>
      <c r="D319" s="215"/>
      <c r="E319" s="215"/>
      <c r="F319" s="215"/>
      <c r="G319" s="215"/>
      <c r="H319" s="215"/>
      <c r="I319" s="215"/>
      <c r="J319" s="215"/>
      <c r="K319" s="215"/>
      <c r="L319" s="215"/>
      <c r="M319" s="215"/>
      <c r="N319" s="215"/>
      <c r="O319" s="215"/>
      <c r="P319" s="215"/>
      <c r="Q319" s="215"/>
      <c r="R319" s="215"/>
      <c r="S319" s="215"/>
      <c r="T319" s="215"/>
      <c r="U319" s="215"/>
      <c r="V319" s="215"/>
      <c r="W319" s="215"/>
      <c r="X319" s="215"/>
      <c r="Y319" s="215"/>
      <c r="Z319" s="215"/>
      <c r="AA319" s="215"/>
      <c r="AB319" s="215"/>
      <c r="AC319" s="215"/>
      <c r="AD319" s="215"/>
      <c r="AE319" s="215"/>
      <c r="AF319" s="215"/>
      <c r="AG319" s="215"/>
      <c r="AH319" s="215"/>
      <c r="AI319" s="215"/>
      <c r="AJ319" s="215"/>
      <c r="AK319" s="215"/>
      <c r="AL319" s="215" t="s">
        <v>155</v>
      </c>
      <c r="AM319" s="215"/>
      <c r="AN319" s="215"/>
      <c r="AO319" s="215"/>
      <c r="AP319" s="215"/>
      <c r="AQ319" s="215"/>
      <c r="AR319" s="215"/>
      <c r="AS319" s="214"/>
      <c r="AT319" t="s">
        <v>580</v>
      </c>
      <c r="AU319"/>
    </row>
    <row r="320" spans="1:47" ht="16.5" customHeight="1" x14ac:dyDescent="0.3">
      <c r="A320" s="213">
        <v>425807</v>
      </c>
      <c r="B320" s="214" t="s">
        <v>580</v>
      </c>
      <c r="C320" s="215"/>
      <c r="D320" s="215"/>
      <c r="E320" s="215"/>
      <c r="F320" s="215"/>
      <c r="G320" s="215"/>
      <c r="H320" s="215"/>
      <c r="I320" s="215"/>
      <c r="J320" s="215"/>
      <c r="K320" s="215"/>
      <c r="L320" s="215"/>
      <c r="M320" s="215"/>
      <c r="N320" s="215"/>
      <c r="O320" s="215"/>
      <c r="P320" s="215"/>
      <c r="Q320" s="215"/>
      <c r="R320" s="215"/>
      <c r="S320" s="215"/>
      <c r="T320" s="215"/>
      <c r="U320" s="215"/>
      <c r="V320" s="215"/>
      <c r="W320" s="215"/>
      <c r="X320" s="215"/>
      <c r="Y320" s="215"/>
      <c r="Z320" s="215"/>
      <c r="AA320" s="215"/>
      <c r="AB320" s="215"/>
      <c r="AC320" s="215"/>
      <c r="AD320" s="215"/>
      <c r="AE320" s="215"/>
      <c r="AF320" s="215"/>
      <c r="AG320" s="215"/>
      <c r="AH320" s="215"/>
      <c r="AI320" s="215"/>
      <c r="AJ320" s="215"/>
      <c r="AK320" s="215"/>
      <c r="AL320" s="215" t="s">
        <v>155</v>
      </c>
      <c r="AM320" s="215"/>
      <c r="AN320" s="215" t="s">
        <v>153</v>
      </c>
      <c r="AO320" s="215"/>
      <c r="AP320" s="215"/>
      <c r="AQ320" s="215"/>
      <c r="AR320" s="215"/>
      <c r="AS320" s="214"/>
      <c r="AT320" t="s">
        <v>580</v>
      </c>
      <c r="AU320"/>
    </row>
    <row r="321" spans="1:47" ht="16.5" customHeight="1" x14ac:dyDescent="0.3">
      <c r="A321" s="213">
        <v>425810</v>
      </c>
      <c r="B321" s="214" t="s">
        <v>580</v>
      </c>
      <c r="C321" s="215"/>
      <c r="D321" s="215"/>
      <c r="E321" s="215"/>
      <c r="F321" s="215"/>
      <c r="G321" s="215"/>
      <c r="H321" s="215"/>
      <c r="I321" s="215"/>
      <c r="J321" s="215"/>
      <c r="K321" s="215"/>
      <c r="L321" s="215"/>
      <c r="M321" s="215"/>
      <c r="N321" s="215"/>
      <c r="O321" s="215"/>
      <c r="P321" s="215"/>
      <c r="Q321" s="215"/>
      <c r="R321" s="215"/>
      <c r="S321" s="215"/>
      <c r="T321" s="215"/>
      <c r="U321" s="215"/>
      <c r="V321" s="215"/>
      <c r="W321" s="215"/>
      <c r="X321" s="215"/>
      <c r="Y321" s="215"/>
      <c r="Z321" s="215"/>
      <c r="AA321" s="215"/>
      <c r="AB321" s="215"/>
      <c r="AC321" s="215"/>
      <c r="AD321" s="215"/>
      <c r="AE321" s="215"/>
      <c r="AF321" s="215"/>
      <c r="AG321" s="215"/>
      <c r="AH321" s="215"/>
      <c r="AI321" s="215"/>
      <c r="AJ321" s="215"/>
      <c r="AK321" s="215"/>
      <c r="AL321" s="215"/>
      <c r="AM321" s="215" t="s">
        <v>155</v>
      </c>
      <c r="AN321" s="215"/>
      <c r="AO321" s="215"/>
      <c r="AP321" s="215" t="s">
        <v>155</v>
      </c>
      <c r="AQ321" s="215"/>
      <c r="AR321" s="215"/>
      <c r="AS321" s="214"/>
      <c r="AT321" t="s">
        <v>580</v>
      </c>
      <c r="AU321"/>
    </row>
    <row r="322" spans="1:47" ht="16.5" customHeight="1" x14ac:dyDescent="0.3">
      <c r="A322" s="213">
        <v>425814</v>
      </c>
      <c r="B322" s="214" t="s">
        <v>580</v>
      </c>
      <c r="C322" s="215"/>
      <c r="D322" s="215"/>
      <c r="E322" s="215"/>
      <c r="F322" s="215"/>
      <c r="G322" s="215"/>
      <c r="H322" s="215"/>
      <c r="I322" s="215"/>
      <c r="J322" s="215"/>
      <c r="K322" s="215"/>
      <c r="L322" s="215"/>
      <c r="M322" s="215"/>
      <c r="N322" s="215"/>
      <c r="O322" s="215"/>
      <c r="P322" s="215"/>
      <c r="Q322" s="215"/>
      <c r="R322" s="215"/>
      <c r="S322" s="215"/>
      <c r="T322" s="215"/>
      <c r="U322" s="215"/>
      <c r="V322" s="215"/>
      <c r="W322" s="215"/>
      <c r="X322" s="215"/>
      <c r="Y322" s="215"/>
      <c r="Z322" s="215"/>
      <c r="AA322" s="215"/>
      <c r="AB322" s="215"/>
      <c r="AC322" s="215"/>
      <c r="AD322" s="215"/>
      <c r="AE322" s="215"/>
      <c r="AF322" s="215"/>
      <c r="AG322" s="215"/>
      <c r="AH322" s="215"/>
      <c r="AI322" s="215"/>
      <c r="AJ322" s="215"/>
      <c r="AK322" s="215"/>
      <c r="AL322" s="215"/>
      <c r="AM322" s="215" t="s">
        <v>153</v>
      </c>
      <c r="AN322" s="215"/>
      <c r="AO322" s="215"/>
      <c r="AP322" s="215"/>
      <c r="AQ322" s="215"/>
      <c r="AR322" s="215"/>
      <c r="AS322" s="214"/>
      <c r="AT322" t="s">
        <v>580</v>
      </c>
      <c r="AU322"/>
    </row>
    <row r="323" spans="1:47" ht="16.5" customHeight="1" x14ac:dyDescent="0.3">
      <c r="A323" s="213">
        <v>425823</v>
      </c>
      <c r="B323" s="214" t="s">
        <v>580</v>
      </c>
      <c r="C323" s="215"/>
      <c r="D323" s="215"/>
      <c r="E323" s="215"/>
      <c r="F323" s="215"/>
      <c r="G323" s="215"/>
      <c r="H323" s="215"/>
      <c r="I323" s="215"/>
      <c r="J323" s="215"/>
      <c r="K323" s="215"/>
      <c r="L323" s="215"/>
      <c r="M323" s="215"/>
      <c r="N323" s="215"/>
      <c r="O323" s="215"/>
      <c r="P323" s="215"/>
      <c r="Q323" s="215"/>
      <c r="R323" s="215"/>
      <c r="S323" s="215"/>
      <c r="T323" s="215"/>
      <c r="U323" s="215"/>
      <c r="V323" s="215"/>
      <c r="W323" s="215"/>
      <c r="X323" s="215"/>
      <c r="Y323" s="215"/>
      <c r="Z323" s="215"/>
      <c r="AA323" s="215"/>
      <c r="AB323" s="215"/>
      <c r="AC323" s="215"/>
      <c r="AD323" s="215"/>
      <c r="AE323" s="215"/>
      <c r="AF323" s="215"/>
      <c r="AG323" s="215"/>
      <c r="AH323" s="215"/>
      <c r="AI323" s="215"/>
      <c r="AJ323" s="215"/>
      <c r="AK323" s="215"/>
      <c r="AL323" s="215" t="s">
        <v>155</v>
      </c>
      <c r="AM323" s="215"/>
      <c r="AN323" s="215"/>
      <c r="AO323" s="215" t="s">
        <v>153</v>
      </c>
      <c r="AP323" s="215"/>
      <c r="AQ323" s="215"/>
      <c r="AR323" s="215"/>
      <c r="AS323" s="214"/>
      <c r="AT323" t="s">
        <v>580</v>
      </c>
      <c r="AU323"/>
    </row>
    <row r="324" spans="1:47" ht="16.5" customHeight="1" x14ac:dyDescent="0.3">
      <c r="A324" s="213">
        <v>425830</v>
      </c>
      <c r="B324" s="214" t="s">
        <v>580</v>
      </c>
      <c r="C324" s="215"/>
      <c r="D324" s="215"/>
      <c r="E324" s="215"/>
      <c r="F324" s="215"/>
      <c r="G324" s="215"/>
      <c r="H324" s="215"/>
      <c r="I324" s="215"/>
      <c r="J324" s="215"/>
      <c r="K324" s="215"/>
      <c r="L324" s="215"/>
      <c r="M324" s="215"/>
      <c r="N324" s="215"/>
      <c r="O324" s="215"/>
      <c r="P324" s="215"/>
      <c r="Q324" s="215"/>
      <c r="R324" s="215"/>
      <c r="S324" s="215"/>
      <c r="T324" s="215"/>
      <c r="U324" s="215"/>
      <c r="V324" s="215"/>
      <c r="W324" s="215"/>
      <c r="X324" s="215"/>
      <c r="Y324" s="215" t="s">
        <v>155</v>
      </c>
      <c r="Z324" s="215"/>
      <c r="AA324" s="215"/>
      <c r="AB324" s="215"/>
      <c r="AC324" s="215"/>
      <c r="AD324" s="215"/>
      <c r="AE324" s="215"/>
      <c r="AF324" s="215"/>
      <c r="AG324" s="215"/>
      <c r="AH324" s="215"/>
      <c r="AI324" s="215"/>
      <c r="AJ324" s="215"/>
      <c r="AK324" s="215"/>
      <c r="AL324" s="215"/>
      <c r="AM324" s="215"/>
      <c r="AN324" s="215" t="s">
        <v>153</v>
      </c>
      <c r="AO324" s="215"/>
      <c r="AP324" s="215"/>
      <c r="AQ324" s="215"/>
      <c r="AR324" s="215"/>
      <c r="AS324" s="214"/>
      <c r="AT324" t="s">
        <v>580</v>
      </c>
      <c r="AU324"/>
    </row>
    <row r="325" spans="1:47" ht="16.5" customHeight="1" x14ac:dyDescent="0.3">
      <c r="A325" s="213">
        <v>425837</v>
      </c>
      <c r="B325" s="214" t="s">
        <v>580</v>
      </c>
      <c r="C325" s="215"/>
      <c r="D325" s="215"/>
      <c r="E325" s="215"/>
      <c r="F325" s="215"/>
      <c r="G325" s="215"/>
      <c r="H325" s="215"/>
      <c r="I325" s="215"/>
      <c r="J325" s="215"/>
      <c r="K325" s="215"/>
      <c r="L325" s="215"/>
      <c r="M325" s="215"/>
      <c r="N325" s="215"/>
      <c r="O325" s="215"/>
      <c r="P325" s="215"/>
      <c r="Q325" s="215"/>
      <c r="R325" s="215"/>
      <c r="S325" s="215"/>
      <c r="T325" s="215"/>
      <c r="U325" s="215"/>
      <c r="V325" s="215"/>
      <c r="W325" s="215"/>
      <c r="X325" s="215"/>
      <c r="Y325" s="215"/>
      <c r="Z325" s="215"/>
      <c r="AA325" s="215" t="s">
        <v>151</v>
      </c>
      <c r="AB325" s="215"/>
      <c r="AC325" s="215"/>
      <c r="AD325" s="215"/>
      <c r="AE325" s="215"/>
      <c r="AF325" s="215" t="s">
        <v>151</v>
      </c>
      <c r="AG325" s="215"/>
      <c r="AH325" s="215"/>
      <c r="AI325" s="215"/>
      <c r="AJ325" s="215"/>
      <c r="AK325" s="215"/>
      <c r="AL325" s="215"/>
      <c r="AM325" s="215"/>
      <c r="AN325" s="215" t="s">
        <v>153</v>
      </c>
      <c r="AO325" s="215"/>
      <c r="AP325" s="215"/>
      <c r="AQ325" s="215"/>
      <c r="AR325" s="215"/>
      <c r="AS325" s="214"/>
      <c r="AT325" t="s">
        <v>580</v>
      </c>
      <c r="AU325"/>
    </row>
    <row r="326" spans="1:47" ht="16.5" customHeight="1" x14ac:dyDescent="0.3">
      <c r="A326" s="213">
        <v>425842</v>
      </c>
      <c r="B326" s="214" t="s">
        <v>580</v>
      </c>
      <c r="C326" s="215"/>
      <c r="D326" s="215"/>
      <c r="E326" s="215"/>
      <c r="F326" s="215"/>
      <c r="G326" s="215"/>
      <c r="H326" s="215"/>
      <c r="I326" s="215"/>
      <c r="J326" s="215"/>
      <c r="K326" s="215"/>
      <c r="L326" s="215"/>
      <c r="M326" s="215"/>
      <c r="N326" s="215"/>
      <c r="O326" s="215"/>
      <c r="P326" s="215"/>
      <c r="Q326" s="215"/>
      <c r="R326" s="215"/>
      <c r="S326" s="215"/>
      <c r="T326" s="215"/>
      <c r="U326" s="215"/>
      <c r="V326" s="215"/>
      <c r="W326" s="215"/>
      <c r="X326" s="215"/>
      <c r="Y326" s="215"/>
      <c r="Z326" s="215"/>
      <c r="AA326" s="215"/>
      <c r="AB326" s="215"/>
      <c r="AC326" s="215"/>
      <c r="AD326" s="215"/>
      <c r="AE326" s="215"/>
      <c r="AF326" s="215"/>
      <c r="AG326" s="215"/>
      <c r="AH326" s="215"/>
      <c r="AI326" s="215"/>
      <c r="AJ326" s="215"/>
      <c r="AK326" s="215"/>
      <c r="AL326" s="215"/>
      <c r="AM326" s="215"/>
      <c r="AN326" s="215" t="s">
        <v>155</v>
      </c>
      <c r="AO326" s="215" t="s">
        <v>155</v>
      </c>
      <c r="AP326" s="215" t="s">
        <v>153</v>
      </c>
      <c r="AQ326" s="215"/>
      <c r="AR326" s="215"/>
      <c r="AS326" s="214"/>
      <c r="AT326" t="s">
        <v>580</v>
      </c>
      <c r="AU326"/>
    </row>
    <row r="327" spans="1:47" ht="16.5" customHeight="1" x14ac:dyDescent="0.3">
      <c r="A327" s="213">
        <v>425856</v>
      </c>
      <c r="B327" s="214" t="s">
        <v>580</v>
      </c>
      <c r="C327" s="215"/>
      <c r="D327" s="215"/>
      <c r="E327" s="215"/>
      <c r="F327" s="215"/>
      <c r="G327" s="215"/>
      <c r="H327" s="215"/>
      <c r="I327" s="215"/>
      <c r="J327" s="215"/>
      <c r="K327" s="215"/>
      <c r="L327" s="215"/>
      <c r="M327" s="215"/>
      <c r="N327" s="215" t="s">
        <v>155</v>
      </c>
      <c r="O327" s="215"/>
      <c r="P327" s="215"/>
      <c r="Q327" s="215"/>
      <c r="R327" s="215"/>
      <c r="S327" s="215"/>
      <c r="T327" s="215"/>
      <c r="U327" s="215"/>
      <c r="V327" s="215"/>
      <c r="W327" s="215"/>
      <c r="X327" s="215"/>
      <c r="Y327" s="215"/>
      <c r="Z327" s="215"/>
      <c r="AA327" s="215"/>
      <c r="AB327" s="215" t="s">
        <v>155</v>
      </c>
      <c r="AC327" s="215"/>
      <c r="AD327" s="215"/>
      <c r="AE327" s="215"/>
      <c r="AF327" s="215"/>
      <c r="AG327" s="215"/>
      <c r="AH327" s="215"/>
      <c r="AI327" s="215"/>
      <c r="AJ327" s="215"/>
      <c r="AK327" s="215"/>
      <c r="AL327" s="215" t="s">
        <v>155</v>
      </c>
      <c r="AM327" s="215" t="s">
        <v>153</v>
      </c>
      <c r="AN327" s="215"/>
      <c r="AO327" s="215"/>
      <c r="AP327" s="215"/>
      <c r="AQ327" s="215"/>
      <c r="AR327" s="215"/>
      <c r="AS327" s="214"/>
      <c r="AT327" t="s">
        <v>580</v>
      </c>
      <c r="AU327"/>
    </row>
    <row r="328" spans="1:47" ht="16.5" customHeight="1" x14ac:dyDescent="0.3">
      <c r="A328" s="213">
        <v>425857</v>
      </c>
      <c r="B328" s="214" t="s">
        <v>580</v>
      </c>
      <c r="C328" s="215"/>
      <c r="D328" s="215"/>
      <c r="E328" s="215"/>
      <c r="F328" s="215"/>
      <c r="G328" s="215"/>
      <c r="H328" s="215"/>
      <c r="I328" s="215"/>
      <c r="J328" s="215"/>
      <c r="K328" s="215"/>
      <c r="L328" s="215"/>
      <c r="M328" s="215"/>
      <c r="N328" s="215"/>
      <c r="O328" s="215"/>
      <c r="P328" s="215"/>
      <c r="Q328" s="215"/>
      <c r="R328" s="215"/>
      <c r="S328" s="215"/>
      <c r="T328" s="215"/>
      <c r="U328" s="215"/>
      <c r="V328" s="215"/>
      <c r="W328" s="215"/>
      <c r="X328" s="215"/>
      <c r="Y328" s="215"/>
      <c r="Z328" s="215"/>
      <c r="AA328" s="215"/>
      <c r="AB328" s="215"/>
      <c r="AC328" s="215"/>
      <c r="AD328" s="215"/>
      <c r="AE328" s="215"/>
      <c r="AF328" s="215"/>
      <c r="AG328" s="215"/>
      <c r="AH328" s="215"/>
      <c r="AI328" s="215"/>
      <c r="AJ328" s="215"/>
      <c r="AK328" s="215"/>
      <c r="AL328" s="215"/>
      <c r="AM328" s="215" t="s">
        <v>1341</v>
      </c>
      <c r="AN328" s="215"/>
      <c r="AO328" s="215"/>
      <c r="AP328" s="215"/>
      <c r="AQ328" s="215"/>
      <c r="AR328" s="215"/>
      <c r="AS328" s="214" t="s">
        <v>605</v>
      </c>
      <c r="AT328" t="s">
        <v>580</v>
      </c>
      <c r="AU328"/>
    </row>
    <row r="329" spans="1:47" ht="16.5" customHeight="1" x14ac:dyDescent="0.3">
      <c r="A329" s="213">
        <v>425861</v>
      </c>
      <c r="B329" s="214" t="s">
        <v>580</v>
      </c>
      <c r="C329" s="215"/>
      <c r="D329" s="215"/>
      <c r="E329" s="215"/>
      <c r="F329" s="215"/>
      <c r="G329" s="215"/>
      <c r="H329" s="215"/>
      <c r="I329" s="215"/>
      <c r="J329" s="215"/>
      <c r="K329" s="215"/>
      <c r="L329" s="215"/>
      <c r="M329" s="215"/>
      <c r="N329" s="215"/>
      <c r="O329" s="215"/>
      <c r="P329" s="215"/>
      <c r="Q329" s="215"/>
      <c r="R329" s="215"/>
      <c r="S329" s="215"/>
      <c r="T329" s="215"/>
      <c r="U329" s="215"/>
      <c r="V329" s="215"/>
      <c r="W329" s="215"/>
      <c r="X329" s="215"/>
      <c r="Y329" s="215"/>
      <c r="Z329" s="215"/>
      <c r="AA329" s="215"/>
      <c r="AB329" s="215"/>
      <c r="AC329" s="215"/>
      <c r="AD329" s="215"/>
      <c r="AE329" s="215"/>
      <c r="AF329" s="215"/>
      <c r="AG329" s="215"/>
      <c r="AH329" s="215"/>
      <c r="AI329" s="215" t="s">
        <v>151</v>
      </c>
      <c r="AJ329" s="215"/>
      <c r="AK329" s="215"/>
      <c r="AL329" s="215"/>
      <c r="AM329" s="215"/>
      <c r="AN329" s="215" t="s">
        <v>151</v>
      </c>
      <c r="AO329" s="215"/>
      <c r="AP329" s="215"/>
      <c r="AQ329" s="215"/>
      <c r="AR329" s="215"/>
      <c r="AS329" s="214"/>
      <c r="AT329" t="s">
        <v>580</v>
      </c>
      <c r="AU329"/>
    </row>
    <row r="330" spans="1:47" ht="16.5" customHeight="1" x14ac:dyDescent="0.3">
      <c r="A330" s="213">
        <v>425862</v>
      </c>
      <c r="B330" s="214" t="s">
        <v>580</v>
      </c>
      <c r="C330" s="215"/>
      <c r="D330" s="215"/>
      <c r="E330" s="215"/>
      <c r="F330" s="215"/>
      <c r="G330" s="215"/>
      <c r="H330" s="215"/>
      <c r="I330" s="215"/>
      <c r="J330" s="215"/>
      <c r="K330" s="215"/>
      <c r="L330" s="215"/>
      <c r="M330" s="215"/>
      <c r="N330" s="215"/>
      <c r="O330" s="215"/>
      <c r="P330" s="215"/>
      <c r="Q330" s="215"/>
      <c r="R330" s="215"/>
      <c r="S330" s="215"/>
      <c r="T330" s="215"/>
      <c r="U330" s="215"/>
      <c r="V330" s="215" t="s">
        <v>155</v>
      </c>
      <c r="W330" s="215"/>
      <c r="X330" s="215"/>
      <c r="Y330" s="215"/>
      <c r="Z330" s="215"/>
      <c r="AA330" s="215"/>
      <c r="AB330" s="215"/>
      <c r="AC330" s="215"/>
      <c r="AD330" s="215"/>
      <c r="AE330" s="215"/>
      <c r="AF330" s="215"/>
      <c r="AG330" s="215"/>
      <c r="AH330" s="215"/>
      <c r="AI330" s="215"/>
      <c r="AJ330" s="215"/>
      <c r="AK330" s="215"/>
      <c r="AL330" s="215" t="s">
        <v>153</v>
      </c>
      <c r="AM330" s="215"/>
      <c r="AN330" s="215" t="s">
        <v>153</v>
      </c>
      <c r="AO330" s="215"/>
      <c r="AP330" s="215"/>
      <c r="AQ330" s="215"/>
      <c r="AR330" s="215"/>
      <c r="AS330" s="214"/>
      <c r="AT330" t="s">
        <v>580</v>
      </c>
      <c r="AU330"/>
    </row>
    <row r="331" spans="1:47" ht="16.5" customHeight="1" x14ac:dyDescent="0.3">
      <c r="A331" s="213">
        <v>425893</v>
      </c>
      <c r="B331" s="214" t="s">
        <v>580</v>
      </c>
      <c r="C331" s="215"/>
      <c r="D331" s="215"/>
      <c r="E331" s="215"/>
      <c r="F331" s="215"/>
      <c r="G331" s="215"/>
      <c r="H331" s="215"/>
      <c r="I331" s="215"/>
      <c r="J331" s="215"/>
      <c r="K331" s="215"/>
      <c r="L331" s="215"/>
      <c r="M331" s="215"/>
      <c r="N331" s="215"/>
      <c r="O331" s="215"/>
      <c r="P331" s="215"/>
      <c r="Q331" s="215"/>
      <c r="R331" s="215"/>
      <c r="S331" s="215" t="s">
        <v>155</v>
      </c>
      <c r="T331" s="215"/>
      <c r="U331" s="215"/>
      <c r="V331" s="215"/>
      <c r="W331" s="215"/>
      <c r="X331" s="215"/>
      <c r="Y331" s="215"/>
      <c r="Z331" s="215"/>
      <c r="AA331" s="215"/>
      <c r="AB331" s="215"/>
      <c r="AC331" s="215"/>
      <c r="AD331" s="215" t="s">
        <v>155</v>
      </c>
      <c r="AE331" s="215"/>
      <c r="AF331" s="215" t="s">
        <v>151</v>
      </c>
      <c r="AG331" s="215"/>
      <c r="AH331" s="215"/>
      <c r="AI331" s="215"/>
      <c r="AJ331" s="215"/>
      <c r="AK331" s="215"/>
      <c r="AL331" s="215"/>
      <c r="AM331" s="215"/>
      <c r="AN331" s="215"/>
      <c r="AO331" s="215" t="s">
        <v>153</v>
      </c>
      <c r="AP331" s="215"/>
      <c r="AQ331" s="215"/>
      <c r="AR331" s="215"/>
      <c r="AS331" s="214"/>
      <c r="AT331" t="s">
        <v>580</v>
      </c>
      <c r="AU331"/>
    </row>
    <row r="332" spans="1:47" ht="16.5" customHeight="1" x14ac:dyDescent="0.3">
      <c r="A332" s="213">
        <v>425902</v>
      </c>
      <c r="B332" s="214" t="s">
        <v>580</v>
      </c>
      <c r="C332" s="215"/>
      <c r="D332" s="215"/>
      <c r="E332" s="215"/>
      <c r="F332" s="215"/>
      <c r="G332" s="215"/>
      <c r="H332" s="215"/>
      <c r="I332" s="215"/>
      <c r="J332" s="215"/>
      <c r="K332" s="215"/>
      <c r="L332" s="215"/>
      <c r="M332" s="215"/>
      <c r="N332" s="215"/>
      <c r="O332" s="215"/>
      <c r="P332" s="215"/>
      <c r="Q332" s="215"/>
      <c r="R332" s="215"/>
      <c r="S332" s="215"/>
      <c r="T332" s="215"/>
      <c r="U332" s="215"/>
      <c r="V332" s="215"/>
      <c r="W332" s="215"/>
      <c r="X332" s="215"/>
      <c r="Y332" s="215"/>
      <c r="Z332" s="215"/>
      <c r="AA332" s="215"/>
      <c r="AB332" s="215"/>
      <c r="AC332" s="215"/>
      <c r="AD332" s="215"/>
      <c r="AE332" s="215"/>
      <c r="AF332" s="215"/>
      <c r="AG332" s="215"/>
      <c r="AH332" s="215"/>
      <c r="AI332" s="215"/>
      <c r="AJ332" s="215"/>
      <c r="AK332" s="215"/>
      <c r="AL332" s="215"/>
      <c r="AM332" s="215" t="s">
        <v>155</v>
      </c>
      <c r="AN332" s="215"/>
      <c r="AO332" s="215"/>
      <c r="AP332" s="215"/>
      <c r="AQ332" s="215"/>
      <c r="AR332" s="215"/>
      <c r="AS332" s="214"/>
      <c r="AT332" t="s">
        <v>580</v>
      </c>
      <c r="AU332"/>
    </row>
    <row r="333" spans="1:47" ht="16.5" customHeight="1" x14ac:dyDescent="0.3">
      <c r="A333" s="213">
        <v>425922</v>
      </c>
      <c r="B333" s="214" t="s">
        <v>580</v>
      </c>
      <c r="C333" s="215"/>
      <c r="D333" s="215"/>
      <c r="E333" s="215"/>
      <c r="F333" s="215"/>
      <c r="G333" s="215"/>
      <c r="H333" s="215"/>
      <c r="I333" s="215"/>
      <c r="J333" s="215"/>
      <c r="K333" s="215"/>
      <c r="L333" s="215"/>
      <c r="M333" s="215"/>
      <c r="N333" s="215"/>
      <c r="O333" s="215"/>
      <c r="P333" s="215"/>
      <c r="Q333" s="215"/>
      <c r="R333" s="215"/>
      <c r="S333" s="215"/>
      <c r="T333" s="215"/>
      <c r="U333" s="215"/>
      <c r="V333" s="215"/>
      <c r="W333" s="215"/>
      <c r="X333" s="215"/>
      <c r="Y333" s="215"/>
      <c r="Z333" s="215"/>
      <c r="AA333" s="215"/>
      <c r="AB333" s="215"/>
      <c r="AC333" s="215"/>
      <c r="AD333" s="215"/>
      <c r="AE333" s="215"/>
      <c r="AF333" s="215" t="s">
        <v>155</v>
      </c>
      <c r="AG333" s="215"/>
      <c r="AH333" s="215"/>
      <c r="AI333" s="215"/>
      <c r="AJ333" s="215"/>
      <c r="AK333" s="215"/>
      <c r="AL333" s="215"/>
      <c r="AM333" s="215" t="s">
        <v>155</v>
      </c>
      <c r="AN333" s="215" t="s">
        <v>153</v>
      </c>
      <c r="AO333" s="215"/>
      <c r="AP333" s="215"/>
      <c r="AQ333" s="215" t="s">
        <v>153</v>
      </c>
      <c r="AR333" s="215"/>
      <c r="AS333" s="214"/>
      <c r="AT333" t="s">
        <v>580</v>
      </c>
      <c r="AU333"/>
    </row>
    <row r="334" spans="1:47" ht="16.5" customHeight="1" x14ac:dyDescent="0.3">
      <c r="A334" s="213">
        <v>425930</v>
      </c>
      <c r="B334" s="214" t="s">
        <v>580</v>
      </c>
      <c r="C334" s="215"/>
      <c r="D334" s="215"/>
      <c r="E334" s="215"/>
      <c r="F334" s="215"/>
      <c r="G334" s="215"/>
      <c r="H334" s="215"/>
      <c r="I334" s="215"/>
      <c r="J334" s="215"/>
      <c r="K334" s="215"/>
      <c r="L334" s="215"/>
      <c r="M334" s="215"/>
      <c r="N334" s="215"/>
      <c r="O334" s="215"/>
      <c r="P334" s="215"/>
      <c r="Q334" s="215"/>
      <c r="R334" s="215"/>
      <c r="S334" s="215"/>
      <c r="T334" s="215"/>
      <c r="U334" s="215"/>
      <c r="V334" s="215"/>
      <c r="W334" s="215"/>
      <c r="X334" s="215"/>
      <c r="Y334" s="215"/>
      <c r="Z334" s="215"/>
      <c r="AA334" s="215"/>
      <c r="AB334" s="215"/>
      <c r="AC334" s="215"/>
      <c r="AD334" s="215"/>
      <c r="AE334" s="215"/>
      <c r="AF334" s="215"/>
      <c r="AG334" s="215"/>
      <c r="AH334" s="215"/>
      <c r="AI334" s="215"/>
      <c r="AJ334" s="215"/>
      <c r="AK334" s="215"/>
      <c r="AL334" s="215"/>
      <c r="AM334" s="215"/>
      <c r="AN334" s="215" t="s">
        <v>153</v>
      </c>
      <c r="AO334" s="215"/>
      <c r="AP334" s="215"/>
      <c r="AQ334" s="215"/>
      <c r="AR334" s="215"/>
      <c r="AS334" s="214"/>
      <c r="AT334" t="s">
        <v>580</v>
      </c>
      <c r="AU334"/>
    </row>
    <row r="335" spans="1:47" ht="16.5" customHeight="1" x14ac:dyDescent="0.3">
      <c r="A335" s="213">
        <v>425942</v>
      </c>
      <c r="B335" s="214" t="s">
        <v>580</v>
      </c>
      <c r="C335" s="215"/>
      <c r="D335" s="215"/>
      <c r="E335" s="215"/>
      <c r="F335" s="215"/>
      <c r="G335" s="215"/>
      <c r="H335" s="215"/>
      <c r="I335" s="215"/>
      <c r="J335" s="215"/>
      <c r="K335" s="215"/>
      <c r="L335" s="215"/>
      <c r="M335" s="215"/>
      <c r="N335" s="215"/>
      <c r="O335" s="215"/>
      <c r="P335" s="215"/>
      <c r="Q335" s="215"/>
      <c r="R335" s="215"/>
      <c r="S335" s="215"/>
      <c r="T335" s="215"/>
      <c r="U335" s="215"/>
      <c r="V335" s="215"/>
      <c r="W335" s="215"/>
      <c r="X335" s="215"/>
      <c r="Y335" s="215"/>
      <c r="Z335" s="215"/>
      <c r="AA335" s="215"/>
      <c r="AB335" s="215"/>
      <c r="AC335" s="215"/>
      <c r="AD335" s="215"/>
      <c r="AE335" s="215"/>
      <c r="AF335" s="215"/>
      <c r="AG335" s="215"/>
      <c r="AH335" s="215"/>
      <c r="AI335" s="215"/>
      <c r="AJ335" s="215"/>
      <c r="AK335" s="215"/>
      <c r="AL335" s="215" t="s">
        <v>155</v>
      </c>
      <c r="AM335" s="215"/>
      <c r="AN335" s="215"/>
      <c r="AO335" s="215"/>
      <c r="AP335" s="215"/>
      <c r="AQ335" s="215"/>
      <c r="AR335" s="215"/>
      <c r="AS335" s="214"/>
      <c r="AT335" t="s">
        <v>580</v>
      </c>
      <c r="AU335"/>
    </row>
    <row r="336" spans="1:47" ht="16.5" customHeight="1" x14ac:dyDescent="0.3">
      <c r="A336" s="213">
        <v>425958</v>
      </c>
      <c r="B336" s="214" t="s">
        <v>580</v>
      </c>
      <c r="C336" s="215"/>
      <c r="D336" s="215"/>
      <c r="E336" s="215"/>
      <c r="F336" s="215"/>
      <c r="G336" s="215"/>
      <c r="H336" s="215"/>
      <c r="I336" s="215"/>
      <c r="J336" s="215"/>
      <c r="K336" s="215"/>
      <c r="L336" s="215"/>
      <c r="M336" s="215"/>
      <c r="N336" s="215"/>
      <c r="O336" s="215"/>
      <c r="P336" s="215"/>
      <c r="Q336" s="215"/>
      <c r="R336" s="215"/>
      <c r="S336" s="215"/>
      <c r="T336" s="215"/>
      <c r="U336" s="215"/>
      <c r="V336" s="215"/>
      <c r="W336" s="215"/>
      <c r="X336" s="215"/>
      <c r="Y336" s="215"/>
      <c r="Z336" s="215"/>
      <c r="AA336" s="215"/>
      <c r="AB336" s="215" t="s">
        <v>155</v>
      </c>
      <c r="AC336" s="215"/>
      <c r="AD336" s="215"/>
      <c r="AE336" s="215"/>
      <c r="AF336" s="215" t="s">
        <v>153</v>
      </c>
      <c r="AG336" s="215"/>
      <c r="AH336" s="215"/>
      <c r="AI336" s="215"/>
      <c r="AJ336" s="215"/>
      <c r="AK336" s="215"/>
      <c r="AL336" s="215"/>
      <c r="AM336" s="215"/>
      <c r="AN336" s="215" t="s">
        <v>153</v>
      </c>
      <c r="AO336" s="215"/>
      <c r="AP336" s="215"/>
      <c r="AQ336" s="215"/>
      <c r="AR336" s="215"/>
      <c r="AS336" s="214"/>
      <c r="AT336" t="s">
        <v>580</v>
      </c>
      <c r="AU336"/>
    </row>
    <row r="337" spans="1:47" ht="16.5" customHeight="1" x14ac:dyDescent="0.3">
      <c r="A337" s="213">
        <v>425964</v>
      </c>
      <c r="B337" s="214" t="s">
        <v>580</v>
      </c>
      <c r="C337" s="215"/>
      <c r="D337" s="215" t="s">
        <v>155</v>
      </c>
      <c r="E337" s="215"/>
      <c r="F337" s="215"/>
      <c r="G337" s="215"/>
      <c r="H337" s="215"/>
      <c r="I337" s="215"/>
      <c r="J337" s="215"/>
      <c r="K337" s="215"/>
      <c r="L337" s="215"/>
      <c r="M337" s="215"/>
      <c r="N337" s="215"/>
      <c r="O337" s="215"/>
      <c r="P337" s="215"/>
      <c r="Q337" s="215"/>
      <c r="R337" s="215"/>
      <c r="S337" s="215"/>
      <c r="T337" s="215"/>
      <c r="U337" s="215"/>
      <c r="V337" s="215"/>
      <c r="W337" s="215"/>
      <c r="X337" s="215"/>
      <c r="Y337" s="215"/>
      <c r="Z337" s="215"/>
      <c r="AA337" s="215"/>
      <c r="AB337" s="215"/>
      <c r="AC337" s="215"/>
      <c r="AD337" s="215"/>
      <c r="AE337" s="215"/>
      <c r="AF337" s="215"/>
      <c r="AG337" s="215"/>
      <c r="AH337" s="215"/>
      <c r="AI337" s="215"/>
      <c r="AJ337" s="215"/>
      <c r="AK337" s="215" t="s">
        <v>151</v>
      </c>
      <c r="AL337" s="215" t="s">
        <v>153</v>
      </c>
      <c r="AM337" s="215"/>
      <c r="AN337" s="215" t="s">
        <v>153</v>
      </c>
      <c r="AO337" s="215"/>
      <c r="AP337" s="215"/>
      <c r="AQ337" s="215"/>
      <c r="AR337" s="215"/>
      <c r="AS337" s="214"/>
      <c r="AT337" t="s">
        <v>580</v>
      </c>
      <c r="AU337"/>
    </row>
    <row r="338" spans="1:47" ht="16.5" customHeight="1" x14ac:dyDescent="0.3">
      <c r="A338" s="213">
        <v>425971</v>
      </c>
      <c r="B338" s="214" t="s">
        <v>580</v>
      </c>
      <c r="C338" s="215"/>
      <c r="D338" s="215"/>
      <c r="E338" s="215"/>
      <c r="F338" s="215"/>
      <c r="G338" s="215"/>
      <c r="H338" s="215"/>
      <c r="I338" s="215"/>
      <c r="J338" s="215"/>
      <c r="K338" s="215"/>
      <c r="L338" s="215"/>
      <c r="M338" s="215"/>
      <c r="N338" s="215"/>
      <c r="O338" s="215"/>
      <c r="P338" s="215"/>
      <c r="Q338" s="215"/>
      <c r="R338" s="215"/>
      <c r="S338" s="215"/>
      <c r="T338" s="215"/>
      <c r="U338" s="215"/>
      <c r="V338" s="215"/>
      <c r="W338" s="215"/>
      <c r="X338" s="215"/>
      <c r="Y338" s="215"/>
      <c r="Z338" s="215" t="s">
        <v>155</v>
      </c>
      <c r="AA338" s="215"/>
      <c r="AB338" s="215"/>
      <c r="AC338" s="215"/>
      <c r="AD338" s="215"/>
      <c r="AE338" s="215"/>
      <c r="AF338" s="215"/>
      <c r="AG338" s="215"/>
      <c r="AH338" s="215"/>
      <c r="AI338" s="215" t="s">
        <v>155</v>
      </c>
      <c r="AJ338" s="215"/>
      <c r="AK338" s="215"/>
      <c r="AL338" s="215" t="s">
        <v>155</v>
      </c>
      <c r="AM338" s="215" t="s">
        <v>155</v>
      </c>
      <c r="AN338" s="215"/>
      <c r="AO338" s="215"/>
      <c r="AP338" s="215"/>
      <c r="AQ338" s="215"/>
      <c r="AR338" s="215"/>
      <c r="AS338" s="214"/>
      <c r="AT338" t="s">
        <v>580</v>
      </c>
      <c r="AU338"/>
    </row>
    <row r="339" spans="1:47" ht="16.5" customHeight="1" x14ac:dyDescent="0.3">
      <c r="A339" s="213">
        <v>425977</v>
      </c>
      <c r="B339" s="214" t="s">
        <v>580</v>
      </c>
      <c r="C339" s="215"/>
      <c r="D339" s="215"/>
      <c r="E339" s="215"/>
      <c r="F339" s="215"/>
      <c r="G339" s="215"/>
      <c r="H339" s="215"/>
      <c r="I339" s="215"/>
      <c r="J339" s="215"/>
      <c r="K339" s="215"/>
      <c r="L339" s="215"/>
      <c r="M339" s="215"/>
      <c r="N339" s="215"/>
      <c r="O339" s="215"/>
      <c r="P339" s="215"/>
      <c r="Q339" s="215" t="s">
        <v>155</v>
      </c>
      <c r="R339" s="215"/>
      <c r="S339" s="215"/>
      <c r="T339" s="215"/>
      <c r="U339" s="215"/>
      <c r="V339" s="215"/>
      <c r="W339" s="215"/>
      <c r="X339" s="215"/>
      <c r="Y339" s="215"/>
      <c r="Z339" s="215"/>
      <c r="AA339" s="215"/>
      <c r="AB339" s="215"/>
      <c r="AC339" s="215"/>
      <c r="AD339" s="215"/>
      <c r="AE339" s="215"/>
      <c r="AF339" s="215"/>
      <c r="AG339" s="215"/>
      <c r="AH339" s="215"/>
      <c r="AI339" s="215"/>
      <c r="AJ339" s="215"/>
      <c r="AK339" s="215"/>
      <c r="AL339" s="215"/>
      <c r="AM339" s="215"/>
      <c r="AN339" s="215"/>
      <c r="AO339" s="215"/>
      <c r="AP339" s="215"/>
      <c r="AQ339" s="215"/>
      <c r="AR339" s="215"/>
      <c r="AS339" s="214"/>
      <c r="AT339" t="s">
        <v>580</v>
      </c>
      <c r="AU339"/>
    </row>
    <row r="340" spans="1:47" ht="16.5" customHeight="1" x14ac:dyDescent="0.3">
      <c r="A340" s="213">
        <v>425980</v>
      </c>
      <c r="B340" s="214" t="s">
        <v>580</v>
      </c>
      <c r="C340" s="215"/>
      <c r="D340" s="215"/>
      <c r="E340" s="215"/>
      <c r="F340" s="215"/>
      <c r="G340" s="215"/>
      <c r="H340" s="215"/>
      <c r="I340" s="215"/>
      <c r="J340" s="215"/>
      <c r="K340" s="215"/>
      <c r="L340" s="215"/>
      <c r="M340" s="215"/>
      <c r="N340" s="215"/>
      <c r="O340" s="215"/>
      <c r="P340" s="215"/>
      <c r="Q340" s="215"/>
      <c r="R340" s="215"/>
      <c r="S340" s="215"/>
      <c r="T340" s="215"/>
      <c r="U340" s="215"/>
      <c r="V340" s="215"/>
      <c r="W340" s="215"/>
      <c r="X340" s="215"/>
      <c r="Y340" s="215"/>
      <c r="Z340" s="215"/>
      <c r="AA340" s="215"/>
      <c r="AB340" s="215"/>
      <c r="AC340" s="215"/>
      <c r="AD340" s="215" t="s">
        <v>155</v>
      </c>
      <c r="AE340" s="215"/>
      <c r="AF340" s="215"/>
      <c r="AG340" s="215"/>
      <c r="AH340" s="215"/>
      <c r="AI340" s="215"/>
      <c r="AJ340" s="215"/>
      <c r="AK340" s="215"/>
      <c r="AL340" s="215" t="s">
        <v>155</v>
      </c>
      <c r="AM340" s="215" t="s">
        <v>155</v>
      </c>
      <c r="AN340" s="215" t="s">
        <v>153</v>
      </c>
      <c r="AO340" s="215"/>
      <c r="AP340" s="215"/>
      <c r="AQ340" s="215"/>
      <c r="AR340" s="215"/>
      <c r="AS340" s="214"/>
      <c r="AT340" t="s">
        <v>580</v>
      </c>
      <c r="AU340"/>
    </row>
    <row r="341" spans="1:47" ht="16.5" customHeight="1" x14ac:dyDescent="0.3">
      <c r="A341" s="213">
        <v>425992</v>
      </c>
      <c r="B341" s="214" t="s">
        <v>580</v>
      </c>
      <c r="C341" s="215"/>
      <c r="D341" s="215"/>
      <c r="E341" s="215"/>
      <c r="F341" s="215"/>
      <c r="G341" s="215"/>
      <c r="H341" s="215"/>
      <c r="I341" s="215"/>
      <c r="J341" s="215"/>
      <c r="K341" s="215"/>
      <c r="L341" s="215"/>
      <c r="M341" s="215"/>
      <c r="N341" s="215"/>
      <c r="O341" s="215"/>
      <c r="P341" s="215"/>
      <c r="Q341" s="215"/>
      <c r="R341" s="215"/>
      <c r="S341" s="215"/>
      <c r="T341" s="215"/>
      <c r="U341" s="215"/>
      <c r="V341" s="215"/>
      <c r="W341" s="215"/>
      <c r="X341" s="215"/>
      <c r="Y341" s="215"/>
      <c r="Z341" s="215"/>
      <c r="AA341" s="215"/>
      <c r="AB341" s="215"/>
      <c r="AC341" s="215"/>
      <c r="AD341" s="215"/>
      <c r="AE341" s="215"/>
      <c r="AF341" s="215"/>
      <c r="AG341" s="215"/>
      <c r="AH341" s="215"/>
      <c r="AI341" s="215" t="s">
        <v>153</v>
      </c>
      <c r="AJ341" s="215"/>
      <c r="AK341" s="215"/>
      <c r="AL341" s="215" t="s">
        <v>153</v>
      </c>
      <c r="AM341" s="215"/>
      <c r="AN341" s="215" t="s">
        <v>153</v>
      </c>
      <c r="AO341" s="215"/>
      <c r="AP341" s="215"/>
      <c r="AQ341" s="215"/>
      <c r="AR341" s="215"/>
      <c r="AS341" s="214"/>
      <c r="AT341" t="s">
        <v>580</v>
      </c>
      <c r="AU341"/>
    </row>
    <row r="342" spans="1:47" ht="16.5" customHeight="1" x14ac:dyDescent="0.3">
      <c r="A342" s="213">
        <v>426017</v>
      </c>
      <c r="B342" s="214" t="s">
        <v>580</v>
      </c>
      <c r="C342" s="215"/>
      <c r="D342" s="215"/>
      <c r="E342" s="215"/>
      <c r="F342" s="215"/>
      <c r="G342" s="215"/>
      <c r="H342" s="215"/>
      <c r="I342" s="215"/>
      <c r="J342" s="215"/>
      <c r="K342" s="215"/>
      <c r="L342" s="215"/>
      <c r="M342" s="215"/>
      <c r="N342" s="215"/>
      <c r="O342" s="215"/>
      <c r="P342" s="215"/>
      <c r="Q342" s="215"/>
      <c r="R342" s="215"/>
      <c r="S342" s="215"/>
      <c r="T342" s="215"/>
      <c r="U342" s="215"/>
      <c r="V342" s="215"/>
      <c r="W342" s="215"/>
      <c r="X342" s="215"/>
      <c r="Y342" s="215"/>
      <c r="Z342" s="215"/>
      <c r="AA342" s="215"/>
      <c r="AB342" s="215"/>
      <c r="AC342" s="215"/>
      <c r="AD342" s="215"/>
      <c r="AE342" s="215"/>
      <c r="AF342" s="215"/>
      <c r="AG342" s="215"/>
      <c r="AH342" s="215"/>
      <c r="AI342" s="215" t="s">
        <v>155</v>
      </c>
      <c r="AJ342" s="215"/>
      <c r="AK342" s="215"/>
      <c r="AL342" s="215"/>
      <c r="AM342" s="215"/>
      <c r="AN342" s="215"/>
      <c r="AO342" s="215" t="s">
        <v>153</v>
      </c>
      <c r="AP342" s="215"/>
      <c r="AQ342" s="215" t="s">
        <v>151</v>
      </c>
      <c r="AR342" s="215" t="s">
        <v>153</v>
      </c>
      <c r="AS342" s="214"/>
      <c r="AT342" t="s">
        <v>580</v>
      </c>
      <c r="AU342"/>
    </row>
    <row r="343" spans="1:47" ht="16.5" customHeight="1" x14ac:dyDescent="0.3">
      <c r="A343" s="213">
        <v>426023</v>
      </c>
      <c r="B343" s="214" t="s">
        <v>580</v>
      </c>
      <c r="C343" s="215"/>
      <c r="D343" s="215"/>
      <c r="E343" s="215"/>
      <c r="F343" s="215"/>
      <c r="G343" s="215"/>
      <c r="H343" s="215"/>
      <c r="I343" s="215"/>
      <c r="J343" s="215" t="s">
        <v>155</v>
      </c>
      <c r="K343" s="215"/>
      <c r="L343" s="215"/>
      <c r="M343" s="215"/>
      <c r="N343" s="215"/>
      <c r="O343" s="215"/>
      <c r="P343" s="215"/>
      <c r="Q343" s="215"/>
      <c r="R343" s="215"/>
      <c r="S343" s="215"/>
      <c r="T343" s="215"/>
      <c r="U343" s="215"/>
      <c r="V343" s="215"/>
      <c r="W343" s="215"/>
      <c r="X343" s="215"/>
      <c r="Y343" s="215"/>
      <c r="Z343" s="215"/>
      <c r="AA343" s="215"/>
      <c r="AB343" s="215"/>
      <c r="AC343" s="215"/>
      <c r="AD343" s="215"/>
      <c r="AE343" s="215"/>
      <c r="AF343" s="215"/>
      <c r="AG343" s="215"/>
      <c r="AH343" s="215"/>
      <c r="AI343" s="215"/>
      <c r="AJ343" s="215"/>
      <c r="AK343" s="215"/>
      <c r="AL343" s="215" t="s">
        <v>153</v>
      </c>
      <c r="AM343" s="215" t="s">
        <v>155</v>
      </c>
      <c r="AN343" s="215" t="s">
        <v>153</v>
      </c>
      <c r="AO343" s="215"/>
      <c r="AP343" s="215"/>
      <c r="AQ343" s="215"/>
      <c r="AR343" s="215"/>
      <c r="AS343" s="214"/>
      <c r="AT343" t="s">
        <v>580</v>
      </c>
      <c r="AU343"/>
    </row>
    <row r="344" spans="1:47" ht="16.5" customHeight="1" x14ac:dyDescent="0.3">
      <c r="A344" s="213">
        <v>426080</v>
      </c>
      <c r="B344" s="214" t="s">
        <v>580</v>
      </c>
      <c r="C344" s="215"/>
      <c r="D344" s="215"/>
      <c r="E344" s="215"/>
      <c r="F344" s="215"/>
      <c r="G344" s="215"/>
      <c r="H344" s="215"/>
      <c r="I344" s="215"/>
      <c r="J344" s="215"/>
      <c r="K344" s="215"/>
      <c r="L344" s="215"/>
      <c r="M344" s="215"/>
      <c r="N344" s="215"/>
      <c r="O344" s="215"/>
      <c r="P344" s="215"/>
      <c r="Q344" s="215"/>
      <c r="R344" s="215"/>
      <c r="S344" s="215"/>
      <c r="T344" s="215"/>
      <c r="U344" s="215"/>
      <c r="V344" s="215"/>
      <c r="W344" s="215"/>
      <c r="X344" s="215"/>
      <c r="Y344" s="215"/>
      <c r="Z344" s="215"/>
      <c r="AA344" s="215"/>
      <c r="AB344" s="215"/>
      <c r="AC344" s="215"/>
      <c r="AD344" s="215"/>
      <c r="AE344" s="215"/>
      <c r="AF344" s="215"/>
      <c r="AG344" s="215"/>
      <c r="AH344" s="215"/>
      <c r="AI344" s="215"/>
      <c r="AJ344" s="215"/>
      <c r="AK344" s="215"/>
      <c r="AL344" s="215"/>
      <c r="AM344" s="215"/>
      <c r="AN344" s="215" t="s">
        <v>153</v>
      </c>
      <c r="AO344" s="215"/>
      <c r="AP344" s="215" t="s">
        <v>153</v>
      </c>
      <c r="AQ344" s="215"/>
      <c r="AR344" s="215"/>
      <c r="AS344" s="214"/>
      <c r="AT344" t="s">
        <v>580</v>
      </c>
      <c r="AU344"/>
    </row>
    <row r="345" spans="1:47" ht="16.5" customHeight="1" x14ac:dyDescent="0.3">
      <c r="A345" s="213">
        <v>426098</v>
      </c>
      <c r="B345" s="214" t="s">
        <v>580</v>
      </c>
      <c r="C345" s="215"/>
      <c r="D345" s="215"/>
      <c r="E345" s="215"/>
      <c r="F345" s="215"/>
      <c r="G345" s="215"/>
      <c r="H345" s="215"/>
      <c r="I345" s="215"/>
      <c r="J345" s="215"/>
      <c r="K345" s="215"/>
      <c r="L345" s="215"/>
      <c r="M345" s="215"/>
      <c r="N345" s="215"/>
      <c r="O345" s="215"/>
      <c r="P345" s="215"/>
      <c r="Q345" s="215"/>
      <c r="R345" s="215"/>
      <c r="S345" s="215"/>
      <c r="T345" s="215"/>
      <c r="U345" s="215"/>
      <c r="V345" s="215"/>
      <c r="W345" s="215"/>
      <c r="X345" s="215"/>
      <c r="Y345" s="215"/>
      <c r="Z345" s="215"/>
      <c r="AA345" s="215"/>
      <c r="AB345" s="215"/>
      <c r="AC345" s="215"/>
      <c r="AD345" s="215"/>
      <c r="AE345" s="215"/>
      <c r="AF345" s="215"/>
      <c r="AG345" s="215"/>
      <c r="AH345" s="215"/>
      <c r="AI345" s="215"/>
      <c r="AJ345" s="215"/>
      <c r="AK345" s="215"/>
      <c r="AL345" s="215"/>
      <c r="AM345" s="215" t="s">
        <v>151</v>
      </c>
      <c r="AN345" s="215"/>
      <c r="AO345" s="215"/>
      <c r="AP345" s="215"/>
      <c r="AQ345" s="215" t="s">
        <v>151</v>
      </c>
      <c r="AR345" s="215"/>
      <c r="AS345" s="214"/>
      <c r="AT345" t="s">
        <v>580</v>
      </c>
      <c r="AU345"/>
    </row>
    <row r="346" spans="1:47" ht="16.5" customHeight="1" x14ac:dyDescent="0.3">
      <c r="A346" s="213">
        <v>426099</v>
      </c>
      <c r="B346" s="214" t="s">
        <v>580</v>
      </c>
      <c r="C346" s="215"/>
      <c r="D346" s="215"/>
      <c r="E346" s="215"/>
      <c r="F346" s="215"/>
      <c r="G346" s="215"/>
      <c r="H346" s="215"/>
      <c r="I346" s="215"/>
      <c r="J346" s="215"/>
      <c r="K346" s="215"/>
      <c r="L346" s="215"/>
      <c r="M346" s="215"/>
      <c r="N346" s="215"/>
      <c r="O346" s="215"/>
      <c r="P346" s="215"/>
      <c r="Q346" s="215"/>
      <c r="R346" s="215"/>
      <c r="S346" s="215"/>
      <c r="T346" s="215"/>
      <c r="U346" s="215"/>
      <c r="V346" s="215"/>
      <c r="W346" s="215"/>
      <c r="X346" s="215"/>
      <c r="Y346" s="215"/>
      <c r="Z346" s="215"/>
      <c r="AA346" s="215"/>
      <c r="AB346" s="215"/>
      <c r="AC346" s="215"/>
      <c r="AD346" s="215"/>
      <c r="AE346" s="215"/>
      <c r="AF346" s="215"/>
      <c r="AG346" s="215"/>
      <c r="AH346" s="215"/>
      <c r="AI346" s="215"/>
      <c r="AJ346" s="215"/>
      <c r="AK346" s="215"/>
      <c r="AL346" s="215"/>
      <c r="AM346" s="215"/>
      <c r="AN346" s="215" t="s">
        <v>155</v>
      </c>
      <c r="AO346" s="215"/>
      <c r="AP346" s="215"/>
      <c r="AQ346" s="215"/>
      <c r="AR346" s="215"/>
      <c r="AS346" s="214"/>
      <c r="AT346" t="s">
        <v>580</v>
      </c>
      <c r="AU346"/>
    </row>
    <row r="347" spans="1:47" ht="16.5" customHeight="1" x14ac:dyDescent="0.3">
      <c r="A347" s="213">
        <v>426103</v>
      </c>
      <c r="B347" s="214" t="s">
        <v>580</v>
      </c>
      <c r="C347" s="215"/>
      <c r="D347" s="215"/>
      <c r="E347" s="215"/>
      <c r="F347" s="215"/>
      <c r="G347" s="215"/>
      <c r="H347" s="215"/>
      <c r="I347" s="215"/>
      <c r="J347" s="215"/>
      <c r="K347" s="215"/>
      <c r="L347" s="215"/>
      <c r="M347" s="215"/>
      <c r="N347" s="215"/>
      <c r="O347" s="215"/>
      <c r="P347" s="215"/>
      <c r="Q347" s="215"/>
      <c r="R347" s="215"/>
      <c r="S347" s="215"/>
      <c r="T347" s="215"/>
      <c r="U347" s="215"/>
      <c r="V347" s="215"/>
      <c r="W347" s="215"/>
      <c r="X347" s="215"/>
      <c r="Y347" s="215"/>
      <c r="Z347" s="215"/>
      <c r="AA347" s="215"/>
      <c r="AB347" s="215"/>
      <c r="AC347" s="215"/>
      <c r="AD347" s="215"/>
      <c r="AE347" s="215"/>
      <c r="AF347" s="215"/>
      <c r="AG347" s="215"/>
      <c r="AH347" s="215"/>
      <c r="AI347" s="215"/>
      <c r="AJ347" s="215"/>
      <c r="AK347" s="215"/>
      <c r="AL347" s="215"/>
      <c r="AM347" s="215" t="s">
        <v>155</v>
      </c>
      <c r="AN347" s="215" t="s">
        <v>153</v>
      </c>
      <c r="AO347" s="215"/>
      <c r="AP347" s="215"/>
      <c r="AQ347" s="215"/>
      <c r="AR347" s="215"/>
      <c r="AS347" s="214"/>
      <c r="AT347" t="s">
        <v>580</v>
      </c>
      <c r="AU347"/>
    </row>
    <row r="348" spans="1:47" ht="16.5" customHeight="1" x14ac:dyDescent="0.3">
      <c r="A348" s="213">
        <v>426110</v>
      </c>
      <c r="B348" s="214" t="s">
        <v>580</v>
      </c>
      <c r="C348" s="215"/>
      <c r="D348" s="215"/>
      <c r="E348" s="215"/>
      <c r="F348" s="215"/>
      <c r="G348" s="215"/>
      <c r="H348" s="215"/>
      <c r="I348" s="215"/>
      <c r="J348" s="215"/>
      <c r="K348" s="215"/>
      <c r="L348" s="215"/>
      <c r="M348" s="215"/>
      <c r="N348" s="215"/>
      <c r="O348" s="215"/>
      <c r="P348" s="215"/>
      <c r="Q348" s="215"/>
      <c r="R348" s="215"/>
      <c r="S348" s="215"/>
      <c r="T348" s="215"/>
      <c r="U348" s="215"/>
      <c r="V348" s="215"/>
      <c r="W348" s="215"/>
      <c r="X348" s="215"/>
      <c r="Y348" s="215"/>
      <c r="Z348" s="215"/>
      <c r="AA348" s="215"/>
      <c r="AB348" s="215"/>
      <c r="AC348" s="215"/>
      <c r="AD348" s="215"/>
      <c r="AE348" s="215"/>
      <c r="AF348" s="215"/>
      <c r="AG348" s="215"/>
      <c r="AH348" s="215"/>
      <c r="AI348" s="215"/>
      <c r="AJ348" s="215"/>
      <c r="AK348" s="215"/>
      <c r="AL348" s="215"/>
      <c r="AM348" s="215"/>
      <c r="AN348" s="215" t="s">
        <v>153</v>
      </c>
      <c r="AO348" s="215" t="s">
        <v>153</v>
      </c>
      <c r="AP348" s="215"/>
      <c r="AQ348" s="215"/>
      <c r="AR348" s="215"/>
      <c r="AS348" s="214"/>
      <c r="AT348" t="s">
        <v>580</v>
      </c>
      <c r="AU348"/>
    </row>
    <row r="349" spans="1:47" ht="16.5" customHeight="1" x14ac:dyDescent="0.3">
      <c r="A349" s="213">
        <v>426131</v>
      </c>
      <c r="B349" s="214" t="s">
        <v>580</v>
      </c>
      <c r="C349" s="215"/>
      <c r="D349" s="215"/>
      <c r="E349" s="215"/>
      <c r="F349" s="215"/>
      <c r="G349" s="215"/>
      <c r="H349" s="215"/>
      <c r="I349" s="215"/>
      <c r="J349" s="215"/>
      <c r="K349" s="215"/>
      <c r="L349" s="215"/>
      <c r="M349" s="215"/>
      <c r="N349" s="215"/>
      <c r="O349" s="215"/>
      <c r="P349" s="215"/>
      <c r="Q349" s="215"/>
      <c r="R349" s="215"/>
      <c r="S349" s="215"/>
      <c r="T349" s="215"/>
      <c r="U349" s="215"/>
      <c r="V349" s="215" t="s">
        <v>155</v>
      </c>
      <c r="W349" s="215"/>
      <c r="X349" s="215"/>
      <c r="Y349" s="215"/>
      <c r="Z349" s="215"/>
      <c r="AA349" s="215"/>
      <c r="AB349" s="215"/>
      <c r="AC349" s="215"/>
      <c r="AD349" s="215"/>
      <c r="AE349" s="215"/>
      <c r="AF349" s="215"/>
      <c r="AG349" s="215"/>
      <c r="AH349" s="215"/>
      <c r="AI349" s="215" t="s">
        <v>155</v>
      </c>
      <c r="AJ349" s="215"/>
      <c r="AK349" s="215"/>
      <c r="AL349" s="215" t="s">
        <v>155</v>
      </c>
      <c r="AM349" s="215"/>
      <c r="AN349" s="215" t="s">
        <v>153</v>
      </c>
      <c r="AO349" s="215"/>
      <c r="AP349" s="215"/>
      <c r="AQ349" s="215"/>
      <c r="AR349" s="215"/>
      <c r="AS349" s="214"/>
      <c r="AT349" t="s">
        <v>580</v>
      </c>
      <c r="AU349"/>
    </row>
    <row r="350" spans="1:47" ht="16.5" customHeight="1" x14ac:dyDescent="0.3">
      <c r="A350" s="213">
        <v>426141</v>
      </c>
      <c r="B350" s="214" t="s">
        <v>580</v>
      </c>
      <c r="C350" s="215"/>
      <c r="D350" s="215"/>
      <c r="E350" s="215"/>
      <c r="F350" s="215"/>
      <c r="G350" s="215"/>
      <c r="H350" s="215"/>
      <c r="I350" s="215"/>
      <c r="J350" s="215"/>
      <c r="K350" s="215"/>
      <c r="L350" s="215"/>
      <c r="M350" s="215"/>
      <c r="N350" s="215"/>
      <c r="O350" s="215"/>
      <c r="P350" s="215"/>
      <c r="Q350" s="215"/>
      <c r="R350" s="215"/>
      <c r="S350" s="215"/>
      <c r="T350" s="215"/>
      <c r="U350" s="215"/>
      <c r="V350" s="215"/>
      <c r="W350" s="215"/>
      <c r="X350" s="215"/>
      <c r="Y350" s="215"/>
      <c r="Z350" s="215"/>
      <c r="AA350" s="215"/>
      <c r="AB350" s="215"/>
      <c r="AC350" s="215"/>
      <c r="AD350" s="215"/>
      <c r="AE350" s="215" t="s">
        <v>155</v>
      </c>
      <c r="AF350" s="215"/>
      <c r="AG350" s="215"/>
      <c r="AH350" s="215"/>
      <c r="AI350" s="215" t="s">
        <v>155</v>
      </c>
      <c r="AJ350" s="215"/>
      <c r="AK350" s="215"/>
      <c r="AL350" s="215" t="s">
        <v>153</v>
      </c>
      <c r="AM350" s="215"/>
      <c r="AN350" s="215"/>
      <c r="AO350" s="215"/>
      <c r="AP350" s="215" t="s">
        <v>153</v>
      </c>
      <c r="AQ350" s="215"/>
      <c r="AR350" s="215"/>
      <c r="AS350" s="214"/>
      <c r="AT350" t="s">
        <v>580</v>
      </c>
      <c r="AU350"/>
    </row>
    <row r="351" spans="1:47" ht="16.5" customHeight="1" x14ac:dyDescent="0.3">
      <c r="A351" s="213">
        <v>426145</v>
      </c>
      <c r="B351" s="214" t="s">
        <v>580</v>
      </c>
      <c r="C351" s="215"/>
      <c r="D351" s="215"/>
      <c r="E351" s="215"/>
      <c r="F351" s="215"/>
      <c r="G351" s="215"/>
      <c r="H351" s="215"/>
      <c r="I351" s="215"/>
      <c r="J351" s="215"/>
      <c r="K351" s="215"/>
      <c r="L351" s="215"/>
      <c r="M351" s="215"/>
      <c r="N351" s="215"/>
      <c r="O351" s="215"/>
      <c r="P351" s="215"/>
      <c r="Q351" s="215"/>
      <c r="R351" s="215"/>
      <c r="S351" s="215"/>
      <c r="T351" s="215"/>
      <c r="U351" s="215"/>
      <c r="V351" s="215"/>
      <c r="W351" s="215"/>
      <c r="X351" s="215"/>
      <c r="Y351" s="215"/>
      <c r="Z351" s="215"/>
      <c r="AA351" s="215"/>
      <c r="AB351" s="215"/>
      <c r="AC351" s="215"/>
      <c r="AD351" s="215"/>
      <c r="AE351" s="215"/>
      <c r="AF351" s="215"/>
      <c r="AG351" s="215"/>
      <c r="AH351" s="215"/>
      <c r="AI351" s="215"/>
      <c r="AJ351" s="215"/>
      <c r="AK351" s="215"/>
      <c r="AL351" s="215"/>
      <c r="AM351" s="215"/>
      <c r="AN351" s="215" t="s">
        <v>153</v>
      </c>
      <c r="AO351" s="215"/>
      <c r="AP351" s="215"/>
      <c r="AQ351" s="215"/>
      <c r="AR351" s="215"/>
      <c r="AS351" s="214"/>
      <c r="AT351" t="s">
        <v>580</v>
      </c>
      <c r="AU351"/>
    </row>
    <row r="352" spans="1:47" ht="16.5" customHeight="1" x14ac:dyDescent="0.3">
      <c r="A352" s="213">
        <v>426178</v>
      </c>
      <c r="B352" s="214" t="s">
        <v>580</v>
      </c>
      <c r="C352" s="215"/>
      <c r="D352" s="215"/>
      <c r="E352" s="215"/>
      <c r="F352" s="215"/>
      <c r="G352" s="215"/>
      <c r="H352" s="215"/>
      <c r="I352" s="215"/>
      <c r="J352" s="215"/>
      <c r="K352" s="215"/>
      <c r="L352" s="215"/>
      <c r="M352" s="215"/>
      <c r="N352" s="215"/>
      <c r="O352" s="215"/>
      <c r="P352" s="215"/>
      <c r="Q352" s="215"/>
      <c r="R352" s="215"/>
      <c r="S352" s="215"/>
      <c r="T352" s="215"/>
      <c r="U352" s="215"/>
      <c r="V352" s="215"/>
      <c r="W352" s="215"/>
      <c r="X352" s="215"/>
      <c r="Y352" s="215"/>
      <c r="Z352" s="215"/>
      <c r="AA352" s="215"/>
      <c r="AB352" s="215"/>
      <c r="AC352" s="215"/>
      <c r="AD352" s="215"/>
      <c r="AE352" s="215"/>
      <c r="AF352" s="215"/>
      <c r="AG352" s="215"/>
      <c r="AH352" s="215"/>
      <c r="AI352" s="215"/>
      <c r="AJ352" s="215"/>
      <c r="AK352" s="215"/>
      <c r="AL352" s="215"/>
      <c r="AM352" s="215" t="s">
        <v>155</v>
      </c>
      <c r="AN352" s="215" t="s">
        <v>153</v>
      </c>
      <c r="AO352" s="215" t="s">
        <v>153</v>
      </c>
      <c r="AP352" s="215"/>
      <c r="AQ352" s="215"/>
      <c r="AR352" s="215"/>
      <c r="AS352" s="214"/>
      <c r="AT352" t="s">
        <v>580</v>
      </c>
      <c r="AU352"/>
    </row>
    <row r="353" spans="1:47" ht="16.5" customHeight="1" x14ac:dyDescent="0.3">
      <c r="A353" s="213">
        <v>426217</v>
      </c>
      <c r="B353" s="214" t="s">
        <v>580</v>
      </c>
      <c r="C353" s="215"/>
      <c r="D353" s="215"/>
      <c r="E353" s="215"/>
      <c r="F353" s="215"/>
      <c r="G353" s="215"/>
      <c r="H353" s="215"/>
      <c r="I353" s="215"/>
      <c r="J353" s="215"/>
      <c r="K353" s="215"/>
      <c r="L353" s="215"/>
      <c r="M353" s="215"/>
      <c r="N353" s="215"/>
      <c r="O353" s="215"/>
      <c r="P353" s="215"/>
      <c r="Q353" s="215"/>
      <c r="R353" s="215"/>
      <c r="S353" s="215"/>
      <c r="T353" s="215"/>
      <c r="U353" s="215"/>
      <c r="V353" s="215"/>
      <c r="W353" s="215"/>
      <c r="X353" s="215"/>
      <c r="Y353" s="215"/>
      <c r="Z353" s="215"/>
      <c r="AA353" s="215"/>
      <c r="AB353" s="215"/>
      <c r="AC353" s="215"/>
      <c r="AD353" s="215"/>
      <c r="AE353" s="215"/>
      <c r="AF353" s="215"/>
      <c r="AG353" s="215"/>
      <c r="AH353" s="215"/>
      <c r="AI353" s="215"/>
      <c r="AJ353" s="215"/>
      <c r="AK353" s="215"/>
      <c r="AL353" s="215"/>
      <c r="AM353" s="215"/>
      <c r="AN353" s="215"/>
      <c r="AO353" s="215" t="s">
        <v>153</v>
      </c>
      <c r="AP353" s="215"/>
      <c r="AQ353" s="215"/>
      <c r="AR353" s="215"/>
      <c r="AS353" s="214"/>
      <c r="AT353" t="s">
        <v>580</v>
      </c>
      <c r="AU353"/>
    </row>
    <row r="354" spans="1:47" ht="16.5" customHeight="1" x14ac:dyDescent="0.3">
      <c r="A354" s="213">
        <v>426221</v>
      </c>
      <c r="B354" s="214" t="s">
        <v>580</v>
      </c>
      <c r="C354" s="215"/>
      <c r="D354" s="215"/>
      <c r="E354" s="215"/>
      <c r="F354" s="215"/>
      <c r="G354" s="215"/>
      <c r="H354" s="215"/>
      <c r="I354" s="215"/>
      <c r="J354" s="215"/>
      <c r="K354" s="215"/>
      <c r="L354" s="215"/>
      <c r="M354" s="215"/>
      <c r="N354" s="215"/>
      <c r="O354" s="215"/>
      <c r="P354" s="215"/>
      <c r="Q354" s="215"/>
      <c r="R354" s="215"/>
      <c r="S354" s="215"/>
      <c r="T354" s="215"/>
      <c r="U354" s="215"/>
      <c r="V354" s="215"/>
      <c r="W354" s="215"/>
      <c r="X354" s="215"/>
      <c r="Y354" s="215"/>
      <c r="Z354" s="215"/>
      <c r="AA354" s="215"/>
      <c r="AB354" s="215"/>
      <c r="AC354" s="215"/>
      <c r="AD354" s="215"/>
      <c r="AE354" s="215"/>
      <c r="AF354" s="215"/>
      <c r="AG354" s="215"/>
      <c r="AH354" s="215"/>
      <c r="AI354" s="215"/>
      <c r="AJ354" s="215" t="s">
        <v>155</v>
      </c>
      <c r="AK354" s="215"/>
      <c r="AL354" s="215"/>
      <c r="AM354" s="215"/>
      <c r="AN354" s="215"/>
      <c r="AO354" s="215"/>
      <c r="AP354" s="215"/>
      <c r="AQ354" s="215"/>
      <c r="AR354" s="215"/>
      <c r="AS354" s="214"/>
      <c r="AT354" t="s">
        <v>580</v>
      </c>
      <c r="AU354"/>
    </row>
    <row r="355" spans="1:47" ht="16.5" customHeight="1" x14ac:dyDescent="0.3">
      <c r="A355" s="213">
        <v>426233</v>
      </c>
      <c r="B355" s="214" t="s">
        <v>580</v>
      </c>
      <c r="C355" s="215"/>
      <c r="D355" s="215"/>
      <c r="E355" s="215"/>
      <c r="F355" s="215"/>
      <c r="G355" s="215"/>
      <c r="H355" s="215"/>
      <c r="I355" s="215"/>
      <c r="J355" s="215"/>
      <c r="K355" s="215"/>
      <c r="L355" s="215"/>
      <c r="M355" s="215"/>
      <c r="N355" s="215"/>
      <c r="O355" s="215"/>
      <c r="P355" s="215"/>
      <c r="Q355" s="215"/>
      <c r="R355" s="215"/>
      <c r="S355" s="215"/>
      <c r="T355" s="215"/>
      <c r="U355" s="215"/>
      <c r="V355" s="215"/>
      <c r="W355" s="215"/>
      <c r="X355" s="215"/>
      <c r="Y355" s="215"/>
      <c r="Z355" s="215"/>
      <c r="AA355" s="215"/>
      <c r="AB355" s="215"/>
      <c r="AC355" s="215"/>
      <c r="AD355" s="215"/>
      <c r="AE355" s="215" t="s">
        <v>155</v>
      </c>
      <c r="AF355" s="215"/>
      <c r="AG355" s="215"/>
      <c r="AH355" s="215"/>
      <c r="AI355" s="215"/>
      <c r="AJ355" s="215"/>
      <c r="AK355" s="215"/>
      <c r="AL355" s="215" t="s">
        <v>155</v>
      </c>
      <c r="AM355" s="215"/>
      <c r="AN355" s="215"/>
      <c r="AO355" s="215"/>
      <c r="AP355" s="215"/>
      <c r="AQ355" s="215"/>
      <c r="AR355" s="215"/>
      <c r="AS355" s="214"/>
      <c r="AT355" t="s">
        <v>580</v>
      </c>
      <c r="AU355"/>
    </row>
    <row r="356" spans="1:47" ht="16.5" customHeight="1" x14ac:dyDescent="0.3">
      <c r="A356" s="213">
        <v>426236</v>
      </c>
      <c r="B356" s="214" t="s">
        <v>580</v>
      </c>
      <c r="C356" s="215"/>
      <c r="D356" s="215"/>
      <c r="E356" s="215"/>
      <c r="F356" s="215"/>
      <c r="G356" s="215"/>
      <c r="H356" s="215"/>
      <c r="I356" s="215"/>
      <c r="J356" s="215"/>
      <c r="K356" s="215"/>
      <c r="L356" s="215"/>
      <c r="M356" s="215"/>
      <c r="N356" s="215"/>
      <c r="O356" s="215"/>
      <c r="P356" s="215"/>
      <c r="Q356" s="215"/>
      <c r="R356" s="215"/>
      <c r="S356" s="215"/>
      <c r="T356" s="215"/>
      <c r="U356" s="215"/>
      <c r="V356" s="215"/>
      <c r="W356" s="215"/>
      <c r="X356" s="215"/>
      <c r="Y356" s="215"/>
      <c r="Z356" s="215"/>
      <c r="AA356" s="215"/>
      <c r="AB356" s="215"/>
      <c r="AC356" s="215"/>
      <c r="AD356" s="215"/>
      <c r="AE356" s="215"/>
      <c r="AF356" s="215"/>
      <c r="AG356" s="215"/>
      <c r="AH356" s="215"/>
      <c r="AI356" s="215"/>
      <c r="AJ356" s="215"/>
      <c r="AK356" s="215"/>
      <c r="AL356" s="215" t="s">
        <v>155</v>
      </c>
      <c r="AM356" s="215"/>
      <c r="AN356" s="215"/>
      <c r="AO356" s="215"/>
      <c r="AP356" s="215"/>
      <c r="AQ356" s="215"/>
      <c r="AR356" s="215"/>
      <c r="AS356" s="214"/>
      <c r="AT356" t="s">
        <v>580</v>
      </c>
      <c r="AU356"/>
    </row>
    <row r="357" spans="1:47" ht="16.5" customHeight="1" x14ac:dyDescent="0.3">
      <c r="A357" s="213">
        <v>426264</v>
      </c>
      <c r="B357" s="214" t="s">
        <v>580</v>
      </c>
      <c r="C357" s="215"/>
      <c r="D357" s="215"/>
      <c r="E357" s="215"/>
      <c r="F357" s="215"/>
      <c r="G357" s="215"/>
      <c r="H357" s="215"/>
      <c r="I357" s="215"/>
      <c r="J357" s="215"/>
      <c r="K357" s="215"/>
      <c r="L357" s="215"/>
      <c r="M357" s="215"/>
      <c r="N357" s="215"/>
      <c r="O357" s="215"/>
      <c r="P357" s="215" t="s">
        <v>155</v>
      </c>
      <c r="Q357" s="215"/>
      <c r="R357" s="215"/>
      <c r="S357" s="215"/>
      <c r="T357" s="215"/>
      <c r="U357" s="215"/>
      <c r="V357" s="215"/>
      <c r="W357" s="215"/>
      <c r="X357" s="215"/>
      <c r="Y357" s="215"/>
      <c r="Z357" s="215"/>
      <c r="AA357" s="215"/>
      <c r="AB357" s="215"/>
      <c r="AC357" s="215"/>
      <c r="AD357" s="215"/>
      <c r="AE357" s="215"/>
      <c r="AF357" s="215" t="s">
        <v>151</v>
      </c>
      <c r="AG357" s="215"/>
      <c r="AH357" s="215"/>
      <c r="AI357" s="215"/>
      <c r="AJ357" s="215"/>
      <c r="AK357" s="215"/>
      <c r="AL357" s="215" t="s">
        <v>155</v>
      </c>
      <c r="AM357" s="215"/>
      <c r="AN357" s="215"/>
      <c r="AO357" s="215" t="s">
        <v>153</v>
      </c>
      <c r="AP357" s="215"/>
      <c r="AQ357" s="215"/>
      <c r="AR357" s="215"/>
      <c r="AS357" s="214"/>
      <c r="AT357" t="s">
        <v>580</v>
      </c>
      <c r="AU357"/>
    </row>
    <row r="358" spans="1:47" ht="16.5" customHeight="1" x14ac:dyDescent="0.3">
      <c r="A358" s="213">
        <v>426273</v>
      </c>
      <c r="B358" s="214" t="s">
        <v>580</v>
      </c>
      <c r="C358" s="215"/>
      <c r="D358" s="215"/>
      <c r="E358" s="215"/>
      <c r="F358" s="215"/>
      <c r="G358" s="215"/>
      <c r="H358" s="215"/>
      <c r="I358" s="215"/>
      <c r="J358" s="215"/>
      <c r="K358" s="215"/>
      <c r="L358" s="215"/>
      <c r="M358" s="215"/>
      <c r="N358" s="215"/>
      <c r="O358" s="215"/>
      <c r="P358" s="215"/>
      <c r="Q358" s="215"/>
      <c r="R358" s="215"/>
      <c r="S358" s="215"/>
      <c r="T358" s="215"/>
      <c r="U358" s="215"/>
      <c r="V358" s="215"/>
      <c r="W358" s="215"/>
      <c r="X358" s="215"/>
      <c r="Y358" s="215"/>
      <c r="Z358" s="215"/>
      <c r="AA358" s="215"/>
      <c r="AB358" s="215"/>
      <c r="AC358" s="215"/>
      <c r="AD358" s="215"/>
      <c r="AE358" s="215"/>
      <c r="AF358" s="215"/>
      <c r="AG358" s="215" t="s">
        <v>155</v>
      </c>
      <c r="AH358" s="215"/>
      <c r="AI358" s="215"/>
      <c r="AJ358" s="215"/>
      <c r="AK358" s="215"/>
      <c r="AL358" s="215" t="s">
        <v>155</v>
      </c>
      <c r="AM358" s="215"/>
      <c r="AN358" s="215" t="s">
        <v>153</v>
      </c>
      <c r="AO358" s="215"/>
      <c r="AP358" s="215"/>
      <c r="AQ358" s="215"/>
      <c r="AR358" s="215"/>
      <c r="AS358" s="214"/>
      <c r="AT358" t="s">
        <v>580</v>
      </c>
      <c r="AU358"/>
    </row>
    <row r="359" spans="1:47" ht="16.5" customHeight="1" x14ac:dyDescent="0.3">
      <c r="A359" s="213">
        <v>426318</v>
      </c>
      <c r="B359" s="214" t="s">
        <v>580</v>
      </c>
      <c r="C359" s="215"/>
      <c r="D359" s="215"/>
      <c r="E359" s="215"/>
      <c r="F359" s="215"/>
      <c r="G359" s="215"/>
      <c r="H359" s="215"/>
      <c r="I359" s="215"/>
      <c r="J359" s="215"/>
      <c r="K359" s="215"/>
      <c r="L359" s="215"/>
      <c r="M359" s="215"/>
      <c r="N359" s="215"/>
      <c r="O359" s="215"/>
      <c r="P359" s="215"/>
      <c r="Q359" s="215"/>
      <c r="R359" s="215"/>
      <c r="S359" s="215"/>
      <c r="T359" s="215"/>
      <c r="U359" s="215"/>
      <c r="V359" s="215"/>
      <c r="W359" s="215"/>
      <c r="X359" s="215"/>
      <c r="Y359" s="215"/>
      <c r="Z359" s="215"/>
      <c r="AA359" s="215"/>
      <c r="AB359" s="215"/>
      <c r="AC359" s="215"/>
      <c r="AD359" s="215"/>
      <c r="AE359" s="215"/>
      <c r="AF359" s="215"/>
      <c r="AG359" s="215"/>
      <c r="AH359" s="215"/>
      <c r="AI359" s="215"/>
      <c r="AJ359" s="215"/>
      <c r="AK359" s="215"/>
      <c r="AL359" s="215"/>
      <c r="AM359" s="215"/>
      <c r="AN359" s="215" t="s">
        <v>153</v>
      </c>
      <c r="AO359" s="215"/>
      <c r="AP359" s="215"/>
      <c r="AQ359" s="215"/>
      <c r="AR359" s="215"/>
      <c r="AS359" s="214"/>
      <c r="AT359" t="s">
        <v>580</v>
      </c>
      <c r="AU359"/>
    </row>
    <row r="360" spans="1:47" ht="16.5" customHeight="1" x14ac:dyDescent="0.3">
      <c r="A360" s="213">
        <v>426353</v>
      </c>
      <c r="B360" s="214" t="s">
        <v>580</v>
      </c>
      <c r="C360" s="215"/>
      <c r="D360" s="215"/>
      <c r="E360" s="215"/>
      <c r="F360" s="215"/>
      <c r="G360" s="215"/>
      <c r="H360" s="215"/>
      <c r="I360" s="215"/>
      <c r="J360" s="215"/>
      <c r="K360" s="215"/>
      <c r="L360" s="215"/>
      <c r="M360" s="215"/>
      <c r="N360" s="215"/>
      <c r="O360" s="215"/>
      <c r="P360" s="215"/>
      <c r="Q360" s="215"/>
      <c r="R360" s="215"/>
      <c r="S360" s="215"/>
      <c r="T360" s="215"/>
      <c r="U360" s="215"/>
      <c r="V360" s="215"/>
      <c r="W360" s="215"/>
      <c r="X360" s="215"/>
      <c r="Y360" s="215"/>
      <c r="Z360" s="215"/>
      <c r="AA360" s="215"/>
      <c r="AB360" s="215"/>
      <c r="AC360" s="215"/>
      <c r="AD360" s="215"/>
      <c r="AE360" s="215"/>
      <c r="AF360" s="215"/>
      <c r="AG360" s="215"/>
      <c r="AH360" s="215"/>
      <c r="AI360" s="215" t="s">
        <v>155</v>
      </c>
      <c r="AJ360" s="215"/>
      <c r="AK360" s="215"/>
      <c r="AL360" s="215" t="s">
        <v>155</v>
      </c>
      <c r="AM360" s="215"/>
      <c r="AN360" s="215"/>
      <c r="AO360" s="215"/>
      <c r="AP360" s="215"/>
      <c r="AQ360" s="215"/>
      <c r="AR360" s="215"/>
      <c r="AS360" s="214"/>
      <c r="AT360" t="s">
        <v>580</v>
      </c>
      <c r="AU360"/>
    </row>
    <row r="361" spans="1:47" ht="16.5" customHeight="1" x14ac:dyDescent="0.3">
      <c r="A361" s="213">
        <v>426354</v>
      </c>
      <c r="B361" s="214" t="s">
        <v>580</v>
      </c>
      <c r="C361" s="215"/>
      <c r="D361" s="215"/>
      <c r="E361" s="215"/>
      <c r="F361" s="215"/>
      <c r="G361" s="215"/>
      <c r="H361" s="215"/>
      <c r="I361" s="215"/>
      <c r="J361" s="215"/>
      <c r="K361" s="215"/>
      <c r="L361" s="215"/>
      <c r="M361" s="215"/>
      <c r="N361" s="215"/>
      <c r="O361" s="215"/>
      <c r="P361" s="215"/>
      <c r="Q361" s="215"/>
      <c r="R361" s="215" t="s">
        <v>155</v>
      </c>
      <c r="S361" s="215"/>
      <c r="T361" s="215"/>
      <c r="U361" s="215"/>
      <c r="V361" s="215"/>
      <c r="W361" s="215"/>
      <c r="X361" s="215"/>
      <c r="Y361" s="215"/>
      <c r="Z361" s="215"/>
      <c r="AA361" s="215"/>
      <c r="AB361" s="215"/>
      <c r="AC361" s="215"/>
      <c r="AD361" s="215"/>
      <c r="AE361" s="215"/>
      <c r="AF361" s="215"/>
      <c r="AG361" s="215"/>
      <c r="AH361" s="215"/>
      <c r="AI361" s="215"/>
      <c r="AJ361" s="215"/>
      <c r="AK361" s="215"/>
      <c r="AL361" s="215"/>
      <c r="AM361" s="215"/>
      <c r="AN361" s="215" t="s">
        <v>153</v>
      </c>
      <c r="AO361" s="215"/>
      <c r="AP361" s="215"/>
      <c r="AQ361" s="215"/>
      <c r="AR361" s="215"/>
      <c r="AS361" s="214"/>
      <c r="AT361" t="s">
        <v>580</v>
      </c>
      <c r="AU361"/>
    </row>
    <row r="362" spans="1:47" ht="16.5" customHeight="1" x14ac:dyDescent="0.3">
      <c r="A362" s="213">
        <v>426362</v>
      </c>
      <c r="B362" s="214" t="s">
        <v>580</v>
      </c>
      <c r="C362" s="215"/>
      <c r="D362" s="215"/>
      <c r="E362" s="215"/>
      <c r="F362" s="215"/>
      <c r="G362" s="215"/>
      <c r="H362" s="215"/>
      <c r="I362" s="215"/>
      <c r="J362" s="215"/>
      <c r="K362" s="215"/>
      <c r="L362" s="215"/>
      <c r="M362" s="215"/>
      <c r="N362" s="215"/>
      <c r="O362" s="215"/>
      <c r="P362" s="215"/>
      <c r="Q362" s="215"/>
      <c r="R362" s="215"/>
      <c r="S362" s="215"/>
      <c r="T362" s="215"/>
      <c r="U362" s="215"/>
      <c r="V362" s="215"/>
      <c r="W362" s="215"/>
      <c r="X362" s="215"/>
      <c r="Y362" s="215"/>
      <c r="Z362" s="215"/>
      <c r="AA362" s="215"/>
      <c r="AB362" s="215"/>
      <c r="AC362" s="215"/>
      <c r="AD362" s="215"/>
      <c r="AE362" s="215"/>
      <c r="AF362" s="215"/>
      <c r="AG362" s="215"/>
      <c r="AH362" s="215"/>
      <c r="AI362" s="215" t="s">
        <v>155</v>
      </c>
      <c r="AJ362" s="215"/>
      <c r="AK362" s="215"/>
      <c r="AL362" s="215" t="s">
        <v>155</v>
      </c>
      <c r="AM362" s="215" t="s">
        <v>155</v>
      </c>
      <c r="AN362" s="215" t="s">
        <v>153</v>
      </c>
      <c r="AO362" s="215"/>
      <c r="AP362" s="215"/>
      <c r="AQ362" s="215"/>
      <c r="AR362" s="215"/>
      <c r="AS362" s="214"/>
      <c r="AT362" t="s">
        <v>580</v>
      </c>
      <c r="AU362"/>
    </row>
    <row r="363" spans="1:47" ht="16.5" customHeight="1" x14ac:dyDescent="0.3">
      <c r="A363" s="213">
        <v>426370</v>
      </c>
      <c r="B363" s="214" t="s">
        <v>580</v>
      </c>
      <c r="C363" s="215"/>
      <c r="D363" s="215"/>
      <c r="E363" s="215"/>
      <c r="F363" s="215"/>
      <c r="G363" s="215"/>
      <c r="H363" s="215"/>
      <c r="I363" s="215"/>
      <c r="J363" s="215"/>
      <c r="K363" s="215"/>
      <c r="L363" s="215"/>
      <c r="M363" s="215"/>
      <c r="N363" s="215"/>
      <c r="O363" s="215"/>
      <c r="P363" s="215"/>
      <c r="Q363" s="215"/>
      <c r="R363" s="215"/>
      <c r="S363" s="215"/>
      <c r="T363" s="215"/>
      <c r="U363" s="215"/>
      <c r="V363" s="215"/>
      <c r="W363" s="215"/>
      <c r="X363" s="215"/>
      <c r="Y363" s="215"/>
      <c r="Z363" s="215"/>
      <c r="AA363" s="215"/>
      <c r="AB363" s="215"/>
      <c r="AC363" s="215"/>
      <c r="AD363" s="215"/>
      <c r="AE363" s="215"/>
      <c r="AF363" s="215" t="s">
        <v>155</v>
      </c>
      <c r="AG363" s="215"/>
      <c r="AH363" s="215"/>
      <c r="AI363" s="215"/>
      <c r="AJ363" s="215"/>
      <c r="AK363" s="215"/>
      <c r="AL363" s="215"/>
      <c r="AM363" s="215"/>
      <c r="AN363" s="215" t="s">
        <v>153</v>
      </c>
      <c r="AO363" s="215"/>
      <c r="AP363" s="215" t="s">
        <v>153</v>
      </c>
      <c r="AQ363" s="215"/>
      <c r="AR363" s="215" t="s">
        <v>153</v>
      </c>
      <c r="AS363" s="214"/>
      <c r="AT363" t="s">
        <v>580</v>
      </c>
      <c r="AU363"/>
    </row>
    <row r="364" spans="1:47" ht="16.5" customHeight="1" x14ac:dyDescent="0.3">
      <c r="A364" s="213">
        <v>426378</v>
      </c>
      <c r="B364" s="214" t="s">
        <v>580</v>
      </c>
      <c r="C364" s="215"/>
      <c r="D364" s="215"/>
      <c r="E364" s="215"/>
      <c r="F364" s="215"/>
      <c r="G364" s="215"/>
      <c r="H364" s="215"/>
      <c r="I364" s="215"/>
      <c r="J364" s="215"/>
      <c r="K364" s="215"/>
      <c r="L364" s="215"/>
      <c r="M364" s="215"/>
      <c r="N364" s="215"/>
      <c r="O364" s="215"/>
      <c r="P364" s="215"/>
      <c r="Q364" s="215"/>
      <c r="R364" s="215"/>
      <c r="S364" s="215"/>
      <c r="T364" s="215"/>
      <c r="U364" s="215"/>
      <c r="V364" s="215"/>
      <c r="W364" s="215"/>
      <c r="X364" s="215"/>
      <c r="Y364" s="215"/>
      <c r="Z364" s="215"/>
      <c r="AA364" s="215" t="s">
        <v>155</v>
      </c>
      <c r="AB364" s="215"/>
      <c r="AC364" s="215"/>
      <c r="AD364" s="215"/>
      <c r="AE364" s="215"/>
      <c r="AF364" s="215"/>
      <c r="AG364" s="215"/>
      <c r="AH364" s="215"/>
      <c r="AI364" s="215"/>
      <c r="AJ364" s="215"/>
      <c r="AK364" s="215"/>
      <c r="AL364" s="215"/>
      <c r="AM364" s="215"/>
      <c r="AN364" s="215"/>
      <c r="AO364" s="215"/>
      <c r="AP364" s="215"/>
      <c r="AQ364" s="215"/>
      <c r="AR364" s="215"/>
      <c r="AS364" s="214"/>
      <c r="AT364" t="s">
        <v>580</v>
      </c>
      <c r="AU364"/>
    </row>
    <row r="365" spans="1:47" ht="16.5" customHeight="1" x14ac:dyDescent="0.3">
      <c r="A365" s="213">
        <v>426383</v>
      </c>
      <c r="B365" s="214" t="s">
        <v>580</v>
      </c>
      <c r="C365" s="215"/>
      <c r="D365" s="215"/>
      <c r="E365" s="215"/>
      <c r="F365" s="215"/>
      <c r="G365" s="215"/>
      <c r="H365" s="215"/>
      <c r="I365" s="215"/>
      <c r="J365" s="215"/>
      <c r="K365" s="215" t="s">
        <v>155</v>
      </c>
      <c r="L365" s="215"/>
      <c r="M365" s="215"/>
      <c r="N365" s="215"/>
      <c r="O365" s="215"/>
      <c r="P365" s="215"/>
      <c r="Q365" s="215"/>
      <c r="R365" s="215"/>
      <c r="S365" s="215"/>
      <c r="T365" s="215"/>
      <c r="U365" s="215"/>
      <c r="V365" s="215"/>
      <c r="W365" s="215"/>
      <c r="X365" s="215"/>
      <c r="Y365" s="215"/>
      <c r="Z365" s="215"/>
      <c r="AA365" s="215"/>
      <c r="AB365" s="215"/>
      <c r="AC365" s="215"/>
      <c r="AD365" s="215"/>
      <c r="AE365" s="215"/>
      <c r="AF365" s="215"/>
      <c r="AG365" s="215"/>
      <c r="AH365" s="215"/>
      <c r="AI365" s="215"/>
      <c r="AJ365" s="215"/>
      <c r="AK365" s="215"/>
      <c r="AL365" s="215"/>
      <c r="AM365" s="215"/>
      <c r="AN365" s="215" t="s">
        <v>153</v>
      </c>
      <c r="AO365" s="215" t="s">
        <v>151</v>
      </c>
      <c r="AP365" s="215"/>
      <c r="AQ365" s="215" t="s">
        <v>151</v>
      </c>
      <c r="AR365" s="215"/>
      <c r="AS365" s="214"/>
      <c r="AT365" t="s">
        <v>580</v>
      </c>
      <c r="AU365"/>
    </row>
    <row r="366" spans="1:47" ht="16.5" customHeight="1" x14ac:dyDescent="0.3">
      <c r="A366" s="213">
        <v>426416</v>
      </c>
      <c r="B366" s="214" t="s">
        <v>580</v>
      </c>
      <c r="C366" s="215"/>
      <c r="D366" s="215"/>
      <c r="E366" s="215"/>
      <c r="F366" s="215"/>
      <c r="G366" s="215"/>
      <c r="H366" s="215"/>
      <c r="I366" s="215"/>
      <c r="J366" s="215"/>
      <c r="K366" s="215"/>
      <c r="L366" s="215"/>
      <c r="M366" s="215"/>
      <c r="N366" s="215"/>
      <c r="O366" s="215"/>
      <c r="P366" s="215"/>
      <c r="Q366" s="215"/>
      <c r="R366" s="215"/>
      <c r="S366" s="215"/>
      <c r="T366" s="215"/>
      <c r="U366" s="215"/>
      <c r="V366" s="215"/>
      <c r="W366" s="215"/>
      <c r="X366" s="215"/>
      <c r="Y366" s="215"/>
      <c r="Z366" s="215" t="s">
        <v>155</v>
      </c>
      <c r="AA366" s="215"/>
      <c r="AB366" s="215"/>
      <c r="AC366" s="215"/>
      <c r="AD366" s="215"/>
      <c r="AE366" s="215"/>
      <c r="AF366" s="215"/>
      <c r="AG366" s="215"/>
      <c r="AH366" s="215"/>
      <c r="AI366" s="215" t="s">
        <v>155</v>
      </c>
      <c r="AJ366" s="215"/>
      <c r="AK366" s="215"/>
      <c r="AL366" s="215"/>
      <c r="AM366" s="215"/>
      <c r="AN366" s="215" t="s">
        <v>153</v>
      </c>
      <c r="AO366" s="215"/>
      <c r="AP366" s="215"/>
      <c r="AQ366" s="215"/>
      <c r="AR366" s="215"/>
      <c r="AS366" s="214"/>
      <c r="AT366" t="s">
        <v>580</v>
      </c>
      <c r="AU366"/>
    </row>
    <row r="367" spans="1:47" ht="16.5" customHeight="1" x14ac:dyDescent="0.3">
      <c r="A367" s="213">
        <v>426438</v>
      </c>
      <c r="B367" s="214" t="s">
        <v>580</v>
      </c>
      <c r="C367" s="215"/>
      <c r="D367" s="215"/>
      <c r="E367" s="215"/>
      <c r="F367" s="215"/>
      <c r="G367" s="215"/>
      <c r="H367" s="215"/>
      <c r="I367" s="215"/>
      <c r="J367" s="215"/>
      <c r="K367" s="215"/>
      <c r="L367" s="215"/>
      <c r="M367" s="215"/>
      <c r="N367" s="215"/>
      <c r="O367" s="215"/>
      <c r="P367" s="215"/>
      <c r="Q367" s="215"/>
      <c r="R367" s="215"/>
      <c r="S367" s="215"/>
      <c r="T367" s="215"/>
      <c r="U367" s="215"/>
      <c r="V367" s="215"/>
      <c r="W367" s="215"/>
      <c r="X367" s="215"/>
      <c r="Y367" s="215"/>
      <c r="Z367" s="215"/>
      <c r="AA367" s="215"/>
      <c r="AB367" s="215"/>
      <c r="AC367" s="215"/>
      <c r="AD367" s="215"/>
      <c r="AE367" s="215"/>
      <c r="AF367" s="215"/>
      <c r="AG367" s="215"/>
      <c r="AH367" s="215"/>
      <c r="AI367" s="215"/>
      <c r="AJ367" s="215"/>
      <c r="AK367" s="215"/>
      <c r="AL367" s="215"/>
      <c r="AM367" s="215"/>
      <c r="AN367" s="215"/>
      <c r="AO367" s="215"/>
      <c r="AP367" s="215" t="s">
        <v>153</v>
      </c>
      <c r="AQ367" s="215"/>
      <c r="AR367" s="215" t="s">
        <v>151</v>
      </c>
      <c r="AS367" s="214"/>
      <c r="AT367" t="s">
        <v>580</v>
      </c>
      <c r="AU367"/>
    </row>
    <row r="368" spans="1:47" ht="16.5" customHeight="1" x14ac:dyDescent="0.3">
      <c r="A368" s="213">
        <v>426447</v>
      </c>
      <c r="B368" s="214" t="s">
        <v>580</v>
      </c>
      <c r="C368" s="215"/>
      <c r="D368" s="215"/>
      <c r="E368" s="215"/>
      <c r="F368" s="215"/>
      <c r="G368" s="215"/>
      <c r="H368" s="215"/>
      <c r="I368" s="215"/>
      <c r="J368" s="215"/>
      <c r="K368" s="215"/>
      <c r="L368" s="215"/>
      <c r="M368" s="215"/>
      <c r="N368" s="215"/>
      <c r="O368" s="215"/>
      <c r="P368" s="215"/>
      <c r="Q368" s="215"/>
      <c r="R368" s="215"/>
      <c r="S368" s="215"/>
      <c r="T368" s="215"/>
      <c r="U368" s="215"/>
      <c r="V368" s="215"/>
      <c r="W368" s="215"/>
      <c r="X368" s="215"/>
      <c r="Y368" s="215"/>
      <c r="Z368" s="215"/>
      <c r="AA368" s="215"/>
      <c r="AB368" s="215"/>
      <c r="AC368" s="215"/>
      <c r="AD368" s="215"/>
      <c r="AE368" s="215"/>
      <c r="AF368" s="215"/>
      <c r="AG368" s="215"/>
      <c r="AH368" s="215"/>
      <c r="AI368" s="215"/>
      <c r="AJ368" s="215"/>
      <c r="AK368" s="215"/>
      <c r="AL368" s="215"/>
      <c r="AM368" s="215"/>
      <c r="AN368" s="215"/>
      <c r="AO368" s="215"/>
      <c r="AP368" s="215" t="s">
        <v>153</v>
      </c>
      <c r="AQ368" s="215"/>
      <c r="AR368" s="215"/>
      <c r="AS368" s="214"/>
      <c r="AT368" t="s">
        <v>580</v>
      </c>
      <c r="AU368"/>
    </row>
    <row r="369" spans="1:47" ht="16.5" customHeight="1" x14ac:dyDescent="0.3">
      <c r="A369" s="213">
        <v>426464</v>
      </c>
      <c r="B369" s="214" t="s">
        <v>580</v>
      </c>
      <c r="C369" s="215"/>
      <c r="D369" s="215"/>
      <c r="E369" s="215"/>
      <c r="F369" s="215"/>
      <c r="G369" s="215"/>
      <c r="H369" s="215"/>
      <c r="I369" s="215"/>
      <c r="J369" s="215"/>
      <c r="K369" s="215" t="s">
        <v>155</v>
      </c>
      <c r="L369" s="215"/>
      <c r="M369" s="215"/>
      <c r="N369" s="215"/>
      <c r="O369" s="215"/>
      <c r="P369" s="215" t="s">
        <v>155</v>
      </c>
      <c r="Q369" s="215"/>
      <c r="R369" s="215"/>
      <c r="S369" s="215"/>
      <c r="T369" s="215"/>
      <c r="U369" s="215"/>
      <c r="V369" s="215"/>
      <c r="W369" s="215"/>
      <c r="X369" s="215"/>
      <c r="Y369" s="215"/>
      <c r="Z369" s="215"/>
      <c r="AA369" s="215"/>
      <c r="AB369" s="215"/>
      <c r="AC369" s="215"/>
      <c r="AD369" s="215"/>
      <c r="AE369" s="215"/>
      <c r="AF369" s="215"/>
      <c r="AG369" s="215"/>
      <c r="AH369" s="215"/>
      <c r="AI369" s="215"/>
      <c r="AJ369" s="215"/>
      <c r="AK369" s="215"/>
      <c r="AL369" s="215" t="s">
        <v>155</v>
      </c>
      <c r="AM369" s="215"/>
      <c r="AN369" s="215"/>
      <c r="AO369" s="215"/>
      <c r="AP369" s="215" t="s">
        <v>151</v>
      </c>
      <c r="AQ369" s="215"/>
      <c r="AR369" s="215"/>
      <c r="AS369" s="214"/>
      <c r="AT369" t="s">
        <v>580</v>
      </c>
      <c r="AU369"/>
    </row>
    <row r="370" spans="1:47" ht="16.5" customHeight="1" x14ac:dyDescent="0.3">
      <c r="A370" s="213">
        <v>426487</v>
      </c>
      <c r="B370" s="214" t="s">
        <v>580</v>
      </c>
      <c r="C370" s="215"/>
      <c r="D370" s="215"/>
      <c r="E370" s="215"/>
      <c r="F370" s="215"/>
      <c r="G370" s="215"/>
      <c r="H370" s="215"/>
      <c r="I370" s="215"/>
      <c r="J370" s="215"/>
      <c r="K370" s="215"/>
      <c r="L370" s="215"/>
      <c r="M370" s="215"/>
      <c r="N370" s="215"/>
      <c r="O370" s="215"/>
      <c r="P370" s="215"/>
      <c r="Q370" s="215"/>
      <c r="R370" s="215"/>
      <c r="S370" s="215"/>
      <c r="T370" s="215"/>
      <c r="U370" s="215"/>
      <c r="V370" s="215"/>
      <c r="W370" s="215"/>
      <c r="X370" s="215"/>
      <c r="Y370" s="215"/>
      <c r="Z370" s="215"/>
      <c r="AA370" s="215"/>
      <c r="AB370" s="215"/>
      <c r="AC370" s="215"/>
      <c r="AD370" s="215"/>
      <c r="AE370" s="215"/>
      <c r="AF370" s="215"/>
      <c r="AG370" s="215"/>
      <c r="AH370" s="215"/>
      <c r="AI370" s="215"/>
      <c r="AJ370" s="215"/>
      <c r="AK370" s="215"/>
      <c r="AL370" s="215"/>
      <c r="AM370" s="215" t="s">
        <v>153</v>
      </c>
      <c r="AN370" s="215" t="s">
        <v>153</v>
      </c>
      <c r="AO370" s="215"/>
      <c r="AP370" s="215"/>
      <c r="AQ370" s="215"/>
      <c r="AR370" s="215"/>
      <c r="AS370" s="214"/>
      <c r="AT370" t="s">
        <v>580</v>
      </c>
      <c r="AU370"/>
    </row>
    <row r="371" spans="1:47" ht="16.5" customHeight="1" x14ac:dyDescent="0.3">
      <c r="A371" s="213">
        <v>426497</v>
      </c>
      <c r="B371" s="214" t="s">
        <v>580</v>
      </c>
      <c r="C371" s="215"/>
      <c r="D371" s="215"/>
      <c r="E371" s="215"/>
      <c r="F371" s="215"/>
      <c r="G371" s="215"/>
      <c r="H371" s="215"/>
      <c r="I371" s="215"/>
      <c r="J371" s="215"/>
      <c r="K371" s="215"/>
      <c r="L371" s="215"/>
      <c r="M371" s="215"/>
      <c r="N371" s="215"/>
      <c r="O371" s="215"/>
      <c r="P371" s="215"/>
      <c r="Q371" s="215"/>
      <c r="R371" s="215"/>
      <c r="S371" s="215"/>
      <c r="T371" s="215"/>
      <c r="U371" s="215"/>
      <c r="V371" s="215"/>
      <c r="W371" s="215"/>
      <c r="X371" s="215"/>
      <c r="Y371" s="215"/>
      <c r="Z371" s="215"/>
      <c r="AA371" s="215"/>
      <c r="AB371" s="215"/>
      <c r="AC371" s="215"/>
      <c r="AD371" s="215"/>
      <c r="AE371" s="215"/>
      <c r="AF371" s="215"/>
      <c r="AG371" s="215"/>
      <c r="AH371" s="215"/>
      <c r="AI371" s="215"/>
      <c r="AJ371" s="215"/>
      <c r="AK371" s="215"/>
      <c r="AL371" s="215" t="s">
        <v>155</v>
      </c>
      <c r="AM371" s="215"/>
      <c r="AN371" s="215"/>
      <c r="AO371" s="215"/>
      <c r="AP371" s="215"/>
      <c r="AQ371" s="215"/>
      <c r="AR371" s="215"/>
      <c r="AS371" s="214"/>
      <c r="AT371" t="s">
        <v>580</v>
      </c>
      <c r="AU371"/>
    </row>
    <row r="372" spans="1:47" ht="16.5" customHeight="1" x14ac:dyDescent="0.3">
      <c r="A372" s="213">
        <v>426499</v>
      </c>
      <c r="B372" s="214" t="s">
        <v>580</v>
      </c>
      <c r="C372" s="215"/>
      <c r="D372" s="215"/>
      <c r="E372" s="215"/>
      <c r="F372" s="215"/>
      <c r="G372" s="215"/>
      <c r="H372" s="215"/>
      <c r="I372" s="215"/>
      <c r="J372" s="215"/>
      <c r="K372" s="215"/>
      <c r="L372" s="215"/>
      <c r="M372" s="215"/>
      <c r="N372" s="215"/>
      <c r="O372" s="215"/>
      <c r="P372" s="215"/>
      <c r="Q372" s="215"/>
      <c r="R372" s="215"/>
      <c r="S372" s="215"/>
      <c r="T372" s="215"/>
      <c r="U372" s="215"/>
      <c r="V372" s="215"/>
      <c r="W372" s="215"/>
      <c r="X372" s="215"/>
      <c r="Y372" s="215"/>
      <c r="Z372" s="215"/>
      <c r="AA372" s="215"/>
      <c r="AB372" s="215"/>
      <c r="AC372" s="215"/>
      <c r="AD372" s="215"/>
      <c r="AE372" s="215"/>
      <c r="AF372" s="215"/>
      <c r="AG372" s="215"/>
      <c r="AH372" s="215"/>
      <c r="AI372" s="215"/>
      <c r="AJ372" s="215"/>
      <c r="AK372" s="215"/>
      <c r="AL372" s="215" t="s">
        <v>155</v>
      </c>
      <c r="AM372" s="215"/>
      <c r="AN372" s="215" t="s">
        <v>153</v>
      </c>
      <c r="AO372" s="215" t="s">
        <v>153</v>
      </c>
      <c r="AP372" s="215"/>
      <c r="AQ372" s="215"/>
      <c r="AR372" s="215"/>
      <c r="AS372" s="214"/>
      <c r="AT372" t="s">
        <v>580</v>
      </c>
      <c r="AU372"/>
    </row>
    <row r="373" spans="1:47" ht="16.5" customHeight="1" x14ac:dyDescent="0.3">
      <c r="A373" s="213">
        <v>426538</v>
      </c>
      <c r="B373" s="214" t="s">
        <v>580</v>
      </c>
      <c r="C373" s="215"/>
      <c r="D373" s="215"/>
      <c r="E373" s="215"/>
      <c r="F373" s="215"/>
      <c r="G373" s="215"/>
      <c r="H373" s="215"/>
      <c r="I373" s="215"/>
      <c r="J373" s="215"/>
      <c r="K373" s="215"/>
      <c r="L373" s="215"/>
      <c r="M373" s="215"/>
      <c r="N373" s="215"/>
      <c r="O373" s="215"/>
      <c r="P373" s="215" t="s">
        <v>155</v>
      </c>
      <c r="Q373" s="215"/>
      <c r="R373" s="215"/>
      <c r="S373" s="215"/>
      <c r="T373" s="215"/>
      <c r="U373" s="215"/>
      <c r="V373" s="215"/>
      <c r="W373" s="215"/>
      <c r="X373" s="215"/>
      <c r="Y373" s="215"/>
      <c r="Z373" s="215"/>
      <c r="AA373" s="215"/>
      <c r="AB373" s="215"/>
      <c r="AC373" s="215"/>
      <c r="AD373" s="215"/>
      <c r="AE373" s="215"/>
      <c r="AF373" s="215" t="s">
        <v>155</v>
      </c>
      <c r="AG373" s="215"/>
      <c r="AH373" s="215"/>
      <c r="AI373" s="215"/>
      <c r="AJ373" s="215"/>
      <c r="AK373" s="215"/>
      <c r="AL373" s="215"/>
      <c r="AM373" s="215"/>
      <c r="AN373" s="215" t="s">
        <v>153</v>
      </c>
      <c r="AO373" s="215"/>
      <c r="AP373" s="215"/>
      <c r="AQ373" s="215"/>
      <c r="AR373" s="215"/>
      <c r="AS373" s="214"/>
      <c r="AT373" t="s">
        <v>580</v>
      </c>
      <c r="AU373"/>
    </row>
    <row r="374" spans="1:47" ht="16.5" customHeight="1" x14ac:dyDescent="0.3">
      <c r="A374" s="213">
        <v>426544</v>
      </c>
      <c r="B374" s="214" t="s">
        <v>580</v>
      </c>
      <c r="C374" s="215"/>
      <c r="D374" s="215"/>
      <c r="E374" s="215"/>
      <c r="F374" s="215"/>
      <c r="G374" s="215"/>
      <c r="H374" s="215"/>
      <c r="I374" s="215"/>
      <c r="J374" s="215"/>
      <c r="K374" s="215"/>
      <c r="L374" s="215"/>
      <c r="M374" s="215"/>
      <c r="N374" s="215"/>
      <c r="O374" s="215"/>
      <c r="P374" s="215"/>
      <c r="Q374" s="215"/>
      <c r="R374" s="215"/>
      <c r="S374" s="215"/>
      <c r="T374" s="215"/>
      <c r="U374" s="215"/>
      <c r="V374" s="215"/>
      <c r="W374" s="215" t="s">
        <v>155</v>
      </c>
      <c r="X374" s="215"/>
      <c r="Y374" s="215"/>
      <c r="Z374" s="215"/>
      <c r="AA374" s="215"/>
      <c r="AB374" s="215"/>
      <c r="AC374" s="215"/>
      <c r="AD374" s="215"/>
      <c r="AE374" s="215"/>
      <c r="AF374" s="215"/>
      <c r="AG374" s="215"/>
      <c r="AH374" s="215"/>
      <c r="AI374" s="215"/>
      <c r="AJ374" s="215"/>
      <c r="AK374" s="215"/>
      <c r="AL374" s="215"/>
      <c r="AM374" s="215"/>
      <c r="AN374" s="215"/>
      <c r="AO374" s="215"/>
      <c r="AP374" s="215"/>
      <c r="AQ374" s="215"/>
      <c r="AR374" s="215"/>
      <c r="AS374" s="214"/>
      <c r="AT374" t="s">
        <v>580</v>
      </c>
      <c r="AU374"/>
    </row>
    <row r="375" spans="1:47" ht="16.5" customHeight="1" x14ac:dyDescent="0.3">
      <c r="A375" s="213">
        <v>426570</v>
      </c>
      <c r="B375" s="214" t="s">
        <v>580</v>
      </c>
      <c r="C375" s="215"/>
      <c r="D375" s="215"/>
      <c r="E375" s="215"/>
      <c r="F375" s="215"/>
      <c r="G375" s="215"/>
      <c r="H375" s="215"/>
      <c r="I375" s="215"/>
      <c r="J375" s="215"/>
      <c r="K375" s="215"/>
      <c r="L375" s="215"/>
      <c r="M375" s="215"/>
      <c r="N375" s="215"/>
      <c r="O375" s="215"/>
      <c r="P375" s="215"/>
      <c r="Q375" s="215"/>
      <c r="R375" s="215"/>
      <c r="S375" s="215"/>
      <c r="T375" s="215"/>
      <c r="U375" s="215"/>
      <c r="V375" s="215"/>
      <c r="W375" s="215"/>
      <c r="X375" s="215"/>
      <c r="Y375" s="215"/>
      <c r="Z375" s="215"/>
      <c r="AA375" s="215"/>
      <c r="AB375" s="215"/>
      <c r="AC375" s="215"/>
      <c r="AD375" s="215"/>
      <c r="AE375" s="215"/>
      <c r="AF375" s="215"/>
      <c r="AG375" s="215"/>
      <c r="AH375" s="215"/>
      <c r="AI375" s="215"/>
      <c r="AJ375" s="215"/>
      <c r="AK375" s="215"/>
      <c r="AL375" s="215" t="s">
        <v>155</v>
      </c>
      <c r="AM375" s="215"/>
      <c r="AN375" s="215"/>
      <c r="AO375" s="215"/>
      <c r="AP375" s="215"/>
      <c r="AQ375" s="215"/>
      <c r="AR375" s="215"/>
      <c r="AS375" s="214"/>
      <c r="AT375" t="s">
        <v>580</v>
      </c>
      <c r="AU375"/>
    </row>
    <row r="376" spans="1:47" ht="16.5" customHeight="1" x14ac:dyDescent="0.3">
      <c r="A376" s="213">
        <v>426583</v>
      </c>
      <c r="B376" s="214" t="s">
        <v>580</v>
      </c>
      <c r="C376" s="215"/>
      <c r="D376" s="215"/>
      <c r="E376" s="215"/>
      <c r="F376" s="215"/>
      <c r="G376" s="215"/>
      <c r="H376" s="215"/>
      <c r="I376" s="215"/>
      <c r="J376" s="215"/>
      <c r="K376" s="215"/>
      <c r="L376" s="215"/>
      <c r="M376" s="215"/>
      <c r="N376" s="215"/>
      <c r="O376" s="215"/>
      <c r="P376" s="215"/>
      <c r="Q376" s="215"/>
      <c r="R376" s="215"/>
      <c r="S376" s="215"/>
      <c r="T376" s="215"/>
      <c r="U376" s="215"/>
      <c r="V376" s="215"/>
      <c r="W376" s="215"/>
      <c r="X376" s="215"/>
      <c r="Y376" s="215"/>
      <c r="Z376" s="215"/>
      <c r="AA376" s="215" t="s">
        <v>155</v>
      </c>
      <c r="AB376" s="215"/>
      <c r="AC376" s="215"/>
      <c r="AD376" s="215"/>
      <c r="AE376" s="215"/>
      <c r="AF376" s="215"/>
      <c r="AG376" s="215"/>
      <c r="AH376" s="215"/>
      <c r="AI376" s="215"/>
      <c r="AJ376" s="215"/>
      <c r="AK376" s="215"/>
      <c r="AL376" s="215"/>
      <c r="AM376" s="215"/>
      <c r="AN376" s="215"/>
      <c r="AO376" s="215"/>
      <c r="AP376" s="215"/>
      <c r="AQ376" s="215"/>
      <c r="AR376" s="215"/>
      <c r="AS376" s="214"/>
      <c r="AT376" t="s">
        <v>580</v>
      </c>
      <c r="AU376"/>
    </row>
    <row r="377" spans="1:47" ht="16.5" customHeight="1" x14ac:dyDescent="0.3">
      <c r="A377" s="213">
        <v>426587</v>
      </c>
      <c r="B377" s="214" t="s">
        <v>580</v>
      </c>
      <c r="C377" s="215"/>
      <c r="D377" s="215"/>
      <c r="E377" s="215"/>
      <c r="F377" s="215"/>
      <c r="G377" s="215"/>
      <c r="H377" s="215"/>
      <c r="I377" s="215"/>
      <c r="J377" s="215"/>
      <c r="K377" s="215"/>
      <c r="L377" s="215"/>
      <c r="M377" s="215"/>
      <c r="N377" s="215"/>
      <c r="O377" s="215"/>
      <c r="P377" s="215"/>
      <c r="Q377" s="215"/>
      <c r="R377" s="215"/>
      <c r="S377" s="215"/>
      <c r="T377" s="215"/>
      <c r="U377" s="215"/>
      <c r="V377" s="215"/>
      <c r="W377" s="215"/>
      <c r="X377" s="215"/>
      <c r="Y377" s="215"/>
      <c r="Z377" s="215"/>
      <c r="AA377" s="215"/>
      <c r="AB377" s="215"/>
      <c r="AC377" s="215"/>
      <c r="AD377" s="215"/>
      <c r="AE377" s="215"/>
      <c r="AF377" s="215" t="s">
        <v>155</v>
      </c>
      <c r="AG377" s="215"/>
      <c r="AH377" s="215"/>
      <c r="AI377" s="215" t="s">
        <v>155</v>
      </c>
      <c r="AJ377" s="215"/>
      <c r="AK377" s="215"/>
      <c r="AL377" s="215" t="s">
        <v>155</v>
      </c>
      <c r="AM377" s="215"/>
      <c r="AN377" s="215"/>
      <c r="AO377" s="215"/>
      <c r="AP377" s="215"/>
      <c r="AQ377" s="215"/>
      <c r="AR377" s="215"/>
      <c r="AS377" s="214"/>
      <c r="AT377" t="s">
        <v>580</v>
      </c>
      <c r="AU377"/>
    </row>
    <row r="378" spans="1:47" ht="16.5" customHeight="1" x14ac:dyDescent="0.3">
      <c r="A378" s="213">
        <v>426610</v>
      </c>
      <c r="B378" s="214" t="s">
        <v>580</v>
      </c>
      <c r="C378" s="215"/>
      <c r="D378" s="215"/>
      <c r="E378" s="215"/>
      <c r="F378" s="215"/>
      <c r="G378" s="215"/>
      <c r="H378" s="215"/>
      <c r="I378" s="215"/>
      <c r="J378" s="215"/>
      <c r="K378" s="215"/>
      <c r="L378" s="215"/>
      <c r="M378" s="215"/>
      <c r="N378" s="215"/>
      <c r="O378" s="215"/>
      <c r="P378" s="215"/>
      <c r="Q378" s="215"/>
      <c r="R378" s="215"/>
      <c r="S378" s="215"/>
      <c r="T378" s="215"/>
      <c r="U378" s="215"/>
      <c r="V378" s="215"/>
      <c r="W378" s="215"/>
      <c r="X378" s="215"/>
      <c r="Y378" s="215"/>
      <c r="Z378" s="215"/>
      <c r="AA378" s="215"/>
      <c r="AB378" s="215"/>
      <c r="AC378" s="215"/>
      <c r="AD378" s="215"/>
      <c r="AE378" s="215"/>
      <c r="AF378" s="215"/>
      <c r="AG378" s="215"/>
      <c r="AH378" s="215"/>
      <c r="AI378" s="215"/>
      <c r="AJ378" s="215"/>
      <c r="AK378" s="215"/>
      <c r="AL378" s="215"/>
      <c r="AM378" s="215" t="s">
        <v>155</v>
      </c>
      <c r="AN378" s="215" t="s">
        <v>153</v>
      </c>
      <c r="AO378" s="215"/>
      <c r="AP378" s="215"/>
      <c r="AQ378" s="215" t="s">
        <v>153</v>
      </c>
      <c r="AR378" s="215"/>
      <c r="AS378" s="214"/>
      <c r="AT378" t="s">
        <v>580</v>
      </c>
      <c r="AU378"/>
    </row>
    <row r="379" spans="1:47" ht="16.5" customHeight="1" x14ac:dyDescent="0.3">
      <c r="A379" s="213">
        <v>426632</v>
      </c>
      <c r="B379" s="214" t="s">
        <v>580</v>
      </c>
      <c r="C379" s="215"/>
      <c r="D379" s="215"/>
      <c r="E379" s="215"/>
      <c r="F379" s="215"/>
      <c r="G379" s="215"/>
      <c r="H379" s="215" t="s">
        <v>155</v>
      </c>
      <c r="I379" s="215"/>
      <c r="J379" s="215"/>
      <c r="K379" s="215"/>
      <c r="L379" s="215"/>
      <c r="M379" s="215"/>
      <c r="N379" s="215"/>
      <c r="O379" s="215"/>
      <c r="P379" s="215"/>
      <c r="Q379" s="215"/>
      <c r="R379" s="215"/>
      <c r="S379" s="215"/>
      <c r="T379" s="215"/>
      <c r="U379" s="215"/>
      <c r="V379" s="215"/>
      <c r="W379" s="215"/>
      <c r="X379" s="215"/>
      <c r="Y379" s="215"/>
      <c r="Z379" s="215"/>
      <c r="AA379" s="215"/>
      <c r="AB379" s="215"/>
      <c r="AC379" s="215"/>
      <c r="AD379" s="215"/>
      <c r="AE379" s="215"/>
      <c r="AF379" s="215"/>
      <c r="AG379" s="215"/>
      <c r="AH379" s="215"/>
      <c r="AI379" s="215"/>
      <c r="AJ379" s="215"/>
      <c r="AK379" s="215"/>
      <c r="AL379" s="215"/>
      <c r="AM379" s="215"/>
      <c r="AN379" s="215"/>
      <c r="AO379" s="215" t="s">
        <v>151</v>
      </c>
      <c r="AP379" s="215" t="s">
        <v>151</v>
      </c>
      <c r="AQ379" s="215" t="s">
        <v>153</v>
      </c>
      <c r="AR379" s="215"/>
      <c r="AS379" s="214"/>
      <c r="AT379" t="s">
        <v>580</v>
      </c>
      <c r="AU379"/>
    </row>
    <row r="380" spans="1:47" ht="16.5" customHeight="1" x14ac:dyDescent="0.3">
      <c r="A380" s="213">
        <v>426638</v>
      </c>
      <c r="B380" s="214" t="s">
        <v>580</v>
      </c>
      <c r="C380" s="215"/>
      <c r="D380" s="215"/>
      <c r="E380" s="215"/>
      <c r="F380" s="215"/>
      <c r="G380" s="215"/>
      <c r="H380" s="215"/>
      <c r="I380" s="215"/>
      <c r="J380" s="215"/>
      <c r="K380" s="215"/>
      <c r="L380" s="215"/>
      <c r="M380" s="215"/>
      <c r="N380" s="215"/>
      <c r="O380" s="215"/>
      <c r="P380" s="215"/>
      <c r="Q380" s="215"/>
      <c r="R380" s="215"/>
      <c r="S380" s="215"/>
      <c r="T380" s="215"/>
      <c r="U380" s="215"/>
      <c r="V380" s="215"/>
      <c r="W380" s="215"/>
      <c r="X380" s="215"/>
      <c r="Y380" s="215"/>
      <c r="Z380" s="215"/>
      <c r="AA380" s="215"/>
      <c r="AB380" s="215"/>
      <c r="AC380" s="215"/>
      <c r="AD380" s="215"/>
      <c r="AE380" s="215"/>
      <c r="AF380" s="215"/>
      <c r="AG380" s="215"/>
      <c r="AH380" s="215"/>
      <c r="AI380" s="215"/>
      <c r="AJ380" s="215"/>
      <c r="AK380" s="215"/>
      <c r="AL380" s="215" t="s">
        <v>155</v>
      </c>
      <c r="AM380" s="215"/>
      <c r="AN380" s="215"/>
      <c r="AO380" s="215"/>
      <c r="AP380" s="215"/>
      <c r="AQ380" s="215"/>
      <c r="AR380" s="215"/>
      <c r="AS380" s="214"/>
      <c r="AT380" t="s">
        <v>580</v>
      </c>
      <c r="AU380"/>
    </row>
    <row r="381" spans="1:47" ht="16.5" customHeight="1" x14ac:dyDescent="0.3">
      <c r="A381" s="213">
        <v>426666</v>
      </c>
      <c r="B381" s="214" t="s">
        <v>580</v>
      </c>
      <c r="C381" s="215"/>
      <c r="D381" s="215"/>
      <c r="E381" s="215"/>
      <c r="F381" s="215"/>
      <c r="G381" s="215"/>
      <c r="H381" s="215"/>
      <c r="I381" s="215"/>
      <c r="J381" s="215"/>
      <c r="K381" s="215"/>
      <c r="L381" s="215"/>
      <c r="M381" s="215"/>
      <c r="N381" s="215"/>
      <c r="O381" s="215"/>
      <c r="P381" s="215"/>
      <c r="Q381" s="215"/>
      <c r="R381" s="215"/>
      <c r="S381" s="215"/>
      <c r="T381" s="215"/>
      <c r="U381" s="215"/>
      <c r="V381" s="215"/>
      <c r="W381" s="215"/>
      <c r="X381" s="215"/>
      <c r="Y381" s="215"/>
      <c r="Z381" s="215"/>
      <c r="AA381" s="215"/>
      <c r="AB381" s="215"/>
      <c r="AC381" s="215"/>
      <c r="AD381" s="215"/>
      <c r="AE381" s="215"/>
      <c r="AF381" s="215"/>
      <c r="AG381" s="215"/>
      <c r="AH381" s="215"/>
      <c r="AI381" s="215"/>
      <c r="AJ381" s="215"/>
      <c r="AK381" s="215"/>
      <c r="AL381" s="215" t="s">
        <v>155</v>
      </c>
      <c r="AM381" s="215"/>
      <c r="AN381" s="215"/>
      <c r="AO381" s="215" t="s">
        <v>153</v>
      </c>
      <c r="AP381" s="215"/>
      <c r="AQ381" s="215"/>
      <c r="AR381" s="215" t="s">
        <v>153</v>
      </c>
      <c r="AS381" s="214"/>
      <c r="AT381" t="s">
        <v>580</v>
      </c>
      <c r="AU381"/>
    </row>
    <row r="382" spans="1:47" ht="16.5" customHeight="1" x14ac:dyDescent="0.3">
      <c r="A382" s="213">
        <v>426712</v>
      </c>
      <c r="B382" s="214" t="s">
        <v>580</v>
      </c>
      <c r="C382" s="215"/>
      <c r="D382" s="215"/>
      <c r="E382" s="215"/>
      <c r="F382" s="215"/>
      <c r="G382" s="215"/>
      <c r="H382" s="215"/>
      <c r="I382" s="215"/>
      <c r="J382" s="215"/>
      <c r="K382" s="215"/>
      <c r="L382" s="215"/>
      <c r="M382" s="215"/>
      <c r="N382" s="215"/>
      <c r="O382" s="215"/>
      <c r="P382" s="215"/>
      <c r="Q382" s="215" t="s">
        <v>155</v>
      </c>
      <c r="R382" s="215"/>
      <c r="S382" s="215"/>
      <c r="T382" s="215"/>
      <c r="U382" s="215"/>
      <c r="V382" s="215"/>
      <c r="W382" s="215"/>
      <c r="X382" s="215"/>
      <c r="Y382" s="215"/>
      <c r="Z382" s="215" t="s">
        <v>155</v>
      </c>
      <c r="AA382" s="215"/>
      <c r="AB382" s="215"/>
      <c r="AC382" s="215"/>
      <c r="AD382" s="215"/>
      <c r="AE382" s="215" t="s">
        <v>151</v>
      </c>
      <c r="AF382" s="215"/>
      <c r="AG382" s="215"/>
      <c r="AH382" s="215"/>
      <c r="AI382" s="215"/>
      <c r="AJ382" s="215"/>
      <c r="AK382" s="215"/>
      <c r="AL382" s="215"/>
      <c r="AM382" s="215"/>
      <c r="AN382" s="215"/>
      <c r="AO382" s="215"/>
      <c r="AP382" s="215"/>
      <c r="AQ382" s="215"/>
      <c r="AR382" s="215"/>
      <c r="AS382" s="214"/>
      <c r="AT382" t="s">
        <v>580</v>
      </c>
      <c r="AU382"/>
    </row>
    <row r="383" spans="1:47" ht="16.5" customHeight="1" x14ac:dyDescent="0.3">
      <c r="A383" s="213">
        <v>426725</v>
      </c>
      <c r="B383" s="214" t="s">
        <v>580</v>
      </c>
      <c r="C383" s="215"/>
      <c r="D383" s="215"/>
      <c r="E383" s="215" t="s">
        <v>155</v>
      </c>
      <c r="F383" s="215"/>
      <c r="G383" s="215"/>
      <c r="H383" s="215"/>
      <c r="I383" s="215"/>
      <c r="J383" s="215"/>
      <c r="K383" s="215"/>
      <c r="L383" s="215"/>
      <c r="M383" s="215"/>
      <c r="N383" s="215"/>
      <c r="O383" s="215"/>
      <c r="P383" s="215"/>
      <c r="Q383" s="215"/>
      <c r="R383" s="215"/>
      <c r="S383" s="215"/>
      <c r="T383" s="215"/>
      <c r="U383" s="215"/>
      <c r="V383" s="215"/>
      <c r="W383" s="215"/>
      <c r="X383" s="215"/>
      <c r="Y383" s="215"/>
      <c r="Z383" s="215"/>
      <c r="AA383" s="215"/>
      <c r="AB383" s="215"/>
      <c r="AC383" s="215"/>
      <c r="AD383" s="215"/>
      <c r="AE383" s="215"/>
      <c r="AF383" s="215"/>
      <c r="AG383" s="215"/>
      <c r="AH383" s="215"/>
      <c r="AI383" s="215"/>
      <c r="AJ383" s="215"/>
      <c r="AK383" s="215"/>
      <c r="AL383" s="215"/>
      <c r="AM383" s="215"/>
      <c r="AN383" s="215" t="s">
        <v>153</v>
      </c>
      <c r="AO383" s="215"/>
      <c r="AP383" s="215" t="s">
        <v>155</v>
      </c>
      <c r="AQ383" s="215"/>
      <c r="AR383" s="215"/>
      <c r="AS383" s="214"/>
      <c r="AT383" t="s">
        <v>580</v>
      </c>
      <c r="AU383"/>
    </row>
    <row r="384" spans="1:47" ht="16.5" customHeight="1" x14ac:dyDescent="0.3">
      <c r="A384" s="213">
        <v>426741</v>
      </c>
      <c r="B384" s="214" t="s">
        <v>580</v>
      </c>
      <c r="C384" s="215"/>
      <c r="D384" s="215"/>
      <c r="E384" s="215"/>
      <c r="F384" s="215"/>
      <c r="G384" s="215"/>
      <c r="H384" s="215"/>
      <c r="I384" s="215"/>
      <c r="J384" s="215"/>
      <c r="K384" s="215"/>
      <c r="L384" s="215"/>
      <c r="M384" s="215"/>
      <c r="N384" s="215"/>
      <c r="O384" s="215"/>
      <c r="P384" s="215" t="s">
        <v>155</v>
      </c>
      <c r="Q384" s="215"/>
      <c r="R384" s="215"/>
      <c r="S384" s="215"/>
      <c r="T384" s="215"/>
      <c r="U384" s="215"/>
      <c r="V384" s="215"/>
      <c r="W384" s="215"/>
      <c r="X384" s="215"/>
      <c r="Y384" s="215"/>
      <c r="Z384" s="215" t="s">
        <v>155</v>
      </c>
      <c r="AA384" s="215"/>
      <c r="AB384" s="215"/>
      <c r="AC384" s="215"/>
      <c r="AD384" s="215"/>
      <c r="AE384" s="215"/>
      <c r="AF384" s="215"/>
      <c r="AG384" s="215"/>
      <c r="AH384" s="215"/>
      <c r="AI384" s="215"/>
      <c r="AJ384" s="215"/>
      <c r="AK384" s="215"/>
      <c r="AL384" s="215"/>
      <c r="AM384" s="215"/>
      <c r="AN384" s="215"/>
      <c r="AO384" s="215"/>
      <c r="AP384" s="215"/>
      <c r="AQ384" s="215"/>
      <c r="AR384" s="215"/>
      <c r="AS384" s="214"/>
      <c r="AT384" t="s">
        <v>580</v>
      </c>
      <c r="AU384"/>
    </row>
    <row r="385" spans="1:47" ht="16.5" customHeight="1" x14ac:dyDescent="0.3">
      <c r="A385" s="213">
        <v>426743</v>
      </c>
      <c r="B385" s="214" t="s">
        <v>580</v>
      </c>
      <c r="C385" s="215"/>
      <c r="D385" s="215"/>
      <c r="E385" s="215"/>
      <c r="F385" s="215"/>
      <c r="G385" s="215"/>
      <c r="H385" s="215"/>
      <c r="I385" s="215"/>
      <c r="J385" s="215"/>
      <c r="K385" s="215"/>
      <c r="L385" s="215"/>
      <c r="M385" s="215"/>
      <c r="N385" s="215"/>
      <c r="O385" s="215"/>
      <c r="P385" s="215"/>
      <c r="Q385" s="215"/>
      <c r="R385" s="215"/>
      <c r="S385" s="215"/>
      <c r="T385" s="215"/>
      <c r="U385" s="215"/>
      <c r="V385" s="215"/>
      <c r="W385" s="215"/>
      <c r="X385" s="215"/>
      <c r="Y385" s="215"/>
      <c r="Z385" s="215"/>
      <c r="AA385" s="215"/>
      <c r="AB385" s="215"/>
      <c r="AC385" s="215"/>
      <c r="AD385" s="215"/>
      <c r="AE385" s="215"/>
      <c r="AF385" s="215"/>
      <c r="AG385" s="215"/>
      <c r="AH385" s="215"/>
      <c r="AI385" s="215"/>
      <c r="AJ385" s="215"/>
      <c r="AK385" s="215"/>
      <c r="AL385" s="215"/>
      <c r="AM385" s="215"/>
      <c r="AN385" s="215"/>
      <c r="AO385" s="215"/>
      <c r="AP385" s="215"/>
      <c r="AQ385" s="215" t="s">
        <v>153</v>
      </c>
      <c r="AR385" s="215"/>
      <c r="AS385" s="214"/>
      <c r="AT385" t="s">
        <v>580</v>
      </c>
      <c r="AU385"/>
    </row>
    <row r="386" spans="1:47" ht="16.5" customHeight="1" x14ac:dyDescent="0.3">
      <c r="A386" s="213">
        <v>426764</v>
      </c>
      <c r="B386" s="214" t="s">
        <v>580</v>
      </c>
      <c r="C386" s="215"/>
      <c r="D386" s="215"/>
      <c r="E386" s="215"/>
      <c r="F386" s="215"/>
      <c r="G386" s="215"/>
      <c r="H386" s="215"/>
      <c r="I386" s="215"/>
      <c r="J386" s="215"/>
      <c r="K386" s="215"/>
      <c r="L386" s="215"/>
      <c r="M386" s="215"/>
      <c r="N386" s="215"/>
      <c r="O386" s="215"/>
      <c r="P386" s="215"/>
      <c r="Q386" s="215"/>
      <c r="R386" s="215"/>
      <c r="S386" s="215"/>
      <c r="T386" s="215"/>
      <c r="U386" s="215"/>
      <c r="V386" s="215"/>
      <c r="W386" s="215"/>
      <c r="X386" s="215"/>
      <c r="Y386" s="215"/>
      <c r="Z386" s="215"/>
      <c r="AA386" s="215"/>
      <c r="AB386" s="215"/>
      <c r="AC386" s="215"/>
      <c r="AD386" s="215"/>
      <c r="AE386" s="215"/>
      <c r="AF386" s="215"/>
      <c r="AG386" s="215"/>
      <c r="AH386" s="215"/>
      <c r="AI386" s="215"/>
      <c r="AJ386" s="215"/>
      <c r="AK386" s="215" t="s">
        <v>153</v>
      </c>
      <c r="AL386" s="215"/>
      <c r="AM386" s="215"/>
      <c r="AN386" s="215" t="s">
        <v>153</v>
      </c>
      <c r="AO386" s="215"/>
      <c r="AP386" s="215" t="s">
        <v>151</v>
      </c>
      <c r="AQ386" s="215"/>
      <c r="AR386" s="215"/>
      <c r="AS386" s="214"/>
      <c r="AT386" t="s">
        <v>580</v>
      </c>
      <c r="AU386"/>
    </row>
    <row r="387" spans="1:47" ht="16.5" customHeight="1" x14ac:dyDescent="0.3">
      <c r="A387" s="213">
        <v>426777</v>
      </c>
      <c r="B387" s="214" t="s">
        <v>580</v>
      </c>
      <c r="C387" s="215"/>
      <c r="D387" s="215"/>
      <c r="E387" s="215"/>
      <c r="F387" s="215"/>
      <c r="G387" s="215"/>
      <c r="H387" s="215"/>
      <c r="I387" s="215"/>
      <c r="J387" s="215"/>
      <c r="K387" s="215"/>
      <c r="L387" s="215"/>
      <c r="M387" s="215"/>
      <c r="N387" s="215"/>
      <c r="O387" s="215"/>
      <c r="P387" s="215"/>
      <c r="Q387" s="215"/>
      <c r="R387" s="215"/>
      <c r="S387" s="215"/>
      <c r="T387" s="215"/>
      <c r="U387" s="215"/>
      <c r="V387" s="215"/>
      <c r="W387" s="215"/>
      <c r="X387" s="215"/>
      <c r="Y387" s="215"/>
      <c r="Z387" s="215"/>
      <c r="AA387" s="215"/>
      <c r="AB387" s="215"/>
      <c r="AC387" s="215"/>
      <c r="AD387" s="215"/>
      <c r="AE387" s="215"/>
      <c r="AF387" s="215"/>
      <c r="AG387" s="215"/>
      <c r="AH387" s="215"/>
      <c r="AI387" s="215"/>
      <c r="AJ387" s="215"/>
      <c r="AK387" s="215"/>
      <c r="AL387" s="215" t="s">
        <v>155</v>
      </c>
      <c r="AM387" s="215"/>
      <c r="AN387" s="215"/>
      <c r="AO387" s="215"/>
      <c r="AP387" s="215"/>
      <c r="AQ387" s="215"/>
      <c r="AR387" s="215"/>
      <c r="AS387" s="214"/>
      <c r="AT387" t="s">
        <v>580</v>
      </c>
      <c r="AU387"/>
    </row>
    <row r="388" spans="1:47" ht="16.5" customHeight="1" x14ac:dyDescent="0.3">
      <c r="A388" s="213">
        <v>426801</v>
      </c>
      <c r="B388" s="214" t="s">
        <v>580</v>
      </c>
      <c r="C388" s="215"/>
      <c r="D388" s="215"/>
      <c r="E388" s="215"/>
      <c r="F388" s="215"/>
      <c r="G388" s="215"/>
      <c r="H388" s="215"/>
      <c r="I388" s="215"/>
      <c r="J388" s="215"/>
      <c r="K388" s="215"/>
      <c r="L388" s="215"/>
      <c r="M388" s="215"/>
      <c r="N388" s="215"/>
      <c r="O388" s="215"/>
      <c r="P388" s="215"/>
      <c r="Q388" s="215"/>
      <c r="R388" s="215"/>
      <c r="S388" s="215"/>
      <c r="T388" s="215"/>
      <c r="U388" s="215"/>
      <c r="V388" s="215"/>
      <c r="W388" s="215"/>
      <c r="X388" s="215"/>
      <c r="Y388" s="215"/>
      <c r="Z388" s="215"/>
      <c r="AA388" s="215"/>
      <c r="AB388" s="215"/>
      <c r="AC388" s="215"/>
      <c r="AD388" s="215"/>
      <c r="AE388" s="215"/>
      <c r="AF388" s="215"/>
      <c r="AG388" s="215"/>
      <c r="AH388" s="215"/>
      <c r="AI388" s="215"/>
      <c r="AJ388" s="215"/>
      <c r="AK388" s="215"/>
      <c r="AL388" s="215" t="s">
        <v>155</v>
      </c>
      <c r="AM388" s="215"/>
      <c r="AN388" s="215"/>
      <c r="AO388" s="215"/>
      <c r="AP388" s="215"/>
      <c r="AQ388" s="215"/>
      <c r="AR388" s="215"/>
      <c r="AS388" s="214"/>
      <c r="AT388" t="s">
        <v>580</v>
      </c>
      <c r="AU388"/>
    </row>
    <row r="389" spans="1:47" ht="16.5" customHeight="1" x14ac:dyDescent="0.3">
      <c r="A389" s="213">
        <v>426824</v>
      </c>
      <c r="B389" s="214" t="s">
        <v>580</v>
      </c>
      <c r="C389" s="215"/>
      <c r="D389" s="215"/>
      <c r="E389" s="215"/>
      <c r="F389" s="215"/>
      <c r="G389" s="215"/>
      <c r="H389" s="215"/>
      <c r="I389" s="215"/>
      <c r="J389" s="215"/>
      <c r="K389" s="215"/>
      <c r="L389" s="215"/>
      <c r="M389" s="215"/>
      <c r="N389" s="215"/>
      <c r="O389" s="215"/>
      <c r="P389" s="215"/>
      <c r="Q389" s="215"/>
      <c r="R389" s="215"/>
      <c r="S389" s="215"/>
      <c r="T389" s="215"/>
      <c r="U389" s="215"/>
      <c r="V389" s="215"/>
      <c r="W389" s="215"/>
      <c r="X389" s="215"/>
      <c r="Y389" s="215"/>
      <c r="Z389" s="215"/>
      <c r="AA389" s="215"/>
      <c r="AB389" s="215"/>
      <c r="AC389" s="215"/>
      <c r="AD389" s="215"/>
      <c r="AE389" s="215"/>
      <c r="AF389" s="215"/>
      <c r="AG389" s="215"/>
      <c r="AH389" s="215"/>
      <c r="AI389" s="215"/>
      <c r="AJ389" s="215"/>
      <c r="AK389" s="215"/>
      <c r="AL389" s="215" t="s">
        <v>155</v>
      </c>
      <c r="AM389" s="215" t="s">
        <v>155</v>
      </c>
      <c r="AN389" s="215"/>
      <c r="AO389" s="215"/>
      <c r="AP389" s="215"/>
      <c r="AQ389" s="215"/>
      <c r="AR389" s="215" t="s">
        <v>153</v>
      </c>
      <c r="AS389" s="214"/>
      <c r="AT389" t="s">
        <v>580</v>
      </c>
      <c r="AU389"/>
    </row>
    <row r="390" spans="1:47" ht="16.5" customHeight="1" x14ac:dyDescent="0.3">
      <c r="A390" s="213">
        <v>426831</v>
      </c>
      <c r="B390" s="214" t="s">
        <v>580</v>
      </c>
      <c r="C390" s="215"/>
      <c r="D390" s="215"/>
      <c r="E390" s="215"/>
      <c r="F390" s="215"/>
      <c r="G390" s="215"/>
      <c r="H390" s="215"/>
      <c r="I390" s="215"/>
      <c r="J390" s="215"/>
      <c r="K390" s="215"/>
      <c r="L390" s="215"/>
      <c r="M390" s="215"/>
      <c r="N390" s="215"/>
      <c r="O390" s="215"/>
      <c r="P390" s="215"/>
      <c r="Q390" s="215"/>
      <c r="R390" s="215"/>
      <c r="S390" s="215"/>
      <c r="T390" s="215"/>
      <c r="U390" s="215"/>
      <c r="V390" s="215"/>
      <c r="W390" s="215"/>
      <c r="X390" s="215"/>
      <c r="Y390" s="215"/>
      <c r="Z390" s="215"/>
      <c r="AA390" s="215"/>
      <c r="AB390" s="215"/>
      <c r="AC390" s="215"/>
      <c r="AD390" s="215"/>
      <c r="AE390" s="215"/>
      <c r="AF390" s="215"/>
      <c r="AG390" s="215"/>
      <c r="AH390" s="215"/>
      <c r="AI390" s="215"/>
      <c r="AJ390" s="215"/>
      <c r="AK390" s="215"/>
      <c r="AL390" s="215" t="s">
        <v>153</v>
      </c>
      <c r="AM390" s="215"/>
      <c r="AN390" s="215" t="s">
        <v>153</v>
      </c>
      <c r="AO390" s="215"/>
      <c r="AP390" s="215"/>
      <c r="AQ390" s="215"/>
      <c r="AR390" s="215"/>
      <c r="AS390" s="214"/>
      <c r="AT390" t="s">
        <v>580</v>
      </c>
      <c r="AU390"/>
    </row>
    <row r="391" spans="1:47" ht="16.5" customHeight="1" x14ac:dyDescent="0.3">
      <c r="A391" s="213">
        <v>426842</v>
      </c>
      <c r="B391" s="214" t="s">
        <v>580</v>
      </c>
      <c r="C391" s="215"/>
      <c r="D391" s="215"/>
      <c r="E391" s="215"/>
      <c r="F391" s="215"/>
      <c r="G391" s="215"/>
      <c r="H391" s="215"/>
      <c r="I391" s="215"/>
      <c r="J391" s="215"/>
      <c r="K391" s="215"/>
      <c r="L391" s="215"/>
      <c r="M391" s="215"/>
      <c r="N391" s="215"/>
      <c r="O391" s="215"/>
      <c r="P391" s="215"/>
      <c r="Q391" s="215"/>
      <c r="R391" s="215"/>
      <c r="S391" s="215"/>
      <c r="T391" s="215"/>
      <c r="U391" s="215"/>
      <c r="V391" s="215"/>
      <c r="W391" s="215"/>
      <c r="X391" s="215"/>
      <c r="Y391" s="215"/>
      <c r="Z391" s="215"/>
      <c r="AA391" s="215"/>
      <c r="AB391" s="215"/>
      <c r="AC391" s="215"/>
      <c r="AD391" s="215"/>
      <c r="AE391" s="215"/>
      <c r="AF391" s="215" t="s">
        <v>151</v>
      </c>
      <c r="AG391" s="215"/>
      <c r="AH391" s="215"/>
      <c r="AI391" s="215"/>
      <c r="AJ391" s="215"/>
      <c r="AK391" s="215"/>
      <c r="AL391" s="215" t="s">
        <v>153</v>
      </c>
      <c r="AM391" s="215" t="s">
        <v>155</v>
      </c>
      <c r="AN391" s="215" t="s">
        <v>153</v>
      </c>
      <c r="AO391" s="215"/>
      <c r="AP391" s="215"/>
      <c r="AQ391" s="215"/>
      <c r="AR391" s="215"/>
      <c r="AS391" s="214"/>
      <c r="AT391" t="s">
        <v>580</v>
      </c>
      <c r="AU391"/>
    </row>
    <row r="392" spans="1:47" ht="16.5" customHeight="1" x14ac:dyDescent="0.3">
      <c r="A392" s="213">
        <v>426846</v>
      </c>
      <c r="B392" s="214" t="s">
        <v>580</v>
      </c>
      <c r="C392" s="215"/>
      <c r="D392" s="215"/>
      <c r="E392" s="215"/>
      <c r="F392" s="215"/>
      <c r="G392" s="215"/>
      <c r="H392" s="215"/>
      <c r="I392" s="215"/>
      <c r="J392" s="215"/>
      <c r="K392" s="215"/>
      <c r="L392" s="215"/>
      <c r="M392" s="215"/>
      <c r="N392" s="215"/>
      <c r="O392" s="215"/>
      <c r="P392" s="215"/>
      <c r="Q392" s="215"/>
      <c r="R392" s="215"/>
      <c r="S392" s="215"/>
      <c r="T392" s="215"/>
      <c r="U392" s="215"/>
      <c r="V392" s="215"/>
      <c r="W392" s="215"/>
      <c r="X392" s="215"/>
      <c r="Y392" s="215"/>
      <c r="Z392" s="215"/>
      <c r="AA392" s="215"/>
      <c r="AB392" s="215"/>
      <c r="AC392" s="215"/>
      <c r="AD392" s="215"/>
      <c r="AE392" s="215"/>
      <c r="AF392" s="215"/>
      <c r="AG392" s="215"/>
      <c r="AH392" s="215"/>
      <c r="AI392" s="215"/>
      <c r="AJ392" s="215" t="s">
        <v>155</v>
      </c>
      <c r="AK392" s="215"/>
      <c r="AL392" s="215"/>
      <c r="AM392" s="215"/>
      <c r="AN392" s="215"/>
      <c r="AO392" s="215"/>
      <c r="AP392" s="215"/>
      <c r="AQ392" s="215"/>
      <c r="AR392" s="215"/>
      <c r="AS392" s="214"/>
      <c r="AT392" t="s">
        <v>580</v>
      </c>
      <c r="AU392"/>
    </row>
    <row r="393" spans="1:47" ht="16.5" customHeight="1" x14ac:dyDescent="0.3">
      <c r="A393" s="213">
        <v>426861</v>
      </c>
      <c r="B393" s="214" t="s">
        <v>580</v>
      </c>
      <c r="C393" s="215"/>
      <c r="D393" s="215"/>
      <c r="E393" s="215"/>
      <c r="F393" s="215"/>
      <c r="G393" s="215"/>
      <c r="H393" s="215"/>
      <c r="I393" s="215"/>
      <c r="J393" s="215"/>
      <c r="K393" s="215"/>
      <c r="L393" s="215"/>
      <c r="M393" s="215"/>
      <c r="N393" s="215"/>
      <c r="O393" s="215"/>
      <c r="P393" s="215"/>
      <c r="Q393" s="215"/>
      <c r="R393" s="215"/>
      <c r="S393" s="215"/>
      <c r="T393" s="215"/>
      <c r="U393" s="215"/>
      <c r="V393" s="215"/>
      <c r="W393" s="215"/>
      <c r="X393" s="215"/>
      <c r="Y393" s="215"/>
      <c r="Z393" s="215"/>
      <c r="AA393" s="215"/>
      <c r="AB393" s="215"/>
      <c r="AC393" s="215"/>
      <c r="AD393" s="215"/>
      <c r="AE393" s="215"/>
      <c r="AF393" s="215"/>
      <c r="AG393" s="215"/>
      <c r="AH393" s="215"/>
      <c r="AI393" s="215"/>
      <c r="AJ393" s="215"/>
      <c r="AK393" s="215"/>
      <c r="AL393" s="215" t="s">
        <v>155</v>
      </c>
      <c r="AM393" s="215"/>
      <c r="AN393" s="215" t="s">
        <v>153</v>
      </c>
      <c r="AO393" s="215"/>
      <c r="AP393" s="215" t="s">
        <v>155</v>
      </c>
      <c r="AQ393" s="215"/>
      <c r="AR393" s="215"/>
      <c r="AS393" s="214"/>
      <c r="AT393" t="s">
        <v>580</v>
      </c>
      <c r="AU393"/>
    </row>
    <row r="394" spans="1:47" ht="16.5" customHeight="1" x14ac:dyDescent="0.3">
      <c r="A394" s="213">
        <v>426863</v>
      </c>
      <c r="B394" s="214" t="s">
        <v>580</v>
      </c>
      <c r="C394" s="215"/>
      <c r="D394" s="215"/>
      <c r="E394" s="215" t="s">
        <v>155</v>
      </c>
      <c r="F394" s="215"/>
      <c r="G394" s="215"/>
      <c r="H394" s="215"/>
      <c r="I394" s="215"/>
      <c r="J394" s="215"/>
      <c r="K394" s="215" t="s">
        <v>155</v>
      </c>
      <c r="L394" s="215"/>
      <c r="M394" s="215"/>
      <c r="N394" s="215"/>
      <c r="O394" s="215"/>
      <c r="P394" s="215"/>
      <c r="Q394" s="215"/>
      <c r="R394" s="215"/>
      <c r="S394" s="215"/>
      <c r="T394" s="215"/>
      <c r="U394" s="215"/>
      <c r="V394" s="215"/>
      <c r="W394" s="215"/>
      <c r="X394" s="215"/>
      <c r="Y394" s="215"/>
      <c r="Z394" s="215"/>
      <c r="AA394" s="215"/>
      <c r="AB394" s="215"/>
      <c r="AC394" s="215"/>
      <c r="AD394" s="215" t="s">
        <v>155</v>
      </c>
      <c r="AE394" s="215"/>
      <c r="AF394" s="215"/>
      <c r="AG394" s="215"/>
      <c r="AH394" s="215"/>
      <c r="AI394" s="215"/>
      <c r="AJ394" s="215"/>
      <c r="AK394" s="215"/>
      <c r="AL394" s="215" t="s">
        <v>153</v>
      </c>
      <c r="AM394" s="215"/>
      <c r="AN394" s="215"/>
      <c r="AO394" s="215"/>
      <c r="AP394" s="215"/>
      <c r="AQ394" s="215"/>
      <c r="AR394" s="215"/>
      <c r="AS394" s="214"/>
      <c r="AT394" t="s">
        <v>580</v>
      </c>
      <c r="AU394"/>
    </row>
    <row r="395" spans="1:47" ht="16.5" customHeight="1" x14ac:dyDescent="0.3">
      <c r="A395" s="213">
        <v>426873</v>
      </c>
      <c r="B395" s="214" t="s">
        <v>580</v>
      </c>
      <c r="C395" s="215"/>
      <c r="D395" s="215"/>
      <c r="E395" s="215"/>
      <c r="F395" s="215"/>
      <c r="G395" s="215"/>
      <c r="H395" s="215"/>
      <c r="I395" s="215"/>
      <c r="J395" s="215"/>
      <c r="K395" s="215"/>
      <c r="L395" s="215"/>
      <c r="M395" s="215"/>
      <c r="N395" s="215"/>
      <c r="O395" s="215"/>
      <c r="P395" s="215"/>
      <c r="Q395" s="215"/>
      <c r="R395" s="215" t="s">
        <v>153</v>
      </c>
      <c r="S395" s="215"/>
      <c r="T395" s="215"/>
      <c r="U395" s="215"/>
      <c r="V395" s="215"/>
      <c r="W395" s="215"/>
      <c r="X395" s="215"/>
      <c r="Y395" s="215"/>
      <c r="Z395" s="215"/>
      <c r="AA395" s="215" t="s">
        <v>155</v>
      </c>
      <c r="AB395" s="215"/>
      <c r="AC395" s="215"/>
      <c r="AD395" s="215"/>
      <c r="AE395" s="215"/>
      <c r="AF395" s="215" t="s">
        <v>153</v>
      </c>
      <c r="AG395" s="215"/>
      <c r="AH395" s="215"/>
      <c r="AI395" s="215"/>
      <c r="AJ395" s="215"/>
      <c r="AK395" s="215"/>
      <c r="AL395" s="215"/>
      <c r="AM395" s="215"/>
      <c r="AN395" s="215" t="s">
        <v>153</v>
      </c>
      <c r="AO395" s="215"/>
      <c r="AP395" s="215"/>
      <c r="AQ395" s="215"/>
      <c r="AR395" s="215"/>
      <c r="AS395" s="214"/>
      <c r="AT395" t="s">
        <v>580</v>
      </c>
      <c r="AU395"/>
    </row>
    <row r="396" spans="1:47" ht="16.5" customHeight="1" x14ac:dyDescent="0.3">
      <c r="A396" s="213">
        <v>426889</v>
      </c>
      <c r="B396" s="214" t="s">
        <v>580</v>
      </c>
      <c r="C396" s="215"/>
      <c r="D396" s="215"/>
      <c r="E396" s="215"/>
      <c r="F396" s="215"/>
      <c r="G396" s="215"/>
      <c r="H396" s="215"/>
      <c r="I396" s="215"/>
      <c r="J396" s="215"/>
      <c r="K396" s="215"/>
      <c r="L396" s="215"/>
      <c r="M396" s="215"/>
      <c r="N396" s="215"/>
      <c r="O396" s="215"/>
      <c r="P396" s="215"/>
      <c r="Q396" s="215"/>
      <c r="R396" s="215"/>
      <c r="S396" s="215"/>
      <c r="T396" s="215"/>
      <c r="U396" s="215"/>
      <c r="V396" s="215"/>
      <c r="W396" s="215"/>
      <c r="X396" s="215"/>
      <c r="Y396" s="215"/>
      <c r="Z396" s="215"/>
      <c r="AA396" s="215"/>
      <c r="AB396" s="215"/>
      <c r="AC396" s="215"/>
      <c r="AD396" s="215"/>
      <c r="AE396" s="215"/>
      <c r="AF396" s="215"/>
      <c r="AG396" s="215"/>
      <c r="AH396" s="215"/>
      <c r="AI396" s="215"/>
      <c r="AJ396" s="215"/>
      <c r="AK396" s="215"/>
      <c r="AL396" s="215"/>
      <c r="AM396" s="215"/>
      <c r="AN396" s="215" t="s">
        <v>153</v>
      </c>
      <c r="AO396" s="215"/>
      <c r="AP396" s="215"/>
      <c r="AQ396" s="215"/>
      <c r="AR396" s="215"/>
      <c r="AS396" s="214"/>
      <c r="AT396" t="s">
        <v>580</v>
      </c>
      <c r="AU396"/>
    </row>
    <row r="397" spans="1:47" ht="16.5" customHeight="1" x14ac:dyDescent="0.3">
      <c r="A397" s="213">
        <v>426890</v>
      </c>
      <c r="B397" s="214" t="s">
        <v>580</v>
      </c>
      <c r="C397" s="215"/>
      <c r="D397" s="215"/>
      <c r="E397" s="215"/>
      <c r="F397" s="215"/>
      <c r="G397" s="215"/>
      <c r="H397" s="215"/>
      <c r="I397" s="215"/>
      <c r="J397" s="215"/>
      <c r="K397" s="215"/>
      <c r="L397" s="215"/>
      <c r="M397" s="215"/>
      <c r="N397" s="215"/>
      <c r="O397" s="215"/>
      <c r="P397" s="215"/>
      <c r="Q397" s="215"/>
      <c r="R397" s="215"/>
      <c r="S397" s="215"/>
      <c r="T397" s="215"/>
      <c r="U397" s="215"/>
      <c r="V397" s="215"/>
      <c r="W397" s="215"/>
      <c r="X397" s="215"/>
      <c r="Y397" s="215"/>
      <c r="Z397" s="215"/>
      <c r="AA397" s="215"/>
      <c r="AB397" s="215"/>
      <c r="AC397" s="215"/>
      <c r="AD397" s="215"/>
      <c r="AE397" s="215"/>
      <c r="AF397" s="215"/>
      <c r="AG397" s="215"/>
      <c r="AH397" s="215"/>
      <c r="AI397" s="215"/>
      <c r="AJ397" s="215"/>
      <c r="AK397" s="215"/>
      <c r="AL397" s="215" t="s">
        <v>153</v>
      </c>
      <c r="AM397" s="215"/>
      <c r="AN397" s="215" t="s">
        <v>153</v>
      </c>
      <c r="AO397" s="215"/>
      <c r="AP397" s="215"/>
      <c r="AQ397" s="215"/>
      <c r="AR397" s="215"/>
      <c r="AS397" s="214"/>
      <c r="AT397" t="s">
        <v>580</v>
      </c>
      <c r="AU397"/>
    </row>
    <row r="398" spans="1:47" ht="16.5" customHeight="1" x14ac:dyDescent="0.3">
      <c r="A398" s="213">
        <v>426922</v>
      </c>
      <c r="B398" s="214" t="s">
        <v>580</v>
      </c>
      <c r="C398" s="215"/>
      <c r="D398" s="215"/>
      <c r="E398" s="215"/>
      <c r="F398" s="215"/>
      <c r="G398" s="215"/>
      <c r="H398" s="215"/>
      <c r="I398" s="215"/>
      <c r="J398" s="215"/>
      <c r="K398" s="215"/>
      <c r="L398" s="215"/>
      <c r="M398" s="215"/>
      <c r="N398" s="215"/>
      <c r="O398" s="215"/>
      <c r="P398" s="215"/>
      <c r="Q398" s="215"/>
      <c r="R398" s="215"/>
      <c r="S398" s="215"/>
      <c r="T398" s="215"/>
      <c r="U398" s="215"/>
      <c r="V398" s="215"/>
      <c r="W398" s="215"/>
      <c r="X398" s="215"/>
      <c r="Y398" s="215"/>
      <c r="Z398" s="215" t="s">
        <v>155</v>
      </c>
      <c r="AA398" s="215"/>
      <c r="AB398" s="215"/>
      <c r="AC398" s="215"/>
      <c r="AD398" s="215"/>
      <c r="AE398" s="215"/>
      <c r="AF398" s="215"/>
      <c r="AG398" s="215"/>
      <c r="AH398" s="215"/>
      <c r="AI398" s="215"/>
      <c r="AJ398" s="215"/>
      <c r="AK398" s="215"/>
      <c r="AL398" s="215" t="s">
        <v>155</v>
      </c>
      <c r="AM398" s="215"/>
      <c r="AN398" s="215" t="s">
        <v>153</v>
      </c>
      <c r="AO398" s="215"/>
      <c r="AP398" s="215"/>
      <c r="AQ398" s="215"/>
      <c r="AR398" s="215" t="s">
        <v>153</v>
      </c>
      <c r="AS398" s="214"/>
      <c r="AT398" t="s">
        <v>580</v>
      </c>
      <c r="AU398"/>
    </row>
    <row r="399" spans="1:47" ht="16.5" customHeight="1" x14ac:dyDescent="0.3">
      <c r="A399" s="213">
        <v>426931</v>
      </c>
      <c r="B399" s="214" t="s">
        <v>580</v>
      </c>
      <c r="C399" s="215"/>
      <c r="D399" s="215"/>
      <c r="E399" s="215"/>
      <c r="F399" s="215"/>
      <c r="G399" s="215"/>
      <c r="H399" s="215"/>
      <c r="I399" s="215"/>
      <c r="J399" s="215"/>
      <c r="K399" s="215"/>
      <c r="L399" s="215"/>
      <c r="M399" s="215"/>
      <c r="N399" s="215"/>
      <c r="O399" s="215"/>
      <c r="P399" s="215"/>
      <c r="Q399" s="215"/>
      <c r="R399" s="215"/>
      <c r="S399" s="215"/>
      <c r="T399" s="215"/>
      <c r="U399" s="215"/>
      <c r="V399" s="215"/>
      <c r="W399" s="215"/>
      <c r="X399" s="215"/>
      <c r="Y399" s="215"/>
      <c r="Z399" s="215"/>
      <c r="AA399" s="215"/>
      <c r="AB399" s="215"/>
      <c r="AC399" s="215"/>
      <c r="AD399" s="215"/>
      <c r="AE399" s="215" t="s">
        <v>155</v>
      </c>
      <c r="AF399" s="215"/>
      <c r="AG399" s="215"/>
      <c r="AH399" s="215"/>
      <c r="AI399" s="215"/>
      <c r="AJ399" s="215"/>
      <c r="AK399" s="215"/>
      <c r="AL399" s="215"/>
      <c r="AM399" s="215"/>
      <c r="AN399" s="215" t="s">
        <v>153</v>
      </c>
      <c r="AO399" s="215" t="s">
        <v>155</v>
      </c>
      <c r="AP399" s="215"/>
      <c r="AQ399" s="215"/>
      <c r="AR399" s="215"/>
      <c r="AS399" s="214"/>
      <c r="AT399" t="s">
        <v>580</v>
      </c>
      <c r="AU399"/>
    </row>
    <row r="400" spans="1:47" ht="16.5" customHeight="1" x14ac:dyDescent="0.3">
      <c r="A400" s="213">
        <v>426950</v>
      </c>
      <c r="B400" s="214" t="s">
        <v>580</v>
      </c>
      <c r="C400" s="215"/>
      <c r="D400" s="215"/>
      <c r="E400" s="215"/>
      <c r="F400" s="215"/>
      <c r="G400" s="215"/>
      <c r="H400" s="215"/>
      <c r="I400" s="215"/>
      <c r="J400" s="215"/>
      <c r="K400" s="215"/>
      <c r="L400" s="215"/>
      <c r="M400" s="215"/>
      <c r="N400" s="215"/>
      <c r="O400" s="215"/>
      <c r="P400" s="215"/>
      <c r="Q400" s="215"/>
      <c r="R400" s="215"/>
      <c r="S400" s="215"/>
      <c r="T400" s="215"/>
      <c r="U400" s="215"/>
      <c r="V400" s="215"/>
      <c r="W400" s="215"/>
      <c r="X400" s="215"/>
      <c r="Y400" s="215"/>
      <c r="Z400" s="215"/>
      <c r="AA400" s="215"/>
      <c r="AB400" s="215"/>
      <c r="AC400" s="215"/>
      <c r="AD400" s="215"/>
      <c r="AE400" s="215"/>
      <c r="AF400" s="215"/>
      <c r="AG400" s="215"/>
      <c r="AH400" s="215"/>
      <c r="AI400" s="215"/>
      <c r="AJ400" s="215"/>
      <c r="AK400" s="215"/>
      <c r="AL400" s="215" t="s">
        <v>155</v>
      </c>
      <c r="AM400" s="215"/>
      <c r="AN400" s="215" t="s">
        <v>153</v>
      </c>
      <c r="AO400" s="215"/>
      <c r="AP400" s="215" t="s">
        <v>153</v>
      </c>
      <c r="AQ400" s="215"/>
      <c r="AR400" s="215"/>
      <c r="AS400" s="214"/>
      <c r="AT400" t="s">
        <v>580</v>
      </c>
      <c r="AU400"/>
    </row>
    <row r="401" spans="1:47" ht="16.5" customHeight="1" x14ac:dyDescent="0.3">
      <c r="A401" s="213">
        <v>426961</v>
      </c>
      <c r="B401" s="214" t="s">
        <v>580</v>
      </c>
      <c r="C401" s="215"/>
      <c r="D401" s="215"/>
      <c r="E401" s="215"/>
      <c r="F401" s="215"/>
      <c r="G401" s="215"/>
      <c r="H401" s="215"/>
      <c r="I401" s="215"/>
      <c r="J401" s="215"/>
      <c r="K401" s="215"/>
      <c r="L401" s="215"/>
      <c r="M401" s="215"/>
      <c r="N401" s="215"/>
      <c r="O401" s="215"/>
      <c r="P401" s="215"/>
      <c r="Q401" s="215"/>
      <c r="R401" s="215"/>
      <c r="S401" s="215"/>
      <c r="T401" s="215"/>
      <c r="U401" s="215"/>
      <c r="V401" s="215"/>
      <c r="W401" s="215"/>
      <c r="X401" s="215"/>
      <c r="Y401" s="215"/>
      <c r="Z401" s="215"/>
      <c r="AA401" s="215"/>
      <c r="AB401" s="215"/>
      <c r="AC401" s="215"/>
      <c r="AD401" s="215"/>
      <c r="AE401" s="215"/>
      <c r="AF401" s="215"/>
      <c r="AG401" s="215"/>
      <c r="AH401" s="215"/>
      <c r="AI401" s="215"/>
      <c r="AJ401" s="215"/>
      <c r="AK401" s="215"/>
      <c r="AL401" s="215"/>
      <c r="AM401" s="215"/>
      <c r="AN401" s="215"/>
      <c r="AO401" s="215" t="s">
        <v>151</v>
      </c>
      <c r="AP401" s="215" t="s">
        <v>151</v>
      </c>
      <c r="AQ401" s="215"/>
      <c r="AR401" s="215" t="s">
        <v>151</v>
      </c>
      <c r="AS401" s="214"/>
      <c r="AT401" t="s">
        <v>580</v>
      </c>
      <c r="AU401"/>
    </row>
    <row r="402" spans="1:47" ht="16.5" customHeight="1" x14ac:dyDescent="0.3">
      <c r="A402" s="213">
        <v>426981</v>
      </c>
      <c r="B402" s="214" t="s">
        <v>580</v>
      </c>
      <c r="C402" s="215"/>
      <c r="D402" s="215"/>
      <c r="E402" s="215"/>
      <c r="F402" s="215"/>
      <c r="G402" s="215"/>
      <c r="H402" s="215"/>
      <c r="I402" s="215"/>
      <c r="J402" s="215"/>
      <c r="K402" s="215"/>
      <c r="L402" s="215"/>
      <c r="M402" s="215"/>
      <c r="N402" s="215"/>
      <c r="O402" s="215"/>
      <c r="P402" s="215"/>
      <c r="Q402" s="215"/>
      <c r="R402" s="215"/>
      <c r="S402" s="215"/>
      <c r="T402" s="215"/>
      <c r="U402" s="215"/>
      <c r="V402" s="215"/>
      <c r="W402" s="215"/>
      <c r="X402" s="215"/>
      <c r="Y402" s="215"/>
      <c r="Z402" s="215"/>
      <c r="AA402" s="215"/>
      <c r="AB402" s="215"/>
      <c r="AC402" s="215"/>
      <c r="AD402" s="215"/>
      <c r="AE402" s="215"/>
      <c r="AF402" s="215"/>
      <c r="AG402" s="215"/>
      <c r="AH402" s="215"/>
      <c r="AI402" s="215"/>
      <c r="AJ402" s="215"/>
      <c r="AK402" s="215"/>
      <c r="AL402" s="215" t="s">
        <v>153</v>
      </c>
      <c r="AM402" s="215"/>
      <c r="AN402" s="215"/>
      <c r="AO402" s="215"/>
      <c r="AP402" s="215"/>
      <c r="AQ402" s="215"/>
      <c r="AR402" s="215"/>
      <c r="AS402" s="214"/>
      <c r="AT402" t="s">
        <v>580</v>
      </c>
      <c r="AU402"/>
    </row>
    <row r="403" spans="1:47" ht="16.5" customHeight="1" x14ac:dyDescent="0.3">
      <c r="A403" s="213">
        <v>426993</v>
      </c>
      <c r="B403" s="214" t="s">
        <v>580</v>
      </c>
      <c r="C403" s="215"/>
      <c r="D403" s="215"/>
      <c r="E403" s="215"/>
      <c r="F403" s="215"/>
      <c r="G403" s="215"/>
      <c r="H403" s="215"/>
      <c r="I403" s="215"/>
      <c r="J403" s="215"/>
      <c r="K403" s="215"/>
      <c r="L403" s="215"/>
      <c r="M403" s="215"/>
      <c r="N403" s="215"/>
      <c r="O403" s="215"/>
      <c r="P403" s="215"/>
      <c r="Q403" s="215" t="s">
        <v>155</v>
      </c>
      <c r="R403" s="215"/>
      <c r="S403" s="215"/>
      <c r="T403" s="215"/>
      <c r="U403" s="215"/>
      <c r="V403" s="215"/>
      <c r="W403" s="215"/>
      <c r="X403" s="215"/>
      <c r="Y403" s="215"/>
      <c r="Z403" s="215"/>
      <c r="AA403" s="215"/>
      <c r="AB403" s="215"/>
      <c r="AC403" s="215"/>
      <c r="AD403" s="215"/>
      <c r="AE403" s="215"/>
      <c r="AF403" s="215"/>
      <c r="AG403" s="215"/>
      <c r="AH403" s="215" t="s">
        <v>155</v>
      </c>
      <c r="AI403" s="215"/>
      <c r="AJ403" s="215"/>
      <c r="AK403" s="215"/>
      <c r="AL403" s="215" t="s">
        <v>153</v>
      </c>
      <c r="AM403" s="215"/>
      <c r="AN403" s="215" t="s">
        <v>153</v>
      </c>
      <c r="AO403" s="215"/>
      <c r="AP403" s="215"/>
      <c r="AQ403" s="215"/>
      <c r="AR403" s="215"/>
      <c r="AS403" s="214"/>
      <c r="AT403" t="s">
        <v>580</v>
      </c>
      <c r="AU403"/>
    </row>
    <row r="404" spans="1:47" ht="16.5" customHeight="1" x14ac:dyDescent="0.3">
      <c r="A404" s="213">
        <v>426994</v>
      </c>
      <c r="B404" s="214" t="s">
        <v>580</v>
      </c>
      <c r="C404" s="215"/>
      <c r="D404" s="215"/>
      <c r="E404" s="215"/>
      <c r="F404" s="215"/>
      <c r="G404" s="215"/>
      <c r="H404" s="215"/>
      <c r="I404" s="215"/>
      <c r="J404" s="215"/>
      <c r="K404" s="215"/>
      <c r="L404" s="215"/>
      <c r="M404" s="215"/>
      <c r="N404" s="215"/>
      <c r="O404" s="215"/>
      <c r="P404" s="215"/>
      <c r="Q404" s="215"/>
      <c r="R404" s="215"/>
      <c r="S404" s="215"/>
      <c r="T404" s="215"/>
      <c r="U404" s="215"/>
      <c r="V404" s="215"/>
      <c r="W404" s="215"/>
      <c r="X404" s="215"/>
      <c r="Y404" s="215"/>
      <c r="Z404" s="215"/>
      <c r="AA404" s="215"/>
      <c r="AB404" s="215"/>
      <c r="AC404" s="215"/>
      <c r="AD404" s="215"/>
      <c r="AE404" s="215"/>
      <c r="AF404" s="215"/>
      <c r="AG404" s="215"/>
      <c r="AH404" s="215"/>
      <c r="AI404" s="215"/>
      <c r="AJ404" s="215"/>
      <c r="AK404" s="215"/>
      <c r="AL404" s="215"/>
      <c r="AM404" s="215"/>
      <c r="AN404" s="215" t="s">
        <v>153</v>
      </c>
      <c r="AO404" s="215" t="s">
        <v>153</v>
      </c>
      <c r="AP404" s="215"/>
      <c r="AQ404" s="215"/>
      <c r="AR404" s="215"/>
      <c r="AS404" s="214"/>
      <c r="AT404" t="s">
        <v>580</v>
      </c>
      <c r="AU404"/>
    </row>
    <row r="405" spans="1:47" ht="16.5" customHeight="1" x14ac:dyDescent="0.3">
      <c r="A405" s="213">
        <v>426998</v>
      </c>
      <c r="B405" s="214" t="s">
        <v>580</v>
      </c>
      <c r="C405" s="215"/>
      <c r="D405" s="215"/>
      <c r="E405" s="215"/>
      <c r="F405" s="215"/>
      <c r="G405" s="215"/>
      <c r="H405" s="215"/>
      <c r="I405" s="215"/>
      <c r="J405" s="215"/>
      <c r="K405" s="215"/>
      <c r="L405" s="215"/>
      <c r="M405" s="215"/>
      <c r="N405" s="215"/>
      <c r="O405" s="215"/>
      <c r="P405" s="215"/>
      <c r="Q405" s="215"/>
      <c r="R405" s="215"/>
      <c r="S405" s="215"/>
      <c r="T405" s="215"/>
      <c r="U405" s="215"/>
      <c r="V405" s="215"/>
      <c r="W405" s="215"/>
      <c r="X405" s="215"/>
      <c r="Y405" s="215"/>
      <c r="Z405" s="215"/>
      <c r="AA405" s="215" t="s">
        <v>155</v>
      </c>
      <c r="AB405" s="215"/>
      <c r="AC405" s="215"/>
      <c r="AD405" s="215"/>
      <c r="AE405" s="215"/>
      <c r="AF405" s="215"/>
      <c r="AG405" s="215"/>
      <c r="AH405" s="215"/>
      <c r="AI405" s="215"/>
      <c r="AJ405" s="215"/>
      <c r="AK405" s="215"/>
      <c r="AL405" s="215"/>
      <c r="AM405" s="215" t="s">
        <v>155</v>
      </c>
      <c r="AN405" s="215"/>
      <c r="AO405" s="215"/>
      <c r="AP405" s="215"/>
      <c r="AQ405" s="215"/>
      <c r="AR405" s="215"/>
      <c r="AS405" s="214"/>
      <c r="AT405" t="s">
        <v>580</v>
      </c>
      <c r="AU405"/>
    </row>
    <row r="406" spans="1:47" ht="16.5" customHeight="1" x14ac:dyDescent="0.3">
      <c r="A406" s="213">
        <v>427013</v>
      </c>
      <c r="B406" s="214" t="s">
        <v>580</v>
      </c>
      <c r="C406" s="215"/>
      <c r="D406" s="215"/>
      <c r="E406" s="215"/>
      <c r="F406" s="215"/>
      <c r="G406" s="215"/>
      <c r="H406" s="215"/>
      <c r="I406" s="215"/>
      <c r="J406" s="215"/>
      <c r="K406" s="215"/>
      <c r="L406" s="215"/>
      <c r="M406" s="215"/>
      <c r="N406" s="215"/>
      <c r="O406" s="215"/>
      <c r="P406" s="215"/>
      <c r="Q406" s="215"/>
      <c r="R406" s="215" t="s">
        <v>153</v>
      </c>
      <c r="S406" s="215"/>
      <c r="T406" s="215"/>
      <c r="U406" s="215"/>
      <c r="V406" s="215"/>
      <c r="W406" s="215"/>
      <c r="X406" s="215"/>
      <c r="Y406" s="215"/>
      <c r="Z406" s="215"/>
      <c r="AA406" s="215"/>
      <c r="AB406" s="215"/>
      <c r="AC406" s="215"/>
      <c r="AD406" s="215"/>
      <c r="AE406" s="215" t="s">
        <v>153</v>
      </c>
      <c r="AF406" s="215"/>
      <c r="AG406" s="215"/>
      <c r="AH406" s="215"/>
      <c r="AI406" s="215"/>
      <c r="AJ406" s="215"/>
      <c r="AK406" s="215"/>
      <c r="AL406" s="215"/>
      <c r="AM406" s="215"/>
      <c r="AN406" s="215" t="s">
        <v>153</v>
      </c>
      <c r="AO406" s="215"/>
      <c r="AP406" s="215"/>
      <c r="AQ406" s="215"/>
      <c r="AR406" s="215"/>
      <c r="AS406" s="214"/>
      <c r="AT406" t="s">
        <v>580</v>
      </c>
      <c r="AU406"/>
    </row>
    <row r="407" spans="1:47" ht="16.5" customHeight="1" x14ac:dyDescent="0.3">
      <c r="A407" s="213">
        <v>427027</v>
      </c>
      <c r="B407" s="214" t="s">
        <v>580</v>
      </c>
      <c r="C407" s="215"/>
      <c r="D407" s="215"/>
      <c r="E407" s="215"/>
      <c r="F407" s="215"/>
      <c r="G407" s="215"/>
      <c r="H407" s="215"/>
      <c r="I407" s="215"/>
      <c r="J407" s="215"/>
      <c r="K407" s="215"/>
      <c r="L407" s="215"/>
      <c r="M407" s="215"/>
      <c r="N407" s="215"/>
      <c r="O407" s="215"/>
      <c r="P407" s="215"/>
      <c r="Q407" s="215"/>
      <c r="R407" s="215"/>
      <c r="S407" s="215"/>
      <c r="T407" s="215"/>
      <c r="U407" s="215"/>
      <c r="V407" s="215"/>
      <c r="W407" s="215"/>
      <c r="X407" s="215"/>
      <c r="Y407" s="215"/>
      <c r="Z407" s="215"/>
      <c r="AA407" s="215"/>
      <c r="AB407" s="215"/>
      <c r="AC407" s="215"/>
      <c r="AD407" s="215"/>
      <c r="AE407" s="215"/>
      <c r="AF407" s="215"/>
      <c r="AG407" s="215"/>
      <c r="AH407" s="215"/>
      <c r="AI407" s="215"/>
      <c r="AJ407" s="215"/>
      <c r="AK407" s="215"/>
      <c r="AL407" s="215" t="s">
        <v>155</v>
      </c>
      <c r="AM407" s="215" t="s">
        <v>155</v>
      </c>
      <c r="AN407" s="215" t="s">
        <v>153</v>
      </c>
      <c r="AO407" s="215"/>
      <c r="AP407" s="215"/>
      <c r="AQ407" s="215"/>
      <c r="AR407" s="215"/>
      <c r="AS407" s="214"/>
      <c r="AT407" t="s">
        <v>580</v>
      </c>
      <c r="AU407"/>
    </row>
    <row r="408" spans="1:47" ht="16.5" customHeight="1" x14ac:dyDescent="0.3">
      <c r="A408" s="213">
        <v>427045</v>
      </c>
      <c r="B408" s="214" t="s">
        <v>580</v>
      </c>
      <c r="C408" s="215"/>
      <c r="D408" s="215"/>
      <c r="E408" s="215"/>
      <c r="F408" s="215"/>
      <c r="G408" s="215"/>
      <c r="H408" s="215"/>
      <c r="I408" s="215"/>
      <c r="J408" s="215"/>
      <c r="K408" s="215"/>
      <c r="L408" s="215"/>
      <c r="M408" s="215"/>
      <c r="N408" s="215"/>
      <c r="O408" s="215"/>
      <c r="P408" s="215"/>
      <c r="Q408" s="215"/>
      <c r="R408" s="215"/>
      <c r="S408" s="215"/>
      <c r="T408" s="215"/>
      <c r="U408" s="215"/>
      <c r="V408" s="215"/>
      <c r="W408" s="215"/>
      <c r="X408" s="215"/>
      <c r="Y408" s="215"/>
      <c r="Z408" s="215"/>
      <c r="AA408" s="215"/>
      <c r="AB408" s="215"/>
      <c r="AC408" s="215"/>
      <c r="AD408" s="215"/>
      <c r="AE408" s="215"/>
      <c r="AF408" s="215"/>
      <c r="AG408" s="215"/>
      <c r="AH408" s="215"/>
      <c r="AI408" s="215"/>
      <c r="AJ408" s="215"/>
      <c r="AK408" s="215"/>
      <c r="AL408" s="215"/>
      <c r="AM408" s="215"/>
      <c r="AN408" s="215" t="s">
        <v>153</v>
      </c>
      <c r="AO408" s="215"/>
      <c r="AP408" s="215"/>
      <c r="AQ408" s="215"/>
      <c r="AR408" s="215"/>
      <c r="AS408" s="214"/>
      <c r="AT408" t="s">
        <v>580</v>
      </c>
      <c r="AU408"/>
    </row>
    <row r="409" spans="1:47" ht="16.5" customHeight="1" x14ac:dyDescent="0.3">
      <c r="A409" s="213">
        <v>427057</v>
      </c>
      <c r="B409" s="214" t="s">
        <v>580</v>
      </c>
      <c r="C409" s="215"/>
      <c r="D409" s="215"/>
      <c r="E409" s="215"/>
      <c r="F409" s="215"/>
      <c r="G409" s="215"/>
      <c r="H409" s="215"/>
      <c r="I409" s="215"/>
      <c r="J409" s="215"/>
      <c r="K409" s="215"/>
      <c r="L409" s="215"/>
      <c r="M409" s="215"/>
      <c r="N409" s="215"/>
      <c r="O409" s="215"/>
      <c r="P409" s="215"/>
      <c r="Q409" s="215"/>
      <c r="R409" s="215"/>
      <c r="S409" s="215"/>
      <c r="T409" s="215"/>
      <c r="U409" s="215"/>
      <c r="V409" s="215"/>
      <c r="W409" s="215"/>
      <c r="X409" s="215"/>
      <c r="Y409" s="215" t="s">
        <v>153</v>
      </c>
      <c r="Z409" s="215"/>
      <c r="AA409" s="215"/>
      <c r="AB409" s="215"/>
      <c r="AC409" s="215"/>
      <c r="AD409" s="215"/>
      <c r="AE409" s="215"/>
      <c r="AF409" s="215"/>
      <c r="AG409" s="215"/>
      <c r="AH409" s="215"/>
      <c r="AI409" s="215"/>
      <c r="AJ409" s="215"/>
      <c r="AK409" s="215"/>
      <c r="AL409" s="215" t="s">
        <v>155</v>
      </c>
      <c r="AM409" s="215"/>
      <c r="AN409" s="215" t="s">
        <v>151</v>
      </c>
      <c r="AO409" s="215"/>
      <c r="AP409" s="215"/>
      <c r="AQ409" s="215"/>
      <c r="AR409" s="215"/>
      <c r="AS409" s="214"/>
      <c r="AT409" t="s">
        <v>580</v>
      </c>
      <c r="AU409"/>
    </row>
    <row r="410" spans="1:47" ht="16.5" customHeight="1" x14ac:dyDescent="0.3">
      <c r="A410" s="213">
        <v>427110</v>
      </c>
      <c r="B410" s="214" t="s">
        <v>580</v>
      </c>
      <c r="C410" s="215"/>
      <c r="D410" s="215"/>
      <c r="E410" s="215"/>
      <c r="F410" s="215"/>
      <c r="G410" s="215"/>
      <c r="H410" s="215"/>
      <c r="I410" s="215"/>
      <c r="J410" s="215"/>
      <c r="K410" s="215"/>
      <c r="L410" s="215"/>
      <c r="M410" s="215"/>
      <c r="N410" s="215"/>
      <c r="O410" s="215"/>
      <c r="P410" s="215"/>
      <c r="Q410" s="215"/>
      <c r="R410" s="215"/>
      <c r="S410" s="215"/>
      <c r="T410" s="215"/>
      <c r="U410" s="215"/>
      <c r="V410" s="215"/>
      <c r="W410" s="215"/>
      <c r="X410" s="215"/>
      <c r="Y410" s="215"/>
      <c r="Z410" s="215"/>
      <c r="AA410" s="215"/>
      <c r="AB410" s="215"/>
      <c r="AC410" s="215"/>
      <c r="AD410" s="215"/>
      <c r="AE410" s="215"/>
      <c r="AF410" s="215" t="s">
        <v>151</v>
      </c>
      <c r="AG410" s="215"/>
      <c r="AH410" s="215"/>
      <c r="AI410" s="215"/>
      <c r="AJ410" s="215"/>
      <c r="AK410" s="215"/>
      <c r="AL410" s="215"/>
      <c r="AM410" s="215"/>
      <c r="AN410" s="215" t="s">
        <v>151</v>
      </c>
      <c r="AO410" s="215" t="s">
        <v>151</v>
      </c>
      <c r="AP410" s="215"/>
      <c r="AQ410" s="215"/>
      <c r="AR410" s="215"/>
      <c r="AS410" s="214"/>
      <c r="AT410" t="s">
        <v>580</v>
      </c>
      <c r="AU410"/>
    </row>
    <row r="411" spans="1:47" ht="16.5" customHeight="1" x14ac:dyDescent="0.3">
      <c r="A411" s="213">
        <v>427131</v>
      </c>
      <c r="B411" s="214" t="s">
        <v>580</v>
      </c>
      <c r="C411" s="215"/>
      <c r="D411" s="215"/>
      <c r="E411" s="215"/>
      <c r="F411" s="215"/>
      <c r="G411" s="215"/>
      <c r="H411" s="215"/>
      <c r="I411" s="215"/>
      <c r="J411" s="215"/>
      <c r="K411" s="215"/>
      <c r="L411" s="215"/>
      <c r="M411" s="215"/>
      <c r="N411" s="215"/>
      <c r="O411" s="215"/>
      <c r="P411" s="215"/>
      <c r="Q411" s="215"/>
      <c r="R411" s="215"/>
      <c r="S411" s="215"/>
      <c r="T411" s="215"/>
      <c r="U411" s="215"/>
      <c r="V411" s="215"/>
      <c r="W411" s="215"/>
      <c r="X411" s="215"/>
      <c r="Y411" s="215"/>
      <c r="Z411" s="215"/>
      <c r="AA411" s="215"/>
      <c r="AB411" s="215"/>
      <c r="AC411" s="215"/>
      <c r="AD411" s="215"/>
      <c r="AE411" s="215"/>
      <c r="AF411" s="215"/>
      <c r="AG411" s="215"/>
      <c r="AH411" s="215"/>
      <c r="AI411" s="215"/>
      <c r="AJ411" s="215"/>
      <c r="AK411" s="215"/>
      <c r="AL411" s="215" t="s">
        <v>155</v>
      </c>
      <c r="AM411" s="215"/>
      <c r="AN411" s="215" t="s">
        <v>153</v>
      </c>
      <c r="AO411" s="215"/>
      <c r="AP411" s="215"/>
      <c r="AQ411" s="215"/>
      <c r="AR411" s="215"/>
      <c r="AS411" s="214"/>
      <c r="AT411" t="s">
        <v>580</v>
      </c>
      <c r="AU411"/>
    </row>
    <row r="412" spans="1:47" ht="16.5" customHeight="1" x14ac:dyDescent="0.3">
      <c r="A412" s="213">
        <v>427134</v>
      </c>
      <c r="B412" s="214" t="s">
        <v>580</v>
      </c>
      <c r="C412" s="215"/>
      <c r="D412" s="215"/>
      <c r="E412" s="215"/>
      <c r="F412" s="215"/>
      <c r="G412" s="215"/>
      <c r="H412" s="215"/>
      <c r="I412" s="215"/>
      <c r="J412" s="215"/>
      <c r="K412" s="215"/>
      <c r="L412" s="215"/>
      <c r="M412" s="215"/>
      <c r="N412" s="215"/>
      <c r="O412" s="215"/>
      <c r="P412" s="215"/>
      <c r="Q412" s="215"/>
      <c r="R412" s="215"/>
      <c r="S412" s="215"/>
      <c r="T412" s="215"/>
      <c r="U412" s="215"/>
      <c r="V412" s="215"/>
      <c r="W412" s="215"/>
      <c r="X412" s="215"/>
      <c r="Y412" s="215"/>
      <c r="Z412" s="215"/>
      <c r="AA412" s="215"/>
      <c r="AB412" s="215"/>
      <c r="AC412" s="215"/>
      <c r="AD412" s="215"/>
      <c r="AE412" s="215"/>
      <c r="AF412" s="215"/>
      <c r="AG412" s="215" t="s">
        <v>155</v>
      </c>
      <c r="AH412" s="215"/>
      <c r="AI412" s="215"/>
      <c r="AJ412" s="215"/>
      <c r="AK412" s="215"/>
      <c r="AL412" s="215" t="s">
        <v>153</v>
      </c>
      <c r="AM412" s="215"/>
      <c r="AN412" s="215" t="s">
        <v>153</v>
      </c>
      <c r="AO412" s="215"/>
      <c r="AP412" s="215"/>
      <c r="AQ412" s="215"/>
      <c r="AR412" s="215"/>
      <c r="AS412" s="214"/>
      <c r="AT412" t="s">
        <v>580</v>
      </c>
      <c r="AU412"/>
    </row>
    <row r="413" spans="1:47" ht="16.5" customHeight="1" x14ac:dyDescent="0.3">
      <c r="A413" s="213">
        <v>427156</v>
      </c>
      <c r="B413" s="214" t="s">
        <v>580</v>
      </c>
      <c r="C413" s="215"/>
      <c r="D413" s="215"/>
      <c r="E413" s="215"/>
      <c r="F413" s="215"/>
      <c r="G413" s="215"/>
      <c r="H413" s="215"/>
      <c r="I413" s="215" t="s">
        <v>153</v>
      </c>
      <c r="J413" s="215"/>
      <c r="K413" s="215"/>
      <c r="L413" s="215"/>
      <c r="M413" s="215"/>
      <c r="N413" s="215"/>
      <c r="O413" s="215"/>
      <c r="P413" s="215"/>
      <c r="Q413" s="215"/>
      <c r="R413" s="215"/>
      <c r="S413" s="215"/>
      <c r="T413" s="215"/>
      <c r="U413" s="215"/>
      <c r="V413" s="215"/>
      <c r="W413" s="215"/>
      <c r="X413" s="215"/>
      <c r="Y413" s="215"/>
      <c r="Z413" s="215"/>
      <c r="AA413" s="215"/>
      <c r="AB413" s="215"/>
      <c r="AC413" s="215"/>
      <c r="AD413" s="215"/>
      <c r="AE413" s="215"/>
      <c r="AF413" s="215"/>
      <c r="AG413" s="215"/>
      <c r="AH413" s="215"/>
      <c r="AI413" s="215"/>
      <c r="AJ413" s="215"/>
      <c r="AK413" s="215"/>
      <c r="AL413" s="215"/>
      <c r="AM413" s="215"/>
      <c r="AN413" s="215" t="s">
        <v>153</v>
      </c>
      <c r="AO413" s="215"/>
      <c r="AP413" s="215"/>
      <c r="AQ413" s="215"/>
      <c r="AR413" s="215"/>
      <c r="AS413" s="214"/>
      <c r="AT413" t="s">
        <v>580</v>
      </c>
      <c r="AU413"/>
    </row>
    <row r="414" spans="1:47" ht="16.5" customHeight="1" x14ac:dyDescent="0.3">
      <c r="A414" s="213">
        <v>427162</v>
      </c>
      <c r="B414" s="214" t="s">
        <v>580</v>
      </c>
      <c r="C414" s="215"/>
      <c r="D414" s="215"/>
      <c r="E414" s="215"/>
      <c r="F414" s="215"/>
      <c r="G414" s="215"/>
      <c r="H414" s="215"/>
      <c r="I414" s="215"/>
      <c r="J414" s="215"/>
      <c r="K414" s="215"/>
      <c r="L414" s="215"/>
      <c r="M414" s="215"/>
      <c r="N414" s="215"/>
      <c r="O414" s="215"/>
      <c r="P414" s="215"/>
      <c r="Q414" s="215"/>
      <c r="R414" s="215"/>
      <c r="S414" s="215"/>
      <c r="T414" s="215"/>
      <c r="U414" s="215"/>
      <c r="V414" s="215"/>
      <c r="W414" s="215"/>
      <c r="X414" s="215"/>
      <c r="Y414" s="215"/>
      <c r="Z414" s="215"/>
      <c r="AA414" s="215"/>
      <c r="AB414" s="215"/>
      <c r="AC414" s="215"/>
      <c r="AD414" s="215"/>
      <c r="AE414" s="215"/>
      <c r="AF414" s="215"/>
      <c r="AG414" s="215"/>
      <c r="AH414" s="215"/>
      <c r="AI414" s="215"/>
      <c r="AJ414" s="215"/>
      <c r="AK414" s="215"/>
      <c r="AL414" s="215"/>
      <c r="AM414" s="215"/>
      <c r="AN414" s="215" t="s">
        <v>153</v>
      </c>
      <c r="AO414" s="215"/>
      <c r="AP414" s="215"/>
      <c r="AQ414" s="215"/>
      <c r="AR414" s="215"/>
      <c r="AS414" s="214"/>
      <c r="AT414" t="s">
        <v>580</v>
      </c>
      <c r="AU414"/>
    </row>
    <row r="415" spans="1:47" ht="16.5" customHeight="1" x14ac:dyDescent="0.3">
      <c r="A415" s="213">
        <v>427165</v>
      </c>
      <c r="B415" s="214" t="s">
        <v>580</v>
      </c>
      <c r="C415" s="215"/>
      <c r="D415" s="215"/>
      <c r="E415" s="215"/>
      <c r="F415" s="215"/>
      <c r="G415" s="215"/>
      <c r="H415" s="215"/>
      <c r="I415" s="215"/>
      <c r="J415" s="215"/>
      <c r="K415" s="215"/>
      <c r="L415" s="215"/>
      <c r="M415" s="215"/>
      <c r="N415" s="215"/>
      <c r="O415" s="215"/>
      <c r="P415" s="215"/>
      <c r="Q415" s="215"/>
      <c r="R415" s="215"/>
      <c r="S415" s="215"/>
      <c r="T415" s="215"/>
      <c r="U415" s="215"/>
      <c r="V415" s="215"/>
      <c r="W415" s="215"/>
      <c r="X415" s="215"/>
      <c r="Y415" s="215"/>
      <c r="Z415" s="215"/>
      <c r="AA415" s="215"/>
      <c r="AB415" s="215"/>
      <c r="AC415" s="215"/>
      <c r="AD415" s="215"/>
      <c r="AE415" s="215"/>
      <c r="AF415" s="215"/>
      <c r="AG415" s="215"/>
      <c r="AH415" s="215"/>
      <c r="AI415" s="215"/>
      <c r="AJ415" s="215"/>
      <c r="AK415" s="215"/>
      <c r="AL415" s="215"/>
      <c r="AM415" s="215"/>
      <c r="AN415" s="215"/>
      <c r="AO415" s="215"/>
      <c r="AP415" s="215"/>
      <c r="AQ415" s="215"/>
      <c r="AR415" s="215" t="s">
        <v>153</v>
      </c>
      <c r="AS415" s="214"/>
      <c r="AT415" t="s">
        <v>580</v>
      </c>
      <c r="AU415"/>
    </row>
    <row r="416" spans="1:47" ht="16.5" customHeight="1" x14ac:dyDescent="0.3">
      <c r="A416" s="213">
        <v>427175</v>
      </c>
      <c r="B416" s="214" t="s">
        <v>580</v>
      </c>
      <c r="C416" s="215"/>
      <c r="D416" s="215"/>
      <c r="E416" s="215"/>
      <c r="F416" s="215"/>
      <c r="G416" s="215"/>
      <c r="H416" s="215"/>
      <c r="I416" s="215"/>
      <c r="J416" s="215"/>
      <c r="K416" s="215"/>
      <c r="L416" s="215"/>
      <c r="M416" s="215"/>
      <c r="N416" s="215"/>
      <c r="O416" s="215"/>
      <c r="P416" s="215"/>
      <c r="Q416" s="215"/>
      <c r="R416" s="215"/>
      <c r="S416" s="215"/>
      <c r="T416" s="215"/>
      <c r="U416" s="215"/>
      <c r="V416" s="215"/>
      <c r="W416" s="215"/>
      <c r="X416" s="215"/>
      <c r="Y416" s="215"/>
      <c r="Z416" s="215"/>
      <c r="AA416" s="215"/>
      <c r="AB416" s="215"/>
      <c r="AC416" s="215"/>
      <c r="AD416" s="215"/>
      <c r="AE416" s="215"/>
      <c r="AF416" s="215"/>
      <c r="AG416" s="215"/>
      <c r="AH416" s="215"/>
      <c r="AI416" s="215"/>
      <c r="AJ416" s="215"/>
      <c r="AK416" s="215"/>
      <c r="AL416" s="215"/>
      <c r="AM416" s="215" t="s">
        <v>155</v>
      </c>
      <c r="AN416" s="215" t="s">
        <v>153</v>
      </c>
      <c r="AO416" s="215"/>
      <c r="AP416" s="215"/>
      <c r="AQ416" s="215"/>
      <c r="AR416" s="215"/>
      <c r="AS416" s="214"/>
      <c r="AT416" t="s">
        <v>580</v>
      </c>
      <c r="AU416"/>
    </row>
    <row r="417" spans="1:47" ht="16.5" customHeight="1" x14ac:dyDescent="0.3">
      <c r="A417" s="213">
        <v>427178</v>
      </c>
      <c r="B417" s="214" t="s">
        <v>580</v>
      </c>
      <c r="C417" s="215"/>
      <c r="D417" s="215"/>
      <c r="E417" s="215"/>
      <c r="F417" s="215"/>
      <c r="G417" s="215"/>
      <c r="H417" s="215"/>
      <c r="I417" s="215"/>
      <c r="J417" s="215"/>
      <c r="K417" s="215"/>
      <c r="L417" s="215"/>
      <c r="M417" s="215"/>
      <c r="N417" s="215"/>
      <c r="O417" s="215"/>
      <c r="P417" s="215"/>
      <c r="Q417" s="215"/>
      <c r="R417" s="215"/>
      <c r="S417" s="215"/>
      <c r="T417" s="215"/>
      <c r="U417" s="215"/>
      <c r="V417" s="215"/>
      <c r="W417" s="215"/>
      <c r="X417" s="215"/>
      <c r="Y417" s="215"/>
      <c r="Z417" s="215"/>
      <c r="AA417" s="215"/>
      <c r="AB417" s="215"/>
      <c r="AC417" s="215"/>
      <c r="AD417" s="215"/>
      <c r="AE417" s="215"/>
      <c r="AF417" s="215"/>
      <c r="AG417" s="215"/>
      <c r="AH417" s="215"/>
      <c r="AI417" s="215"/>
      <c r="AJ417" s="215"/>
      <c r="AK417" s="215"/>
      <c r="AL417" s="215"/>
      <c r="AM417" s="215"/>
      <c r="AN417" s="215" t="s">
        <v>153</v>
      </c>
      <c r="AO417" s="215"/>
      <c r="AP417" s="215"/>
      <c r="AQ417" s="215"/>
      <c r="AR417" s="215"/>
      <c r="AS417" s="214"/>
      <c r="AT417" t="s">
        <v>580</v>
      </c>
      <c r="AU417"/>
    </row>
    <row r="418" spans="1:47" ht="16.5" customHeight="1" x14ac:dyDescent="0.3">
      <c r="A418" s="213">
        <v>427189</v>
      </c>
      <c r="B418" s="214" t="s">
        <v>580</v>
      </c>
      <c r="C418" s="215"/>
      <c r="D418" s="215"/>
      <c r="E418" s="215"/>
      <c r="F418" s="215"/>
      <c r="G418" s="215"/>
      <c r="H418" s="215"/>
      <c r="I418" s="215"/>
      <c r="J418" s="215"/>
      <c r="K418" s="215"/>
      <c r="L418" s="215"/>
      <c r="M418" s="215"/>
      <c r="N418" s="215"/>
      <c r="O418" s="215"/>
      <c r="P418" s="215"/>
      <c r="Q418" s="215"/>
      <c r="R418" s="215"/>
      <c r="S418" s="215"/>
      <c r="T418" s="215"/>
      <c r="U418" s="215"/>
      <c r="V418" s="215"/>
      <c r="W418" s="215"/>
      <c r="X418" s="215"/>
      <c r="Y418" s="215"/>
      <c r="Z418" s="215"/>
      <c r="AA418" s="215"/>
      <c r="AB418" s="215"/>
      <c r="AC418" s="215"/>
      <c r="AD418" s="215"/>
      <c r="AE418" s="215"/>
      <c r="AF418" s="215"/>
      <c r="AG418" s="215"/>
      <c r="AH418" s="215"/>
      <c r="AI418" s="215"/>
      <c r="AJ418" s="215"/>
      <c r="AK418" s="215"/>
      <c r="AL418" s="215"/>
      <c r="AM418" s="215"/>
      <c r="AN418" s="215" t="s">
        <v>153</v>
      </c>
      <c r="AO418" s="215"/>
      <c r="AP418" s="215"/>
      <c r="AQ418" s="215"/>
      <c r="AR418" s="215"/>
      <c r="AS418" s="214"/>
      <c r="AT418" t="s">
        <v>580</v>
      </c>
      <c r="AU418"/>
    </row>
    <row r="419" spans="1:47" ht="16.5" customHeight="1" x14ac:dyDescent="0.3">
      <c r="A419" s="213">
        <v>427203</v>
      </c>
      <c r="B419" s="214" t="s">
        <v>580</v>
      </c>
      <c r="C419" s="215"/>
      <c r="D419" s="215"/>
      <c r="E419" s="215"/>
      <c r="F419" s="215"/>
      <c r="G419" s="215"/>
      <c r="H419" s="215"/>
      <c r="I419" s="215"/>
      <c r="J419" s="215"/>
      <c r="K419" s="215"/>
      <c r="L419" s="215"/>
      <c r="M419" s="215"/>
      <c r="N419" s="215"/>
      <c r="O419" s="215"/>
      <c r="P419" s="215"/>
      <c r="Q419" s="215"/>
      <c r="R419" s="215"/>
      <c r="S419" s="215"/>
      <c r="T419" s="215"/>
      <c r="U419" s="215"/>
      <c r="V419" s="215"/>
      <c r="W419" s="215"/>
      <c r="X419" s="215"/>
      <c r="Y419" s="215"/>
      <c r="Z419" s="215"/>
      <c r="AA419" s="215"/>
      <c r="AB419" s="215"/>
      <c r="AC419" s="215"/>
      <c r="AD419" s="215"/>
      <c r="AE419" s="215"/>
      <c r="AF419" s="215" t="s">
        <v>153</v>
      </c>
      <c r="AG419" s="215"/>
      <c r="AH419" s="215"/>
      <c r="AI419" s="215"/>
      <c r="AJ419" s="215"/>
      <c r="AK419" s="215"/>
      <c r="AL419" s="215" t="s">
        <v>153</v>
      </c>
      <c r="AM419" s="215"/>
      <c r="AN419" s="215"/>
      <c r="AO419" s="215"/>
      <c r="AP419" s="215"/>
      <c r="AQ419" s="215" t="s">
        <v>151</v>
      </c>
      <c r="AR419" s="215"/>
      <c r="AS419" s="214"/>
      <c r="AT419" t="s">
        <v>580</v>
      </c>
      <c r="AU419"/>
    </row>
    <row r="420" spans="1:47" ht="16.5" customHeight="1" x14ac:dyDescent="0.3">
      <c r="A420" s="213">
        <v>427206</v>
      </c>
      <c r="B420" s="214" t="s">
        <v>580</v>
      </c>
      <c r="C420" s="215"/>
      <c r="D420" s="215"/>
      <c r="E420" s="215"/>
      <c r="F420" s="215"/>
      <c r="G420" s="215"/>
      <c r="H420" s="215"/>
      <c r="I420" s="215"/>
      <c r="J420" s="215"/>
      <c r="K420" s="215"/>
      <c r="L420" s="215"/>
      <c r="M420" s="215"/>
      <c r="N420" s="215"/>
      <c r="O420" s="215"/>
      <c r="P420" s="215"/>
      <c r="Q420" s="215"/>
      <c r="R420" s="215"/>
      <c r="S420" s="215"/>
      <c r="T420" s="215"/>
      <c r="U420" s="215"/>
      <c r="V420" s="215"/>
      <c r="W420" s="215"/>
      <c r="X420" s="215"/>
      <c r="Y420" s="215"/>
      <c r="Z420" s="215"/>
      <c r="AA420" s="215"/>
      <c r="AB420" s="215"/>
      <c r="AC420" s="215"/>
      <c r="AD420" s="215"/>
      <c r="AE420" s="215"/>
      <c r="AF420" s="215"/>
      <c r="AG420" s="215"/>
      <c r="AH420" s="215"/>
      <c r="AI420" s="215"/>
      <c r="AJ420" s="215"/>
      <c r="AK420" s="215"/>
      <c r="AL420" s="215" t="s">
        <v>155</v>
      </c>
      <c r="AM420" s="215"/>
      <c r="AN420" s="215" t="s">
        <v>153</v>
      </c>
      <c r="AO420" s="215"/>
      <c r="AP420" s="215"/>
      <c r="AQ420" s="215"/>
      <c r="AR420" s="215"/>
      <c r="AS420" s="214"/>
      <c r="AT420" t="s">
        <v>580</v>
      </c>
      <c r="AU420"/>
    </row>
    <row r="421" spans="1:47" ht="16.5" customHeight="1" x14ac:dyDescent="0.3">
      <c r="A421" s="213">
        <v>427221</v>
      </c>
      <c r="B421" s="214" t="s">
        <v>580</v>
      </c>
      <c r="C421" s="215"/>
      <c r="D421" s="215"/>
      <c r="E421" s="215"/>
      <c r="F421" s="215"/>
      <c r="G421" s="215"/>
      <c r="H421" s="215"/>
      <c r="I421" s="215"/>
      <c r="J421" s="215"/>
      <c r="K421" s="215"/>
      <c r="L421" s="215"/>
      <c r="M421" s="215"/>
      <c r="N421" s="215"/>
      <c r="O421" s="215"/>
      <c r="P421" s="215"/>
      <c r="Q421" s="215"/>
      <c r="R421" s="215"/>
      <c r="S421" s="215"/>
      <c r="T421" s="215"/>
      <c r="U421" s="215"/>
      <c r="V421" s="215"/>
      <c r="W421" s="215"/>
      <c r="X421" s="215"/>
      <c r="Y421" s="215"/>
      <c r="Z421" s="215"/>
      <c r="AA421" s="215"/>
      <c r="AB421" s="215"/>
      <c r="AC421" s="215"/>
      <c r="AD421" s="215"/>
      <c r="AE421" s="215"/>
      <c r="AF421" s="215" t="s">
        <v>155</v>
      </c>
      <c r="AG421" s="215"/>
      <c r="AH421" s="215"/>
      <c r="AI421" s="215"/>
      <c r="AJ421" s="215"/>
      <c r="AK421" s="215"/>
      <c r="AL421" s="215"/>
      <c r="AM421" s="215"/>
      <c r="AN421" s="215"/>
      <c r="AO421" s="215"/>
      <c r="AP421" s="215"/>
      <c r="AQ421" s="215"/>
      <c r="AR421" s="215"/>
      <c r="AS421" s="214"/>
      <c r="AT421" t="s">
        <v>580</v>
      </c>
      <c r="AU421"/>
    </row>
    <row r="422" spans="1:47" ht="16.5" customHeight="1" x14ac:dyDescent="0.3">
      <c r="A422" s="213">
        <v>427242</v>
      </c>
      <c r="B422" s="214" t="s">
        <v>580</v>
      </c>
      <c r="C422" s="215"/>
      <c r="D422" s="215"/>
      <c r="E422" s="215"/>
      <c r="F422" s="215"/>
      <c r="G422" s="215"/>
      <c r="H422" s="215"/>
      <c r="I422" s="215"/>
      <c r="J422" s="215"/>
      <c r="K422" s="215"/>
      <c r="L422" s="215"/>
      <c r="M422" s="215"/>
      <c r="N422" s="215"/>
      <c r="O422" s="215"/>
      <c r="P422" s="215"/>
      <c r="Q422" s="215"/>
      <c r="R422" s="215"/>
      <c r="S422" s="215"/>
      <c r="T422" s="215"/>
      <c r="U422" s="215"/>
      <c r="V422" s="215"/>
      <c r="W422" s="215"/>
      <c r="X422" s="215"/>
      <c r="Y422" s="215"/>
      <c r="Z422" s="215"/>
      <c r="AA422" s="215"/>
      <c r="AB422" s="215"/>
      <c r="AC422" s="215"/>
      <c r="AD422" s="215"/>
      <c r="AE422" s="215"/>
      <c r="AF422" s="215"/>
      <c r="AG422" s="215"/>
      <c r="AH422" s="215"/>
      <c r="AI422" s="215"/>
      <c r="AJ422" s="215"/>
      <c r="AK422" s="215"/>
      <c r="AL422" s="215" t="s">
        <v>155</v>
      </c>
      <c r="AM422" s="215"/>
      <c r="AN422" s="215"/>
      <c r="AO422" s="215"/>
      <c r="AP422" s="215"/>
      <c r="AQ422" s="215"/>
      <c r="AR422" s="215" t="s">
        <v>153</v>
      </c>
      <c r="AS422" s="214"/>
      <c r="AT422" t="s">
        <v>580</v>
      </c>
      <c r="AU422"/>
    </row>
    <row r="423" spans="1:47" ht="16.5" customHeight="1" x14ac:dyDescent="0.3">
      <c r="A423" s="213">
        <v>427252</v>
      </c>
      <c r="B423" s="214" t="s">
        <v>580</v>
      </c>
      <c r="C423" s="215"/>
      <c r="D423" s="215"/>
      <c r="E423" s="215"/>
      <c r="F423" s="215"/>
      <c r="G423" s="215"/>
      <c r="H423" s="215"/>
      <c r="I423" s="215"/>
      <c r="J423" s="215"/>
      <c r="K423" s="215"/>
      <c r="L423" s="215"/>
      <c r="M423" s="215"/>
      <c r="N423" s="215"/>
      <c r="O423" s="215"/>
      <c r="P423" s="215"/>
      <c r="Q423" s="215"/>
      <c r="R423" s="215"/>
      <c r="S423" s="215" t="s">
        <v>153</v>
      </c>
      <c r="T423" s="215"/>
      <c r="U423" s="215"/>
      <c r="V423" s="215"/>
      <c r="W423" s="215"/>
      <c r="X423" s="215"/>
      <c r="Y423" s="215"/>
      <c r="Z423" s="215"/>
      <c r="AA423" s="215"/>
      <c r="AB423" s="215"/>
      <c r="AC423" s="215"/>
      <c r="AD423" s="215"/>
      <c r="AE423" s="215"/>
      <c r="AF423" s="215"/>
      <c r="AG423" s="215"/>
      <c r="AH423" s="215"/>
      <c r="AI423" s="215" t="s">
        <v>153</v>
      </c>
      <c r="AJ423" s="215"/>
      <c r="AK423" s="215"/>
      <c r="AL423" s="215" t="s">
        <v>155</v>
      </c>
      <c r="AM423" s="215"/>
      <c r="AN423" s="215"/>
      <c r="AO423" s="215"/>
      <c r="AP423" s="215"/>
      <c r="AQ423" s="215"/>
      <c r="AR423" s="215"/>
      <c r="AS423" s="214"/>
      <c r="AT423" t="s">
        <v>580</v>
      </c>
      <c r="AU423"/>
    </row>
    <row r="424" spans="1:47" ht="16.5" customHeight="1" x14ac:dyDescent="0.3">
      <c r="A424" s="213">
        <v>427255</v>
      </c>
      <c r="B424" s="214" t="s">
        <v>580</v>
      </c>
      <c r="C424" s="215"/>
      <c r="D424" s="215"/>
      <c r="E424" s="215"/>
      <c r="F424" s="215"/>
      <c r="G424" s="215"/>
      <c r="H424" s="215"/>
      <c r="I424" s="215"/>
      <c r="J424" s="215"/>
      <c r="K424" s="215"/>
      <c r="L424" s="215"/>
      <c r="M424" s="215"/>
      <c r="N424" s="215"/>
      <c r="O424" s="215"/>
      <c r="P424" s="215"/>
      <c r="Q424" s="215"/>
      <c r="R424" s="215"/>
      <c r="S424" s="215"/>
      <c r="T424" s="215"/>
      <c r="U424" s="215"/>
      <c r="V424" s="215"/>
      <c r="W424" s="215"/>
      <c r="X424" s="215"/>
      <c r="Y424" s="215"/>
      <c r="Z424" s="215"/>
      <c r="AA424" s="215"/>
      <c r="AB424" s="215"/>
      <c r="AC424" s="215"/>
      <c r="AD424" s="215"/>
      <c r="AE424" s="215"/>
      <c r="AF424" s="215"/>
      <c r="AG424" s="215"/>
      <c r="AH424" s="215"/>
      <c r="AI424" s="215"/>
      <c r="AJ424" s="215"/>
      <c r="AK424" s="215"/>
      <c r="AL424" s="215"/>
      <c r="AM424" s="215"/>
      <c r="AN424" s="215" t="s">
        <v>153</v>
      </c>
      <c r="AO424" s="215"/>
      <c r="AP424" s="215"/>
      <c r="AQ424" s="215"/>
      <c r="AR424" s="215"/>
      <c r="AS424" s="214"/>
      <c r="AT424" t="s">
        <v>580</v>
      </c>
      <c r="AU424"/>
    </row>
    <row r="425" spans="1:47" ht="16.5" customHeight="1" x14ac:dyDescent="0.3">
      <c r="A425" s="213">
        <v>427267</v>
      </c>
      <c r="B425" s="214" t="s">
        <v>580</v>
      </c>
      <c r="C425" s="215"/>
      <c r="D425" s="215"/>
      <c r="E425" s="215"/>
      <c r="F425" s="215"/>
      <c r="G425" s="215"/>
      <c r="H425" s="215"/>
      <c r="I425" s="215"/>
      <c r="J425" s="215"/>
      <c r="K425" s="215"/>
      <c r="L425" s="215"/>
      <c r="M425" s="215"/>
      <c r="N425" s="215"/>
      <c r="O425" s="215"/>
      <c r="P425" s="215"/>
      <c r="Q425" s="215"/>
      <c r="R425" s="215"/>
      <c r="S425" s="215"/>
      <c r="T425" s="215"/>
      <c r="U425" s="215"/>
      <c r="V425" s="215"/>
      <c r="W425" s="215" t="s">
        <v>151</v>
      </c>
      <c r="X425" s="215"/>
      <c r="Y425" s="215"/>
      <c r="Z425" s="215"/>
      <c r="AA425" s="215"/>
      <c r="AB425" s="215"/>
      <c r="AC425" s="215"/>
      <c r="AD425" s="215"/>
      <c r="AE425" s="215"/>
      <c r="AF425" s="215" t="s">
        <v>153</v>
      </c>
      <c r="AG425" s="215"/>
      <c r="AH425" s="215"/>
      <c r="AI425" s="215"/>
      <c r="AJ425" s="215"/>
      <c r="AK425" s="215"/>
      <c r="AL425" s="215"/>
      <c r="AM425" s="215"/>
      <c r="AN425" s="215"/>
      <c r="AO425" s="215"/>
      <c r="AP425" s="215"/>
      <c r="AQ425" s="215"/>
      <c r="AR425" s="215"/>
      <c r="AS425" s="214"/>
      <c r="AT425" t="s">
        <v>580</v>
      </c>
      <c r="AU425"/>
    </row>
    <row r="426" spans="1:47" ht="16.5" customHeight="1" x14ac:dyDescent="0.3">
      <c r="A426" s="213">
        <v>427272</v>
      </c>
      <c r="B426" s="214" t="s">
        <v>580</v>
      </c>
      <c r="C426" s="215"/>
      <c r="D426" s="215"/>
      <c r="E426" s="215"/>
      <c r="F426" s="215"/>
      <c r="G426" s="215"/>
      <c r="H426" s="215"/>
      <c r="I426" s="215"/>
      <c r="J426" s="215"/>
      <c r="K426" s="215"/>
      <c r="L426" s="215"/>
      <c r="M426" s="215"/>
      <c r="N426" s="215"/>
      <c r="O426" s="215"/>
      <c r="P426" s="215"/>
      <c r="Q426" s="215"/>
      <c r="R426" s="215"/>
      <c r="S426" s="215"/>
      <c r="T426" s="215"/>
      <c r="U426" s="215"/>
      <c r="V426" s="215"/>
      <c r="W426" s="215"/>
      <c r="X426" s="215"/>
      <c r="Y426" s="215"/>
      <c r="Z426" s="215"/>
      <c r="AA426" s="215"/>
      <c r="AB426" s="215"/>
      <c r="AC426" s="215"/>
      <c r="AD426" s="215"/>
      <c r="AE426" s="215"/>
      <c r="AF426" s="215"/>
      <c r="AG426" s="215"/>
      <c r="AH426" s="215"/>
      <c r="AI426" s="215"/>
      <c r="AJ426" s="215"/>
      <c r="AK426" s="215"/>
      <c r="AL426" s="215" t="s">
        <v>153</v>
      </c>
      <c r="AM426" s="215"/>
      <c r="AN426" s="215"/>
      <c r="AO426" s="215"/>
      <c r="AP426" s="215"/>
      <c r="AQ426" s="215"/>
      <c r="AR426" s="215"/>
      <c r="AS426" s="214"/>
      <c r="AT426" t="s">
        <v>580</v>
      </c>
      <c r="AU426"/>
    </row>
    <row r="427" spans="1:47" ht="16.5" customHeight="1" x14ac:dyDescent="0.3">
      <c r="A427" s="213">
        <v>427338</v>
      </c>
      <c r="B427" s="214" t="s">
        <v>580</v>
      </c>
      <c r="C427" s="215"/>
      <c r="D427" s="215"/>
      <c r="E427" s="215"/>
      <c r="F427" s="215"/>
      <c r="G427" s="215"/>
      <c r="H427" s="215"/>
      <c r="I427" s="215"/>
      <c r="J427" s="215"/>
      <c r="K427" s="215"/>
      <c r="L427" s="215"/>
      <c r="M427" s="215"/>
      <c r="N427" s="215"/>
      <c r="O427" s="215"/>
      <c r="P427" s="215"/>
      <c r="Q427" s="215"/>
      <c r="R427" s="215"/>
      <c r="S427" s="215"/>
      <c r="T427" s="215"/>
      <c r="U427" s="215" t="s">
        <v>151</v>
      </c>
      <c r="V427" s="215"/>
      <c r="W427" s="215"/>
      <c r="X427" s="215"/>
      <c r="Y427" s="215"/>
      <c r="Z427" s="215"/>
      <c r="AA427" s="215"/>
      <c r="AB427" s="215"/>
      <c r="AC427" s="215"/>
      <c r="AD427" s="215"/>
      <c r="AE427" s="215"/>
      <c r="AF427" s="215"/>
      <c r="AG427" s="215"/>
      <c r="AH427" s="215"/>
      <c r="AI427" s="215"/>
      <c r="AJ427" s="215"/>
      <c r="AK427" s="215"/>
      <c r="AL427" s="215"/>
      <c r="AM427" s="215"/>
      <c r="AN427" s="215"/>
      <c r="AO427" s="215" t="s">
        <v>151</v>
      </c>
      <c r="AP427" s="215" t="s">
        <v>151</v>
      </c>
      <c r="AQ427" s="215" t="s">
        <v>151</v>
      </c>
      <c r="AR427" s="215"/>
      <c r="AS427" s="214"/>
      <c r="AT427" t="s">
        <v>580</v>
      </c>
      <c r="AU427"/>
    </row>
    <row r="428" spans="1:47" ht="16.5" customHeight="1" x14ac:dyDescent="0.3">
      <c r="A428" s="213">
        <v>427362</v>
      </c>
      <c r="B428" s="214" t="s">
        <v>580</v>
      </c>
      <c r="C428" s="215"/>
      <c r="D428" s="215"/>
      <c r="E428" s="215"/>
      <c r="F428" s="215"/>
      <c r="G428" s="215"/>
      <c r="H428" s="215"/>
      <c r="I428" s="215"/>
      <c r="J428" s="215"/>
      <c r="K428" s="215"/>
      <c r="L428" s="215"/>
      <c r="M428" s="215"/>
      <c r="N428" s="215"/>
      <c r="O428" s="215"/>
      <c r="P428" s="215"/>
      <c r="Q428" s="215"/>
      <c r="R428" s="215"/>
      <c r="S428" s="215"/>
      <c r="T428" s="215"/>
      <c r="U428" s="215"/>
      <c r="V428" s="215"/>
      <c r="W428" s="215"/>
      <c r="X428" s="215"/>
      <c r="Y428" s="215"/>
      <c r="Z428" s="215"/>
      <c r="AA428" s="215"/>
      <c r="AB428" s="215"/>
      <c r="AC428" s="215"/>
      <c r="AD428" s="215"/>
      <c r="AE428" s="215"/>
      <c r="AF428" s="215"/>
      <c r="AG428" s="215"/>
      <c r="AH428" s="215"/>
      <c r="AI428" s="215"/>
      <c r="AJ428" s="215"/>
      <c r="AK428" s="215"/>
      <c r="AL428" s="215"/>
      <c r="AM428" s="215"/>
      <c r="AN428" s="215" t="s">
        <v>153</v>
      </c>
      <c r="AO428" s="215"/>
      <c r="AP428" s="215"/>
      <c r="AQ428" s="215"/>
      <c r="AR428" s="215"/>
      <c r="AS428" s="214"/>
      <c r="AT428" t="s">
        <v>580</v>
      </c>
      <c r="AU428"/>
    </row>
    <row r="429" spans="1:47" ht="16.5" customHeight="1" x14ac:dyDescent="0.3">
      <c r="A429" s="213">
        <v>427404</v>
      </c>
      <c r="B429" s="214" t="s">
        <v>580</v>
      </c>
      <c r="C429" s="215"/>
      <c r="D429" s="215"/>
      <c r="E429" s="215"/>
      <c r="F429" s="215"/>
      <c r="G429" s="215"/>
      <c r="H429" s="215"/>
      <c r="I429" s="215"/>
      <c r="J429" s="215"/>
      <c r="K429" s="215"/>
      <c r="L429" s="215"/>
      <c r="M429" s="215"/>
      <c r="N429" s="215"/>
      <c r="O429" s="215"/>
      <c r="P429" s="215"/>
      <c r="Q429" s="215"/>
      <c r="R429" s="215"/>
      <c r="S429" s="215"/>
      <c r="T429" s="215"/>
      <c r="U429" s="215"/>
      <c r="V429" s="215"/>
      <c r="W429" s="215"/>
      <c r="X429" s="215"/>
      <c r="Y429" s="215"/>
      <c r="Z429" s="215"/>
      <c r="AA429" s="215"/>
      <c r="AB429" s="215"/>
      <c r="AC429" s="215"/>
      <c r="AD429" s="215"/>
      <c r="AE429" s="215"/>
      <c r="AF429" s="215"/>
      <c r="AG429" s="215"/>
      <c r="AH429" s="215"/>
      <c r="AI429" s="215"/>
      <c r="AJ429" s="215"/>
      <c r="AK429" s="215"/>
      <c r="AL429" s="215"/>
      <c r="AM429" s="215"/>
      <c r="AN429" s="215" t="s">
        <v>153</v>
      </c>
      <c r="AO429" s="215"/>
      <c r="AP429" s="215"/>
      <c r="AQ429" s="215"/>
      <c r="AR429" s="215"/>
      <c r="AS429" s="214"/>
      <c r="AT429" t="s">
        <v>580</v>
      </c>
      <c r="AU429"/>
    </row>
    <row r="430" spans="1:47" ht="16.5" customHeight="1" x14ac:dyDescent="0.3">
      <c r="A430" s="213">
        <v>427417</v>
      </c>
      <c r="B430" s="214" t="s">
        <v>580</v>
      </c>
      <c r="C430" s="215"/>
      <c r="D430" s="215"/>
      <c r="E430" s="215"/>
      <c r="F430" s="215"/>
      <c r="G430" s="215"/>
      <c r="H430" s="215"/>
      <c r="I430" s="215"/>
      <c r="J430" s="215"/>
      <c r="K430" s="215"/>
      <c r="L430" s="215"/>
      <c r="M430" s="215"/>
      <c r="N430" s="215"/>
      <c r="O430" s="215"/>
      <c r="P430" s="215"/>
      <c r="Q430" s="215"/>
      <c r="R430" s="215" t="s">
        <v>151</v>
      </c>
      <c r="S430" s="215"/>
      <c r="T430" s="215"/>
      <c r="U430" s="215"/>
      <c r="V430" s="215"/>
      <c r="W430" s="215"/>
      <c r="X430" s="215"/>
      <c r="Y430" s="215"/>
      <c r="Z430" s="215"/>
      <c r="AA430" s="215"/>
      <c r="AB430" s="215"/>
      <c r="AC430" s="215"/>
      <c r="AD430" s="215"/>
      <c r="AE430" s="215"/>
      <c r="AF430" s="215"/>
      <c r="AG430" s="215"/>
      <c r="AH430" s="215"/>
      <c r="AI430" s="215"/>
      <c r="AJ430" s="215"/>
      <c r="AK430" s="215"/>
      <c r="AL430" s="215" t="s">
        <v>155</v>
      </c>
      <c r="AM430" s="215"/>
      <c r="AN430" s="215" t="s">
        <v>153</v>
      </c>
      <c r="AO430" s="215" t="s">
        <v>151</v>
      </c>
      <c r="AP430" s="215"/>
      <c r="AQ430" s="215"/>
      <c r="AR430" s="215"/>
      <c r="AS430" s="214"/>
      <c r="AT430" t="s">
        <v>580</v>
      </c>
      <c r="AU430"/>
    </row>
    <row r="431" spans="1:47" ht="16.5" customHeight="1" x14ac:dyDescent="0.3">
      <c r="A431" s="213">
        <v>427421</v>
      </c>
      <c r="B431" s="214" t="s">
        <v>580</v>
      </c>
      <c r="C431" s="215"/>
      <c r="D431" s="215"/>
      <c r="E431" s="215"/>
      <c r="F431" s="215"/>
      <c r="G431" s="215"/>
      <c r="H431" s="215"/>
      <c r="I431" s="215"/>
      <c r="J431" s="215"/>
      <c r="K431" s="215"/>
      <c r="L431" s="215"/>
      <c r="M431" s="215"/>
      <c r="N431" s="215"/>
      <c r="O431" s="215"/>
      <c r="P431" s="215"/>
      <c r="Q431" s="215"/>
      <c r="R431" s="215"/>
      <c r="S431" s="215" t="s">
        <v>155</v>
      </c>
      <c r="T431" s="215"/>
      <c r="U431" s="215"/>
      <c r="V431" s="215"/>
      <c r="W431" s="215"/>
      <c r="X431" s="215"/>
      <c r="Y431" s="215"/>
      <c r="Z431" s="215"/>
      <c r="AA431" s="215"/>
      <c r="AB431" s="215"/>
      <c r="AC431" s="215"/>
      <c r="AD431" s="215"/>
      <c r="AE431" s="215"/>
      <c r="AF431" s="215"/>
      <c r="AG431" s="215"/>
      <c r="AH431" s="215"/>
      <c r="AI431" s="215"/>
      <c r="AJ431" s="215"/>
      <c r="AK431" s="215"/>
      <c r="AL431" s="215"/>
      <c r="AM431" s="215" t="s">
        <v>155</v>
      </c>
      <c r="AN431" s="215"/>
      <c r="AO431" s="215"/>
      <c r="AP431" s="215"/>
      <c r="AQ431" s="215"/>
      <c r="AR431" s="215"/>
      <c r="AS431" s="214"/>
      <c r="AT431" t="s">
        <v>580</v>
      </c>
      <c r="AU431"/>
    </row>
    <row r="432" spans="1:47" ht="16.5" customHeight="1" x14ac:dyDescent="0.3">
      <c r="A432" s="213">
        <v>427425</v>
      </c>
      <c r="B432" s="214" t="s">
        <v>580</v>
      </c>
      <c r="C432" s="215"/>
      <c r="D432" s="215"/>
      <c r="E432" s="215"/>
      <c r="F432" s="215"/>
      <c r="G432" s="215"/>
      <c r="H432" s="215"/>
      <c r="I432" s="215"/>
      <c r="J432" s="215"/>
      <c r="K432" s="215"/>
      <c r="L432" s="215"/>
      <c r="M432" s="215"/>
      <c r="N432" s="215"/>
      <c r="O432" s="215"/>
      <c r="P432" s="215"/>
      <c r="Q432" s="215"/>
      <c r="R432" s="215"/>
      <c r="S432" s="215"/>
      <c r="T432" s="215"/>
      <c r="U432" s="215"/>
      <c r="V432" s="215"/>
      <c r="W432" s="215"/>
      <c r="X432" s="215"/>
      <c r="Y432" s="215"/>
      <c r="Z432" s="215"/>
      <c r="AA432" s="215"/>
      <c r="AB432" s="215"/>
      <c r="AC432" s="215"/>
      <c r="AD432" s="215"/>
      <c r="AE432" s="215"/>
      <c r="AF432" s="215"/>
      <c r="AG432" s="215"/>
      <c r="AH432" s="215"/>
      <c r="AI432" s="215"/>
      <c r="AJ432" s="215"/>
      <c r="AK432" s="215"/>
      <c r="AL432" s="215"/>
      <c r="AM432" s="215" t="s">
        <v>153</v>
      </c>
      <c r="AN432" s="215"/>
      <c r="AO432" s="215" t="s">
        <v>153</v>
      </c>
      <c r="AP432" s="215"/>
      <c r="AQ432" s="215"/>
      <c r="AR432" s="215"/>
      <c r="AS432" s="214"/>
      <c r="AT432" t="s">
        <v>580</v>
      </c>
      <c r="AU432"/>
    </row>
    <row r="433" spans="1:47" ht="16.5" customHeight="1" x14ac:dyDescent="0.3">
      <c r="A433" s="213">
        <v>427432</v>
      </c>
      <c r="B433" s="214" t="s">
        <v>580</v>
      </c>
      <c r="C433" s="215"/>
      <c r="D433" s="215"/>
      <c r="E433" s="215"/>
      <c r="F433" s="215"/>
      <c r="G433" s="215"/>
      <c r="H433" s="215"/>
      <c r="I433" s="215"/>
      <c r="J433" s="215"/>
      <c r="K433" s="215"/>
      <c r="L433" s="215"/>
      <c r="M433" s="215"/>
      <c r="N433" s="215"/>
      <c r="O433" s="215"/>
      <c r="P433" s="215"/>
      <c r="Q433" s="215"/>
      <c r="R433" s="215" t="s">
        <v>155</v>
      </c>
      <c r="S433" s="215" t="s">
        <v>153</v>
      </c>
      <c r="T433" s="215"/>
      <c r="U433" s="215"/>
      <c r="V433" s="215"/>
      <c r="W433" s="215"/>
      <c r="X433" s="215"/>
      <c r="Y433" s="215"/>
      <c r="Z433" s="215"/>
      <c r="AA433" s="215"/>
      <c r="AB433" s="215"/>
      <c r="AC433" s="215"/>
      <c r="AD433" s="215"/>
      <c r="AE433" s="215" t="s">
        <v>153</v>
      </c>
      <c r="AF433" s="215"/>
      <c r="AG433" s="215"/>
      <c r="AH433" s="215"/>
      <c r="AI433" s="215"/>
      <c r="AJ433" s="215"/>
      <c r="AK433" s="215" t="s">
        <v>153</v>
      </c>
      <c r="AL433" s="215"/>
      <c r="AM433" s="215"/>
      <c r="AN433" s="215"/>
      <c r="AO433" s="215"/>
      <c r="AP433" s="215"/>
      <c r="AQ433" s="215"/>
      <c r="AR433" s="215"/>
      <c r="AS433" s="214"/>
      <c r="AT433" t="s">
        <v>580</v>
      </c>
      <c r="AU433"/>
    </row>
    <row r="434" spans="1:47" ht="16.5" customHeight="1" x14ac:dyDescent="0.3">
      <c r="A434" s="213">
        <v>427442</v>
      </c>
      <c r="B434" s="214" t="s">
        <v>580</v>
      </c>
      <c r="C434" s="215"/>
      <c r="D434" s="215"/>
      <c r="E434" s="215"/>
      <c r="F434" s="215"/>
      <c r="G434" s="215"/>
      <c r="H434" s="215"/>
      <c r="I434" s="215"/>
      <c r="J434" s="215"/>
      <c r="K434" s="215"/>
      <c r="L434" s="215"/>
      <c r="M434" s="215"/>
      <c r="N434" s="215"/>
      <c r="O434" s="215"/>
      <c r="P434" s="215"/>
      <c r="Q434" s="215"/>
      <c r="R434" s="215"/>
      <c r="S434" s="215"/>
      <c r="T434" s="215"/>
      <c r="U434" s="215"/>
      <c r="V434" s="215"/>
      <c r="W434" s="215"/>
      <c r="X434" s="215"/>
      <c r="Y434" s="215"/>
      <c r="Z434" s="215"/>
      <c r="AA434" s="215"/>
      <c r="AB434" s="215"/>
      <c r="AC434" s="215"/>
      <c r="AD434" s="215"/>
      <c r="AE434" s="215"/>
      <c r="AF434" s="215"/>
      <c r="AG434" s="215"/>
      <c r="AH434" s="215"/>
      <c r="AI434" s="215"/>
      <c r="AJ434" s="215"/>
      <c r="AK434" s="215"/>
      <c r="AL434" s="215"/>
      <c r="AM434" s="215"/>
      <c r="AN434" s="215" t="s">
        <v>153</v>
      </c>
      <c r="AO434" s="215"/>
      <c r="AP434" s="215"/>
      <c r="AQ434" s="215"/>
      <c r="AR434" s="215"/>
      <c r="AS434" s="214"/>
      <c r="AT434" t="s">
        <v>580</v>
      </c>
      <c r="AU434"/>
    </row>
    <row r="435" spans="1:47" ht="16.5" customHeight="1" x14ac:dyDescent="0.3">
      <c r="A435" s="213">
        <v>427444</v>
      </c>
      <c r="B435" s="214" t="s">
        <v>580</v>
      </c>
      <c r="C435" s="215"/>
      <c r="D435" s="215"/>
      <c r="E435" s="215"/>
      <c r="F435" s="215"/>
      <c r="G435" s="215"/>
      <c r="H435" s="215"/>
      <c r="I435" s="215"/>
      <c r="J435" s="215"/>
      <c r="K435" s="215"/>
      <c r="L435" s="215"/>
      <c r="M435" s="215"/>
      <c r="N435" s="215"/>
      <c r="O435" s="215"/>
      <c r="P435" s="215"/>
      <c r="Q435" s="215"/>
      <c r="R435" s="215"/>
      <c r="S435" s="215"/>
      <c r="T435" s="215"/>
      <c r="U435" s="215"/>
      <c r="V435" s="215"/>
      <c r="W435" s="215"/>
      <c r="X435" s="215"/>
      <c r="Y435" s="215"/>
      <c r="Z435" s="215"/>
      <c r="AA435" s="215"/>
      <c r="AB435" s="215"/>
      <c r="AC435" s="215"/>
      <c r="AD435" s="215"/>
      <c r="AE435" s="215"/>
      <c r="AF435" s="215"/>
      <c r="AG435" s="215"/>
      <c r="AH435" s="215"/>
      <c r="AI435" s="215"/>
      <c r="AJ435" s="215"/>
      <c r="AK435" s="215"/>
      <c r="AL435" s="215"/>
      <c r="AM435" s="215"/>
      <c r="AN435" s="215" t="s">
        <v>153</v>
      </c>
      <c r="AO435" s="215"/>
      <c r="AP435" s="215"/>
      <c r="AQ435" s="215"/>
      <c r="AR435" s="215"/>
      <c r="AS435" s="214"/>
      <c r="AT435" t="s">
        <v>580</v>
      </c>
      <c r="AU435"/>
    </row>
    <row r="436" spans="1:47" ht="16.5" customHeight="1" x14ac:dyDescent="0.3">
      <c r="A436" s="213">
        <v>427456</v>
      </c>
      <c r="B436" s="214" t="s">
        <v>580</v>
      </c>
      <c r="C436" s="215"/>
      <c r="D436" s="215"/>
      <c r="E436" s="215"/>
      <c r="F436" s="215"/>
      <c r="G436" s="215"/>
      <c r="H436" s="215"/>
      <c r="I436" s="215"/>
      <c r="J436" s="215"/>
      <c r="K436" s="215"/>
      <c r="L436" s="215"/>
      <c r="M436" s="215"/>
      <c r="N436" s="215"/>
      <c r="O436" s="215"/>
      <c r="P436" s="215"/>
      <c r="Q436" s="215"/>
      <c r="R436" s="215"/>
      <c r="S436" s="215"/>
      <c r="T436" s="215" t="s">
        <v>153</v>
      </c>
      <c r="U436" s="215"/>
      <c r="V436" s="215"/>
      <c r="W436" s="215"/>
      <c r="X436" s="215"/>
      <c r="Y436" s="215"/>
      <c r="Z436" s="215"/>
      <c r="AA436" s="215"/>
      <c r="AB436" s="215"/>
      <c r="AC436" s="215"/>
      <c r="AD436" s="215"/>
      <c r="AE436" s="215"/>
      <c r="AF436" s="215"/>
      <c r="AG436" s="215"/>
      <c r="AH436" s="215"/>
      <c r="AI436" s="215"/>
      <c r="AJ436" s="215"/>
      <c r="AK436" s="215"/>
      <c r="AL436" s="215"/>
      <c r="AM436" s="215"/>
      <c r="AN436" s="215"/>
      <c r="AO436" s="215"/>
      <c r="AP436" s="215"/>
      <c r="AQ436" s="215"/>
      <c r="AR436" s="215"/>
      <c r="AS436" s="214"/>
      <c r="AT436" t="s">
        <v>580</v>
      </c>
      <c r="AU436"/>
    </row>
    <row r="437" spans="1:47" ht="16.5" customHeight="1" x14ac:dyDescent="0.3">
      <c r="A437" s="213">
        <v>427488</v>
      </c>
      <c r="B437" s="214" t="s">
        <v>580</v>
      </c>
      <c r="C437" s="215"/>
      <c r="D437" s="215"/>
      <c r="E437" s="215"/>
      <c r="F437" s="215"/>
      <c r="G437" s="215"/>
      <c r="H437" s="215"/>
      <c r="I437" s="215"/>
      <c r="J437" s="215"/>
      <c r="K437" s="215"/>
      <c r="L437" s="215"/>
      <c r="M437" s="215"/>
      <c r="N437" s="215"/>
      <c r="O437" s="215"/>
      <c r="P437" s="215"/>
      <c r="Q437" s="215"/>
      <c r="R437" s="215"/>
      <c r="S437" s="215"/>
      <c r="T437" s="215"/>
      <c r="U437" s="215"/>
      <c r="V437" s="215"/>
      <c r="W437" s="215"/>
      <c r="X437" s="215"/>
      <c r="Y437" s="215"/>
      <c r="Z437" s="215"/>
      <c r="AA437" s="215"/>
      <c r="AB437" s="215" t="s">
        <v>155</v>
      </c>
      <c r="AC437" s="215"/>
      <c r="AD437" s="215"/>
      <c r="AE437" s="215"/>
      <c r="AF437" s="215"/>
      <c r="AG437" s="215"/>
      <c r="AH437" s="215"/>
      <c r="AI437" s="215"/>
      <c r="AJ437" s="215"/>
      <c r="AK437" s="215"/>
      <c r="AL437" s="215"/>
      <c r="AM437" s="215"/>
      <c r="AN437" s="215" t="s">
        <v>153</v>
      </c>
      <c r="AO437" s="215"/>
      <c r="AP437" s="215"/>
      <c r="AQ437" s="215"/>
      <c r="AR437" s="215"/>
      <c r="AS437" s="214"/>
      <c r="AT437" t="s">
        <v>580</v>
      </c>
      <c r="AU437"/>
    </row>
    <row r="438" spans="1:47" ht="16.5" customHeight="1" x14ac:dyDescent="0.3">
      <c r="A438" s="213">
        <v>427516</v>
      </c>
      <c r="B438" s="214" t="s">
        <v>580</v>
      </c>
      <c r="C438" s="215"/>
      <c r="D438" s="215"/>
      <c r="E438" s="215"/>
      <c r="F438" s="215"/>
      <c r="G438" s="215"/>
      <c r="H438" s="215"/>
      <c r="I438" s="215"/>
      <c r="J438" s="215"/>
      <c r="K438" s="215"/>
      <c r="L438" s="215"/>
      <c r="M438" s="215"/>
      <c r="N438" s="215"/>
      <c r="O438" s="215"/>
      <c r="P438" s="215"/>
      <c r="Q438" s="215"/>
      <c r="R438" s="215"/>
      <c r="S438" s="215"/>
      <c r="T438" s="215"/>
      <c r="U438" s="215"/>
      <c r="V438" s="215"/>
      <c r="W438" s="215"/>
      <c r="X438" s="215"/>
      <c r="Y438" s="215"/>
      <c r="Z438" s="215"/>
      <c r="AA438" s="215"/>
      <c r="AB438" s="215"/>
      <c r="AC438" s="215"/>
      <c r="AD438" s="215"/>
      <c r="AE438" s="215"/>
      <c r="AF438" s="215"/>
      <c r="AG438" s="215"/>
      <c r="AH438" s="215"/>
      <c r="AI438" s="215"/>
      <c r="AJ438" s="215"/>
      <c r="AK438" s="215"/>
      <c r="AL438" s="215"/>
      <c r="AM438" s="215"/>
      <c r="AN438" s="215" t="s">
        <v>153</v>
      </c>
      <c r="AO438" s="215"/>
      <c r="AP438" s="215"/>
      <c r="AQ438" s="215"/>
      <c r="AR438" s="215"/>
      <c r="AS438" s="214"/>
      <c r="AT438" t="s">
        <v>580</v>
      </c>
      <c r="AU438"/>
    </row>
    <row r="439" spans="1:47" ht="16.5" customHeight="1" x14ac:dyDescent="0.3">
      <c r="A439" s="213">
        <v>427517</v>
      </c>
      <c r="B439" s="214" t="s">
        <v>580</v>
      </c>
      <c r="C439" s="215"/>
      <c r="D439" s="215"/>
      <c r="E439" s="215"/>
      <c r="F439" s="215"/>
      <c r="G439" s="215"/>
      <c r="H439" s="215"/>
      <c r="I439" s="215"/>
      <c r="J439" s="215"/>
      <c r="K439" s="215"/>
      <c r="L439" s="215"/>
      <c r="M439" s="215"/>
      <c r="N439" s="215"/>
      <c r="O439" s="215"/>
      <c r="P439" s="215"/>
      <c r="Q439" s="215"/>
      <c r="R439" s="215"/>
      <c r="S439" s="215"/>
      <c r="T439" s="215"/>
      <c r="U439" s="215"/>
      <c r="V439" s="215"/>
      <c r="W439" s="215"/>
      <c r="X439" s="215"/>
      <c r="Y439" s="215"/>
      <c r="Z439" s="215"/>
      <c r="AA439" s="215"/>
      <c r="AB439" s="215"/>
      <c r="AC439" s="215"/>
      <c r="AD439" s="215"/>
      <c r="AE439" s="215"/>
      <c r="AF439" s="215"/>
      <c r="AG439" s="215"/>
      <c r="AH439" s="215"/>
      <c r="AI439" s="215"/>
      <c r="AJ439" s="215"/>
      <c r="AK439" s="215"/>
      <c r="AL439" s="215" t="s">
        <v>155</v>
      </c>
      <c r="AM439" s="215"/>
      <c r="AN439" s="215"/>
      <c r="AO439" s="215"/>
      <c r="AP439" s="215"/>
      <c r="AQ439" s="215"/>
      <c r="AR439" s="215"/>
      <c r="AS439" s="214"/>
      <c r="AT439" t="s">
        <v>580</v>
      </c>
      <c r="AU439"/>
    </row>
    <row r="440" spans="1:47" ht="16.5" customHeight="1" x14ac:dyDescent="0.3">
      <c r="A440" s="213">
        <v>427520</v>
      </c>
      <c r="B440" s="214" t="s">
        <v>580</v>
      </c>
      <c r="C440" s="215"/>
      <c r="D440" s="215"/>
      <c r="E440" s="215"/>
      <c r="F440" s="215"/>
      <c r="G440" s="215" t="s">
        <v>155</v>
      </c>
      <c r="H440" s="215"/>
      <c r="I440" s="215"/>
      <c r="J440" s="215"/>
      <c r="K440" s="215"/>
      <c r="L440" s="215"/>
      <c r="M440" s="215"/>
      <c r="N440" s="215"/>
      <c r="O440" s="215"/>
      <c r="P440" s="215"/>
      <c r="Q440" s="215"/>
      <c r="R440" s="215"/>
      <c r="S440" s="215"/>
      <c r="T440" s="215"/>
      <c r="U440" s="215"/>
      <c r="V440" s="215"/>
      <c r="W440" s="215" t="s">
        <v>155</v>
      </c>
      <c r="X440" s="215"/>
      <c r="Y440" s="215"/>
      <c r="Z440" s="215"/>
      <c r="AA440" s="215"/>
      <c r="AB440" s="215"/>
      <c r="AC440" s="215"/>
      <c r="AD440" s="215"/>
      <c r="AE440" s="215"/>
      <c r="AF440" s="215"/>
      <c r="AG440" s="215"/>
      <c r="AH440" s="215"/>
      <c r="AI440" s="215"/>
      <c r="AJ440" s="215"/>
      <c r="AK440" s="215"/>
      <c r="AL440" s="215" t="s">
        <v>153</v>
      </c>
      <c r="AM440" s="215"/>
      <c r="AN440" s="215"/>
      <c r="AO440" s="215"/>
      <c r="AP440" s="215"/>
      <c r="AQ440" s="215"/>
      <c r="AR440" s="215"/>
      <c r="AS440" s="214"/>
      <c r="AT440" t="s">
        <v>580</v>
      </c>
      <c r="AU440"/>
    </row>
    <row r="441" spans="1:47" ht="16.5" customHeight="1" x14ac:dyDescent="0.3">
      <c r="A441" s="213">
        <v>427522</v>
      </c>
      <c r="B441" s="214" t="s">
        <v>580</v>
      </c>
      <c r="C441" s="215"/>
      <c r="D441" s="215"/>
      <c r="E441" s="215"/>
      <c r="F441" s="215"/>
      <c r="G441" s="215"/>
      <c r="H441" s="215"/>
      <c r="I441" s="215"/>
      <c r="J441" s="215"/>
      <c r="K441" s="215"/>
      <c r="L441" s="215"/>
      <c r="M441" s="215"/>
      <c r="N441" s="215"/>
      <c r="O441" s="215"/>
      <c r="P441" s="215"/>
      <c r="Q441" s="215" t="s">
        <v>155</v>
      </c>
      <c r="R441" s="215"/>
      <c r="S441" s="215"/>
      <c r="T441" s="215"/>
      <c r="U441" s="215"/>
      <c r="V441" s="215"/>
      <c r="W441" s="215"/>
      <c r="X441" s="215"/>
      <c r="Y441" s="215"/>
      <c r="Z441" s="215"/>
      <c r="AA441" s="215"/>
      <c r="AB441" s="215"/>
      <c r="AC441" s="215"/>
      <c r="AD441" s="215"/>
      <c r="AE441" s="215"/>
      <c r="AF441" s="215"/>
      <c r="AG441" s="215"/>
      <c r="AH441" s="215"/>
      <c r="AI441" s="215"/>
      <c r="AJ441" s="215"/>
      <c r="AK441" s="215"/>
      <c r="AL441" s="215"/>
      <c r="AM441" s="215" t="s">
        <v>155</v>
      </c>
      <c r="AN441" s="215" t="s">
        <v>153</v>
      </c>
      <c r="AO441" s="215"/>
      <c r="AP441" s="215"/>
      <c r="AQ441" s="215"/>
      <c r="AR441" s="215"/>
      <c r="AS441" s="214"/>
      <c r="AT441" t="s">
        <v>580</v>
      </c>
      <c r="AU441"/>
    </row>
    <row r="442" spans="1:47" ht="16.5" customHeight="1" x14ac:dyDescent="0.3">
      <c r="A442" s="213">
        <v>427529</v>
      </c>
      <c r="B442" s="214" t="s">
        <v>580</v>
      </c>
      <c r="C442" s="215"/>
      <c r="D442" s="215"/>
      <c r="E442" s="215"/>
      <c r="F442" s="215"/>
      <c r="G442" s="215"/>
      <c r="H442" s="215"/>
      <c r="I442" s="215"/>
      <c r="J442" s="215"/>
      <c r="K442" s="215"/>
      <c r="L442" s="215"/>
      <c r="M442" s="215"/>
      <c r="N442" s="215"/>
      <c r="O442" s="215"/>
      <c r="P442" s="215"/>
      <c r="Q442" s="215"/>
      <c r="R442" s="215"/>
      <c r="S442" s="215"/>
      <c r="T442" s="215"/>
      <c r="U442" s="215"/>
      <c r="V442" s="215"/>
      <c r="W442" s="215"/>
      <c r="X442" s="215"/>
      <c r="Y442" s="215"/>
      <c r="Z442" s="215"/>
      <c r="AA442" s="215"/>
      <c r="AB442" s="215"/>
      <c r="AC442" s="215"/>
      <c r="AD442" s="215"/>
      <c r="AE442" s="215"/>
      <c r="AF442" s="215"/>
      <c r="AG442" s="215"/>
      <c r="AH442" s="215"/>
      <c r="AI442" s="215"/>
      <c r="AJ442" s="215"/>
      <c r="AK442" s="215"/>
      <c r="AL442" s="215"/>
      <c r="AM442" s="215"/>
      <c r="AN442" s="215" t="s">
        <v>153</v>
      </c>
      <c r="AO442" s="215" t="s">
        <v>153</v>
      </c>
      <c r="AP442" s="215" t="s">
        <v>153</v>
      </c>
      <c r="AQ442" s="215" t="s">
        <v>153</v>
      </c>
      <c r="AR442" s="215"/>
      <c r="AS442" s="214"/>
      <c r="AT442" t="s">
        <v>580</v>
      </c>
      <c r="AU442"/>
    </row>
    <row r="443" spans="1:47" ht="16.5" customHeight="1" x14ac:dyDescent="0.3">
      <c r="A443" s="213">
        <v>427530</v>
      </c>
      <c r="B443" s="214" t="s">
        <v>580</v>
      </c>
      <c r="C443" s="215"/>
      <c r="D443" s="215"/>
      <c r="E443" s="215"/>
      <c r="F443" s="215"/>
      <c r="G443" s="215"/>
      <c r="H443" s="215"/>
      <c r="I443" s="215"/>
      <c r="J443" s="215"/>
      <c r="K443" s="215"/>
      <c r="L443" s="215"/>
      <c r="M443" s="215"/>
      <c r="N443" s="215"/>
      <c r="O443" s="215"/>
      <c r="P443" s="215"/>
      <c r="Q443" s="215"/>
      <c r="R443" s="215"/>
      <c r="S443" s="215" t="s">
        <v>155</v>
      </c>
      <c r="T443" s="215"/>
      <c r="U443" s="215"/>
      <c r="V443" s="215"/>
      <c r="W443" s="215"/>
      <c r="X443" s="215"/>
      <c r="Y443" s="215"/>
      <c r="Z443" s="215"/>
      <c r="AA443" s="215"/>
      <c r="AB443" s="215"/>
      <c r="AC443" s="215"/>
      <c r="AD443" s="215"/>
      <c r="AE443" s="215"/>
      <c r="AF443" s="215"/>
      <c r="AG443" s="215"/>
      <c r="AH443" s="215"/>
      <c r="AI443" s="215"/>
      <c r="AJ443" s="215"/>
      <c r="AK443" s="215"/>
      <c r="AL443" s="215"/>
      <c r="AM443" s="215"/>
      <c r="AN443" s="215"/>
      <c r="AO443" s="215"/>
      <c r="AP443" s="215"/>
      <c r="AQ443" s="215"/>
      <c r="AR443" s="215"/>
      <c r="AS443" s="214"/>
      <c r="AT443" t="s">
        <v>580</v>
      </c>
      <c r="AU443"/>
    </row>
    <row r="444" spans="1:47" ht="16.5" customHeight="1" x14ac:dyDescent="0.3">
      <c r="A444" s="213">
        <v>427535</v>
      </c>
      <c r="B444" s="214" t="s">
        <v>580</v>
      </c>
      <c r="C444" s="215"/>
      <c r="D444" s="215"/>
      <c r="E444" s="215"/>
      <c r="F444" s="215"/>
      <c r="G444" s="215"/>
      <c r="H444" s="215"/>
      <c r="I444" s="215"/>
      <c r="J444" s="215"/>
      <c r="K444" s="215"/>
      <c r="L444" s="215"/>
      <c r="M444" s="215"/>
      <c r="N444" s="215"/>
      <c r="O444" s="215"/>
      <c r="P444" s="215"/>
      <c r="Q444" s="215"/>
      <c r="R444" s="215"/>
      <c r="S444" s="215"/>
      <c r="T444" s="215"/>
      <c r="U444" s="215"/>
      <c r="V444" s="215"/>
      <c r="W444" s="215"/>
      <c r="X444" s="215"/>
      <c r="Y444" s="215"/>
      <c r="Z444" s="215"/>
      <c r="AA444" s="215"/>
      <c r="AB444" s="215"/>
      <c r="AC444" s="215"/>
      <c r="AD444" s="215"/>
      <c r="AE444" s="215"/>
      <c r="AF444" s="215"/>
      <c r="AG444" s="215"/>
      <c r="AH444" s="215"/>
      <c r="AI444" s="215"/>
      <c r="AJ444" s="215"/>
      <c r="AK444" s="215"/>
      <c r="AL444" s="215"/>
      <c r="AM444" s="215"/>
      <c r="AN444" s="215" t="s">
        <v>153</v>
      </c>
      <c r="AO444" s="215"/>
      <c r="AP444" s="215"/>
      <c r="AQ444" s="215"/>
      <c r="AR444" s="215"/>
      <c r="AS444" s="214"/>
      <c r="AT444" t="s">
        <v>580</v>
      </c>
      <c r="AU444"/>
    </row>
    <row r="445" spans="1:47" ht="16.5" customHeight="1" x14ac:dyDescent="0.3">
      <c r="A445" s="213">
        <v>427538</v>
      </c>
      <c r="B445" s="214" t="s">
        <v>580</v>
      </c>
      <c r="C445" s="215"/>
      <c r="D445" s="215"/>
      <c r="E445" s="215"/>
      <c r="F445" s="215"/>
      <c r="G445" s="215"/>
      <c r="H445" s="215"/>
      <c r="I445" s="215"/>
      <c r="J445" s="215"/>
      <c r="K445" s="215"/>
      <c r="L445" s="215"/>
      <c r="M445" s="215"/>
      <c r="N445" s="215"/>
      <c r="O445" s="215"/>
      <c r="P445" s="215"/>
      <c r="Q445" s="215"/>
      <c r="R445" s="215"/>
      <c r="S445" s="215"/>
      <c r="T445" s="215"/>
      <c r="U445" s="215"/>
      <c r="V445" s="215"/>
      <c r="W445" s="215"/>
      <c r="X445" s="215"/>
      <c r="Y445" s="215"/>
      <c r="Z445" s="215"/>
      <c r="AA445" s="215"/>
      <c r="AB445" s="215"/>
      <c r="AC445" s="215"/>
      <c r="AD445" s="215"/>
      <c r="AE445" s="215"/>
      <c r="AF445" s="215"/>
      <c r="AG445" s="215"/>
      <c r="AH445" s="215"/>
      <c r="AI445" s="215"/>
      <c r="AJ445" s="215"/>
      <c r="AK445" s="215"/>
      <c r="AL445" s="215"/>
      <c r="AM445" s="215"/>
      <c r="AN445" s="215" t="s">
        <v>153</v>
      </c>
      <c r="AO445" s="215"/>
      <c r="AP445" s="215"/>
      <c r="AQ445" s="215"/>
      <c r="AR445" s="215"/>
      <c r="AS445" s="214"/>
      <c r="AT445" t="s">
        <v>580</v>
      </c>
      <c r="AU445"/>
    </row>
    <row r="446" spans="1:47" ht="16.5" customHeight="1" x14ac:dyDescent="0.3">
      <c r="A446" s="213">
        <v>427547</v>
      </c>
      <c r="B446" s="214" t="s">
        <v>580</v>
      </c>
      <c r="C446" s="215"/>
      <c r="D446" s="215"/>
      <c r="E446" s="215"/>
      <c r="F446" s="215"/>
      <c r="G446" s="215"/>
      <c r="H446" s="215"/>
      <c r="I446" s="215"/>
      <c r="J446" s="215"/>
      <c r="K446" s="215"/>
      <c r="L446" s="215"/>
      <c r="M446" s="215"/>
      <c r="N446" s="215"/>
      <c r="O446" s="215"/>
      <c r="P446" s="215"/>
      <c r="Q446" s="215"/>
      <c r="R446" s="215"/>
      <c r="S446" s="215"/>
      <c r="T446" s="215"/>
      <c r="U446" s="215"/>
      <c r="V446" s="215"/>
      <c r="W446" s="215"/>
      <c r="X446" s="215"/>
      <c r="Y446" s="215"/>
      <c r="Z446" s="215"/>
      <c r="AA446" s="215"/>
      <c r="AB446" s="215"/>
      <c r="AC446" s="215"/>
      <c r="AD446" s="215"/>
      <c r="AE446" s="215" t="s">
        <v>155</v>
      </c>
      <c r="AF446" s="215"/>
      <c r="AG446" s="215"/>
      <c r="AH446" s="215"/>
      <c r="AI446" s="215"/>
      <c r="AJ446" s="215"/>
      <c r="AK446" s="215"/>
      <c r="AL446" s="215" t="s">
        <v>155</v>
      </c>
      <c r="AM446" s="215"/>
      <c r="AN446" s="215" t="s">
        <v>153</v>
      </c>
      <c r="AO446" s="215"/>
      <c r="AP446" s="215"/>
      <c r="AQ446" s="215"/>
      <c r="AR446" s="215"/>
      <c r="AS446" s="214"/>
      <c r="AT446" t="s">
        <v>580</v>
      </c>
      <c r="AU446"/>
    </row>
    <row r="447" spans="1:47" ht="16.5" customHeight="1" x14ac:dyDescent="0.3">
      <c r="A447" s="213">
        <v>427608</v>
      </c>
      <c r="B447" s="214" t="s">
        <v>580</v>
      </c>
      <c r="C447" s="215"/>
      <c r="D447" s="215"/>
      <c r="E447" s="215"/>
      <c r="F447" s="215"/>
      <c r="G447" s="215"/>
      <c r="H447" s="215"/>
      <c r="I447" s="215"/>
      <c r="J447" s="215"/>
      <c r="K447" s="215"/>
      <c r="L447" s="215"/>
      <c r="M447" s="215"/>
      <c r="N447" s="215"/>
      <c r="O447" s="215"/>
      <c r="P447" s="215"/>
      <c r="Q447" s="215"/>
      <c r="R447" s="215"/>
      <c r="S447" s="215"/>
      <c r="T447" s="215"/>
      <c r="U447" s="215"/>
      <c r="V447" s="215"/>
      <c r="W447" s="215"/>
      <c r="X447" s="215"/>
      <c r="Y447" s="215"/>
      <c r="Z447" s="215"/>
      <c r="AA447" s="215"/>
      <c r="AB447" s="215"/>
      <c r="AC447" s="215"/>
      <c r="AD447" s="215"/>
      <c r="AE447" s="215"/>
      <c r="AF447" s="215" t="s">
        <v>155</v>
      </c>
      <c r="AG447" s="215"/>
      <c r="AH447" s="215"/>
      <c r="AI447" s="215"/>
      <c r="AJ447" s="215"/>
      <c r="AK447" s="215"/>
      <c r="AL447" s="215"/>
      <c r="AM447" s="215" t="s">
        <v>155</v>
      </c>
      <c r="AN447" s="215" t="s">
        <v>153</v>
      </c>
      <c r="AO447" s="215"/>
      <c r="AP447" s="215"/>
      <c r="AQ447" s="215"/>
      <c r="AR447" s="215"/>
      <c r="AS447" s="214"/>
      <c r="AT447" t="s">
        <v>580</v>
      </c>
      <c r="AU447"/>
    </row>
    <row r="448" spans="1:47" ht="16.5" customHeight="1" x14ac:dyDescent="0.3">
      <c r="A448" s="213">
        <v>427627</v>
      </c>
      <c r="B448" s="214" t="s">
        <v>580</v>
      </c>
      <c r="C448" s="215"/>
      <c r="D448" s="215"/>
      <c r="E448" s="215"/>
      <c r="F448" s="215"/>
      <c r="G448" s="215"/>
      <c r="H448" s="215"/>
      <c r="I448" s="215"/>
      <c r="J448" s="215"/>
      <c r="K448" s="215"/>
      <c r="L448" s="215"/>
      <c r="M448" s="215"/>
      <c r="N448" s="215"/>
      <c r="O448" s="215"/>
      <c r="P448" s="215"/>
      <c r="Q448" s="215"/>
      <c r="R448" s="215"/>
      <c r="S448" s="215"/>
      <c r="T448" s="215"/>
      <c r="U448" s="215"/>
      <c r="V448" s="215"/>
      <c r="W448" s="215"/>
      <c r="X448" s="215"/>
      <c r="Y448" s="215"/>
      <c r="Z448" s="215"/>
      <c r="AA448" s="215"/>
      <c r="AB448" s="215"/>
      <c r="AC448" s="215"/>
      <c r="AD448" s="215"/>
      <c r="AE448" s="215"/>
      <c r="AF448" s="215"/>
      <c r="AG448" s="215"/>
      <c r="AH448" s="215"/>
      <c r="AI448" s="215"/>
      <c r="AJ448" s="215"/>
      <c r="AK448" s="215"/>
      <c r="AL448" s="215"/>
      <c r="AM448" s="215" t="s">
        <v>155</v>
      </c>
      <c r="AN448" s="215"/>
      <c r="AO448" s="215" t="s">
        <v>153</v>
      </c>
      <c r="AP448" s="215"/>
      <c r="AQ448" s="215"/>
      <c r="AR448" s="215"/>
      <c r="AS448" s="214"/>
      <c r="AT448" t="s">
        <v>580</v>
      </c>
      <c r="AU448"/>
    </row>
    <row r="449" spans="1:47" ht="16.5" customHeight="1" x14ac:dyDescent="0.3">
      <c r="A449" s="213">
        <v>427655</v>
      </c>
      <c r="B449" s="214" t="s">
        <v>580</v>
      </c>
      <c r="C449" s="215"/>
      <c r="D449" s="215"/>
      <c r="E449" s="215"/>
      <c r="F449" s="215"/>
      <c r="G449" s="215"/>
      <c r="H449" s="215"/>
      <c r="I449" s="215"/>
      <c r="J449" s="215"/>
      <c r="K449" s="215"/>
      <c r="L449" s="215"/>
      <c r="M449" s="215"/>
      <c r="N449" s="215"/>
      <c r="O449" s="215"/>
      <c r="P449" s="215"/>
      <c r="Q449" s="215"/>
      <c r="R449" s="215"/>
      <c r="S449" s="215"/>
      <c r="T449" s="215"/>
      <c r="U449" s="215"/>
      <c r="V449" s="215"/>
      <c r="W449" s="215"/>
      <c r="X449" s="215"/>
      <c r="Y449" s="215"/>
      <c r="Z449" s="215"/>
      <c r="AA449" s="215"/>
      <c r="AB449" s="215"/>
      <c r="AC449" s="215"/>
      <c r="AD449" s="215"/>
      <c r="AE449" s="215"/>
      <c r="AF449" s="215"/>
      <c r="AG449" s="215"/>
      <c r="AH449" s="215"/>
      <c r="AI449" s="215"/>
      <c r="AJ449" s="215"/>
      <c r="AK449" s="215"/>
      <c r="AL449" s="215"/>
      <c r="AM449" s="215"/>
      <c r="AN449" s="215" t="s">
        <v>153</v>
      </c>
      <c r="AO449" s="215"/>
      <c r="AP449" s="215"/>
      <c r="AQ449" s="215"/>
      <c r="AR449" s="215"/>
      <c r="AS449" s="214"/>
      <c r="AT449" t="s">
        <v>580</v>
      </c>
      <c r="AU449"/>
    </row>
    <row r="450" spans="1:47" ht="16.5" customHeight="1" x14ac:dyDescent="0.3">
      <c r="A450" s="213">
        <v>427661</v>
      </c>
      <c r="B450" s="214" t="s">
        <v>580</v>
      </c>
      <c r="C450" s="215"/>
      <c r="D450" s="215"/>
      <c r="E450" s="215"/>
      <c r="F450" s="215"/>
      <c r="G450" s="215"/>
      <c r="H450" s="215"/>
      <c r="I450" s="215"/>
      <c r="J450" s="215"/>
      <c r="K450" s="215"/>
      <c r="L450" s="215"/>
      <c r="M450" s="215"/>
      <c r="N450" s="215"/>
      <c r="O450" s="215"/>
      <c r="P450" s="215"/>
      <c r="Q450" s="215"/>
      <c r="R450" s="215"/>
      <c r="S450" s="215"/>
      <c r="T450" s="215"/>
      <c r="U450" s="215"/>
      <c r="V450" s="215"/>
      <c r="W450" s="215"/>
      <c r="X450" s="215"/>
      <c r="Y450" s="215"/>
      <c r="Z450" s="215"/>
      <c r="AA450" s="215"/>
      <c r="AB450" s="215"/>
      <c r="AC450" s="215"/>
      <c r="AD450" s="215"/>
      <c r="AE450" s="215"/>
      <c r="AF450" s="215"/>
      <c r="AG450" s="215"/>
      <c r="AH450" s="215"/>
      <c r="AI450" s="215"/>
      <c r="AJ450" s="215"/>
      <c r="AK450" s="215"/>
      <c r="AL450" s="215"/>
      <c r="AM450" s="215"/>
      <c r="AN450" s="215"/>
      <c r="AO450" s="215"/>
      <c r="AP450" s="215" t="s">
        <v>153</v>
      </c>
      <c r="AQ450" s="215"/>
      <c r="AR450" s="215"/>
      <c r="AS450" s="214"/>
      <c r="AT450" t="s">
        <v>580</v>
      </c>
      <c r="AU450"/>
    </row>
    <row r="451" spans="1:47" ht="16.5" customHeight="1" x14ac:dyDescent="0.3">
      <c r="A451" s="213">
        <v>427672</v>
      </c>
      <c r="B451" s="214" t="s">
        <v>580</v>
      </c>
      <c r="C451" s="215"/>
      <c r="D451" s="215"/>
      <c r="E451" s="215"/>
      <c r="F451" s="215"/>
      <c r="G451" s="215"/>
      <c r="H451" s="215"/>
      <c r="I451" s="215"/>
      <c r="J451" s="215"/>
      <c r="K451" s="215"/>
      <c r="L451" s="215"/>
      <c r="M451" s="215"/>
      <c r="N451" s="215"/>
      <c r="O451" s="215"/>
      <c r="P451" s="215"/>
      <c r="Q451" s="215"/>
      <c r="R451" s="215"/>
      <c r="S451" s="215"/>
      <c r="T451" s="215"/>
      <c r="U451" s="215"/>
      <c r="V451" s="215"/>
      <c r="W451" s="215"/>
      <c r="X451" s="215"/>
      <c r="Y451" s="215"/>
      <c r="Z451" s="215"/>
      <c r="AA451" s="215"/>
      <c r="AB451" s="215"/>
      <c r="AC451" s="215"/>
      <c r="AD451" s="215"/>
      <c r="AE451" s="215"/>
      <c r="AF451" s="215"/>
      <c r="AG451" s="215"/>
      <c r="AH451" s="215"/>
      <c r="AI451" s="215"/>
      <c r="AJ451" s="215"/>
      <c r="AK451" s="215"/>
      <c r="AL451" s="215"/>
      <c r="AM451" s="215"/>
      <c r="AN451" s="215" t="s">
        <v>151</v>
      </c>
      <c r="AO451" s="215" t="s">
        <v>151</v>
      </c>
      <c r="AP451" s="215"/>
      <c r="AQ451" s="215"/>
      <c r="AR451" s="215"/>
      <c r="AS451" s="214"/>
      <c r="AT451" t="s">
        <v>580</v>
      </c>
      <c r="AU451"/>
    </row>
    <row r="452" spans="1:47" ht="16.5" customHeight="1" x14ac:dyDescent="0.3">
      <c r="A452" s="213">
        <v>427673</v>
      </c>
      <c r="B452" s="214" t="s">
        <v>580</v>
      </c>
      <c r="C452" s="215"/>
      <c r="D452" s="215"/>
      <c r="E452" s="215"/>
      <c r="F452" s="215"/>
      <c r="G452" s="215"/>
      <c r="H452" s="215"/>
      <c r="I452" s="215"/>
      <c r="J452" s="215"/>
      <c r="K452" s="215"/>
      <c r="L452" s="215"/>
      <c r="M452" s="215"/>
      <c r="N452" s="215"/>
      <c r="O452" s="215"/>
      <c r="P452" s="215"/>
      <c r="Q452" s="215"/>
      <c r="R452" s="215"/>
      <c r="S452" s="215"/>
      <c r="T452" s="215"/>
      <c r="U452" s="215"/>
      <c r="V452" s="215"/>
      <c r="W452" s="215"/>
      <c r="X452" s="215"/>
      <c r="Y452" s="215"/>
      <c r="Z452" s="215"/>
      <c r="AA452" s="215"/>
      <c r="AB452" s="215"/>
      <c r="AC452" s="215"/>
      <c r="AD452" s="215"/>
      <c r="AE452" s="215"/>
      <c r="AF452" s="215"/>
      <c r="AG452" s="215"/>
      <c r="AH452" s="215"/>
      <c r="AI452" s="215"/>
      <c r="AJ452" s="215"/>
      <c r="AK452" s="215"/>
      <c r="AL452" s="215"/>
      <c r="AM452" s="215"/>
      <c r="AN452" s="215" t="s">
        <v>153</v>
      </c>
      <c r="AO452" s="215"/>
      <c r="AP452" s="215"/>
      <c r="AQ452" s="215"/>
      <c r="AR452" s="215"/>
      <c r="AS452" s="214"/>
      <c r="AT452" t="s">
        <v>580</v>
      </c>
      <c r="AU452"/>
    </row>
    <row r="453" spans="1:47" ht="16.5" customHeight="1" x14ac:dyDescent="0.3">
      <c r="A453" s="213">
        <v>427693</v>
      </c>
      <c r="B453" s="214" t="s">
        <v>580</v>
      </c>
      <c r="C453" s="215"/>
      <c r="D453" s="215"/>
      <c r="E453" s="215"/>
      <c r="F453" s="215"/>
      <c r="G453" s="215"/>
      <c r="H453" s="215"/>
      <c r="I453" s="215"/>
      <c r="J453" s="215"/>
      <c r="K453" s="215"/>
      <c r="L453" s="215"/>
      <c r="M453" s="215"/>
      <c r="N453" s="215"/>
      <c r="O453" s="215"/>
      <c r="P453" s="215" t="s">
        <v>155</v>
      </c>
      <c r="Q453" s="215"/>
      <c r="R453" s="215"/>
      <c r="S453" s="215"/>
      <c r="T453" s="215"/>
      <c r="U453" s="215"/>
      <c r="V453" s="215"/>
      <c r="W453" s="215"/>
      <c r="X453" s="215"/>
      <c r="Y453" s="215"/>
      <c r="Z453" s="215"/>
      <c r="AA453" s="215"/>
      <c r="AB453" s="215"/>
      <c r="AC453" s="215"/>
      <c r="AD453" s="215"/>
      <c r="AE453" s="215"/>
      <c r="AF453" s="215"/>
      <c r="AG453" s="215"/>
      <c r="AH453" s="215"/>
      <c r="AI453" s="215"/>
      <c r="AJ453" s="215"/>
      <c r="AK453" s="215"/>
      <c r="AL453" s="215"/>
      <c r="AM453" s="215"/>
      <c r="AN453" s="215"/>
      <c r="AO453" s="215"/>
      <c r="AP453" s="215"/>
      <c r="AQ453" s="215"/>
      <c r="AR453" s="215"/>
      <c r="AS453" s="214"/>
      <c r="AT453" t="s">
        <v>580</v>
      </c>
      <c r="AU453"/>
    </row>
    <row r="454" spans="1:47" ht="16.5" customHeight="1" x14ac:dyDescent="0.3">
      <c r="A454" s="213">
        <v>427702</v>
      </c>
      <c r="B454" s="214" t="s">
        <v>580</v>
      </c>
      <c r="C454" s="215"/>
      <c r="D454" s="215"/>
      <c r="E454" s="215"/>
      <c r="F454" s="215"/>
      <c r="G454" s="215"/>
      <c r="H454" s="215"/>
      <c r="I454" s="215"/>
      <c r="J454" s="215"/>
      <c r="K454" s="215"/>
      <c r="L454" s="215"/>
      <c r="M454" s="215"/>
      <c r="N454" s="215"/>
      <c r="O454" s="215"/>
      <c r="P454" s="215"/>
      <c r="Q454" s="215"/>
      <c r="R454" s="215"/>
      <c r="S454" s="215"/>
      <c r="T454" s="215"/>
      <c r="U454" s="215"/>
      <c r="V454" s="215"/>
      <c r="W454" s="215"/>
      <c r="X454" s="215"/>
      <c r="Y454" s="215"/>
      <c r="Z454" s="215"/>
      <c r="AA454" s="215"/>
      <c r="AB454" s="215"/>
      <c r="AC454" s="215"/>
      <c r="AD454" s="215"/>
      <c r="AE454" s="215"/>
      <c r="AF454" s="215"/>
      <c r="AG454" s="215"/>
      <c r="AH454" s="215"/>
      <c r="AI454" s="215"/>
      <c r="AJ454" s="215"/>
      <c r="AK454" s="215"/>
      <c r="AL454" s="215"/>
      <c r="AM454" s="215" t="s">
        <v>155</v>
      </c>
      <c r="AN454" s="215" t="s">
        <v>153</v>
      </c>
      <c r="AO454" s="215"/>
      <c r="AP454" s="215"/>
      <c r="AQ454" s="215"/>
      <c r="AR454" s="215"/>
      <c r="AS454" s="214"/>
      <c r="AT454" t="s">
        <v>580</v>
      </c>
      <c r="AU454"/>
    </row>
    <row r="455" spans="1:47" ht="16.5" customHeight="1" x14ac:dyDescent="0.3">
      <c r="A455" s="213">
        <v>427706</v>
      </c>
      <c r="B455" s="214" t="s">
        <v>580</v>
      </c>
      <c r="C455" s="215"/>
      <c r="D455" s="215"/>
      <c r="E455" s="215"/>
      <c r="F455" s="215"/>
      <c r="G455" s="215"/>
      <c r="H455" s="215"/>
      <c r="I455" s="215"/>
      <c r="J455" s="215"/>
      <c r="K455" s="215"/>
      <c r="L455" s="215"/>
      <c r="M455" s="215"/>
      <c r="N455" s="215"/>
      <c r="O455" s="215"/>
      <c r="P455" s="215" t="s">
        <v>153</v>
      </c>
      <c r="Q455" s="215"/>
      <c r="R455" s="215"/>
      <c r="S455" s="215"/>
      <c r="T455" s="215"/>
      <c r="U455" s="215"/>
      <c r="V455" s="215"/>
      <c r="W455" s="215"/>
      <c r="X455" s="215"/>
      <c r="Y455" s="215"/>
      <c r="Z455" s="215"/>
      <c r="AA455" s="215"/>
      <c r="AB455" s="215"/>
      <c r="AC455" s="215"/>
      <c r="AD455" s="215"/>
      <c r="AE455" s="215"/>
      <c r="AF455" s="215"/>
      <c r="AG455" s="215"/>
      <c r="AH455" s="215"/>
      <c r="AI455" s="215"/>
      <c r="AJ455" s="215"/>
      <c r="AK455" s="215"/>
      <c r="AL455" s="215"/>
      <c r="AM455" s="215"/>
      <c r="AN455" s="215"/>
      <c r="AO455" s="215"/>
      <c r="AP455" s="215"/>
      <c r="AQ455" s="215"/>
      <c r="AR455" s="215"/>
      <c r="AS455" s="214"/>
      <c r="AT455" t="s">
        <v>580</v>
      </c>
      <c r="AU455"/>
    </row>
    <row r="456" spans="1:47" ht="16.5" customHeight="1" x14ac:dyDescent="0.3">
      <c r="A456" s="213">
        <v>427716</v>
      </c>
      <c r="B456" s="214" t="s">
        <v>580</v>
      </c>
      <c r="C456" s="215"/>
      <c r="D456" s="215"/>
      <c r="E456" s="215"/>
      <c r="F456" s="215"/>
      <c r="G456" s="215"/>
      <c r="H456" s="215"/>
      <c r="I456" s="215"/>
      <c r="J456" s="215"/>
      <c r="K456" s="215"/>
      <c r="L456" s="215"/>
      <c r="M456" s="215"/>
      <c r="N456" s="215"/>
      <c r="O456" s="215"/>
      <c r="P456" s="215"/>
      <c r="Q456" s="215"/>
      <c r="R456" s="215"/>
      <c r="S456" s="215" t="s">
        <v>155</v>
      </c>
      <c r="T456" s="215"/>
      <c r="U456" s="215"/>
      <c r="V456" s="215"/>
      <c r="W456" s="215"/>
      <c r="X456" s="215"/>
      <c r="Y456" s="215"/>
      <c r="Z456" s="215"/>
      <c r="AA456" s="215"/>
      <c r="AB456" s="215"/>
      <c r="AC456" s="215"/>
      <c r="AD456" s="215"/>
      <c r="AE456" s="215"/>
      <c r="AF456" s="215"/>
      <c r="AG456" s="215"/>
      <c r="AH456" s="215"/>
      <c r="AI456" s="215"/>
      <c r="AJ456" s="215"/>
      <c r="AK456" s="215"/>
      <c r="AL456" s="215" t="s">
        <v>155</v>
      </c>
      <c r="AM456" s="215"/>
      <c r="AN456" s="215" t="s">
        <v>153</v>
      </c>
      <c r="AO456" s="215"/>
      <c r="AP456" s="215"/>
      <c r="AQ456" s="215"/>
      <c r="AR456" s="215"/>
      <c r="AS456" s="214"/>
      <c r="AT456" t="s">
        <v>580</v>
      </c>
      <c r="AU456"/>
    </row>
    <row r="457" spans="1:47" ht="16.5" customHeight="1" x14ac:dyDescent="0.3">
      <c r="A457" s="213">
        <v>427726</v>
      </c>
      <c r="B457" s="214" t="s">
        <v>580</v>
      </c>
      <c r="C457" s="215"/>
      <c r="D457" s="215"/>
      <c r="E457" s="215"/>
      <c r="F457" s="215"/>
      <c r="G457" s="215"/>
      <c r="H457" s="215"/>
      <c r="I457" s="215"/>
      <c r="J457" s="215"/>
      <c r="K457" s="215"/>
      <c r="L457" s="215"/>
      <c r="M457" s="215"/>
      <c r="N457" s="215"/>
      <c r="O457" s="215"/>
      <c r="P457" s="215"/>
      <c r="Q457" s="215"/>
      <c r="R457" s="215"/>
      <c r="S457" s="215"/>
      <c r="T457" s="215"/>
      <c r="U457" s="215"/>
      <c r="V457" s="215" t="s">
        <v>155</v>
      </c>
      <c r="W457" s="215"/>
      <c r="X457" s="215"/>
      <c r="Y457" s="215"/>
      <c r="Z457" s="215"/>
      <c r="AA457" s="215"/>
      <c r="AB457" s="215"/>
      <c r="AC457" s="215"/>
      <c r="AD457" s="215"/>
      <c r="AE457" s="215"/>
      <c r="AF457" s="215"/>
      <c r="AG457" s="215"/>
      <c r="AH457" s="215"/>
      <c r="AI457" s="215"/>
      <c r="AJ457" s="215"/>
      <c r="AK457" s="215"/>
      <c r="AL457" s="215"/>
      <c r="AM457" s="215"/>
      <c r="AN457" s="215"/>
      <c r="AO457" s="215"/>
      <c r="AP457" s="215"/>
      <c r="AQ457" s="215"/>
      <c r="AR457" s="215"/>
      <c r="AS457" s="214"/>
      <c r="AT457" t="s">
        <v>580</v>
      </c>
      <c r="AU457"/>
    </row>
    <row r="458" spans="1:47" ht="16.5" customHeight="1" x14ac:dyDescent="0.3">
      <c r="A458" s="213">
        <v>427728</v>
      </c>
      <c r="B458" s="214" t="s">
        <v>580</v>
      </c>
      <c r="C458" s="215"/>
      <c r="D458" s="215"/>
      <c r="E458" s="215"/>
      <c r="F458" s="215"/>
      <c r="G458" s="215"/>
      <c r="H458" s="215"/>
      <c r="I458" s="215"/>
      <c r="J458" s="215"/>
      <c r="K458" s="215"/>
      <c r="L458" s="215"/>
      <c r="M458" s="215"/>
      <c r="N458" s="215"/>
      <c r="O458" s="215"/>
      <c r="P458" s="215"/>
      <c r="Q458" s="215"/>
      <c r="R458" s="215"/>
      <c r="S458" s="215"/>
      <c r="T458" s="215"/>
      <c r="U458" s="215"/>
      <c r="V458" s="215"/>
      <c r="W458" s="215"/>
      <c r="X458" s="215"/>
      <c r="Y458" s="215"/>
      <c r="Z458" s="215"/>
      <c r="AA458" s="215"/>
      <c r="AB458" s="215"/>
      <c r="AC458" s="215"/>
      <c r="AD458" s="215"/>
      <c r="AE458" s="215"/>
      <c r="AF458" s="215"/>
      <c r="AG458" s="215"/>
      <c r="AH458" s="215"/>
      <c r="AI458" s="215"/>
      <c r="AJ458" s="215"/>
      <c r="AK458" s="215"/>
      <c r="AL458" s="215"/>
      <c r="AM458" s="215"/>
      <c r="AN458" s="215" t="s">
        <v>153</v>
      </c>
      <c r="AO458" s="215"/>
      <c r="AP458" s="215"/>
      <c r="AQ458" s="215"/>
      <c r="AR458" s="215"/>
      <c r="AS458" s="214"/>
      <c r="AT458" t="s">
        <v>580</v>
      </c>
      <c r="AU458"/>
    </row>
    <row r="459" spans="1:47" ht="16.5" customHeight="1" x14ac:dyDescent="0.3">
      <c r="A459" s="213">
        <v>427750</v>
      </c>
      <c r="B459" s="214" t="s">
        <v>580</v>
      </c>
      <c r="C459" s="215"/>
      <c r="D459" s="215"/>
      <c r="E459" s="215"/>
      <c r="F459" s="215"/>
      <c r="G459" s="215"/>
      <c r="H459" s="215"/>
      <c r="I459" s="215"/>
      <c r="J459" s="215"/>
      <c r="K459" s="215"/>
      <c r="L459" s="215"/>
      <c r="M459" s="215"/>
      <c r="N459" s="215"/>
      <c r="O459" s="215"/>
      <c r="P459" s="215"/>
      <c r="Q459" s="215"/>
      <c r="R459" s="215"/>
      <c r="S459" s="215"/>
      <c r="T459" s="215"/>
      <c r="U459" s="215"/>
      <c r="V459" s="215"/>
      <c r="W459" s="215"/>
      <c r="X459" s="215"/>
      <c r="Y459" s="215"/>
      <c r="Z459" s="215"/>
      <c r="AA459" s="215"/>
      <c r="AB459" s="215"/>
      <c r="AC459" s="215"/>
      <c r="AD459" s="215"/>
      <c r="AE459" s="215"/>
      <c r="AF459" s="215"/>
      <c r="AG459" s="215"/>
      <c r="AH459" s="215"/>
      <c r="AI459" s="215"/>
      <c r="AJ459" s="215"/>
      <c r="AK459" s="215"/>
      <c r="AL459" s="215"/>
      <c r="AM459" s="215"/>
      <c r="AN459" s="215" t="s">
        <v>153</v>
      </c>
      <c r="AO459" s="215"/>
      <c r="AP459" s="215"/>
      <c r="AQ459" s="215"/>
      <c r="AR459" s="215"/>
      <c r="AS459" s="214"/>
      <c r="AT459" t="s">
        <v>580</v>
      </c>
      <c r="AU459"/>
    </row>
    <row r="460" spans="1:47" ht="16.5" customHeight="1" x14ac:dyDescent="0.3">
      <c r="A460" s="213">
        <v>427923</v>
      </c>
      <c r="B460" s="214" t="s">
        <v>580</v>
      </c>
      <c r="C460" s="215"/>
      <c r="D460" s="215"/>
      <c r="E460" s="215"/>
      <c r="F460" s="215"/>
      <c r="G460" s="215"/>
      <c r="H460" s="215"/>
      <c r="I460" s="215"/>
      <c r="J460" s="215"/>
      <c r="K460" s="215"/>
      <c r="L460" s="215"/>
      <c r="M460" s="215"/>
      <c r="N460" s="215"/>
      <c r="O460" s="215"/>
      <c r="P460" s="215"/>
      <c r="Q460" s="215"/>
      <c r="R460" s="215"/>
      <c r="S460" s="215"/>
      <c r="T460" s="215"/>
      <c r="U460" s="215"/>
      <c r="V460" s="215"/>
      <c r="W460" s="215"/>
      <c r="X460" s="215"/>
      <c r="Y460" s="215"/>
      <c r="Z460" s="215"/>
      <c r="AA460" s="215"/>
      <c r="AB460" s="215"/>
      <c r="AC460" s="215"/>
      <c r="AD460" s="215"/>
      <c r="AE460" s="215"/>
      <c r="AF460" s="215"/>
      <c r="AG460" s="215"/>
      <c r="AH460" s="215"/>
      <c r="AI460" s="215"/>
      <c r="AJ460" s="215"/>
      <c r="AK460" s="215"/>
      <c r="AL460" s="215" t="s">
        <v>155</v>
      </c>
      <c r="AM460" s="215"/>
      <c r="AN460" s="215"/>
      <c r="AO460" s="215"/>
      <c r="AP460" s="215"/>
      <c r="AQ460" s="215"/>
      <c r="AR460" s="215"/>
      <c r="AS460" s="214"/>
      <c r="AT460" t="s">
        <v>580</v>
      </c>
      <c r="AU460"/>
    </row>
    <row r="461" spans="1:47" ht="24.6" customHeight="1" x14ac:dyDescent="0.3">
      <c r="A461" s="213">
        <v>427944</v>
      </c>
      <c r="B461" s="214" t="s">
        <v>580</v>
      </c>
      <c r="C461" s="215"/>
      <c r="D461" s="215"/>
      <c r="E461" s="215"/>
      <c r="F461" s="215"/>
      <c r="G461" s="215"/>
      <c r="H461" s="215"/>
      <c r="I461" s="215"/>
      <c r="J461" s="215"/>
      <c r="K461" s="215"/>
      <c r="L461" s="215"/>
      <c r="M461" s="215"/>
      <c r="N461" s="215"/>
      <c r="O461" s="215"/>
      <c r="P461" s="215" t="s">
        <v>155</v>
      </c>
      <c r="Q461" s="215"/>
      <c r="R461" s="215"/>
      <c r="S461" s="215"/>
      <c r="T461" s="215"/>
      <c r="U461" s="215"/>
      <c r="V461" s="215"/>
      <c r="W461" s="215"/>
      <c r="X461" s="215"/>
      <c r="Y461" s="215"/>
      <c r="Z461" s="215"/>
      <c r="AA461" s="215"/>
      <c r="AB461" s="215"/>
      <c r="AC461" s="215"/>
      <c r="AD461" s="215"/>
      <c r="AE461" s="215"/>
      <c r="AF461" s="215"/>
      <c r="AG461" s="215"/>
      <c r="AH461" s="215"/>
      <c r="AI461" s="215"/>
      <c r="AJ461" s="215"/>
      <c r="AK461" s="215"/>
      <c r="AL461" s="215" t="s">
        <v>155</v>
      </c>
      <c r="AM461" s="215"/>
      <c r="AN461" s="215" t="s">
        <v>153</v>
      </c>
      <c r="AO461" s="215"/>
      <c r="AP461" s="215"/>
      <c r="AQ461" s="215"/>
      <c r="AR461" s="215"/>
      <c r="AS461" s="214"/>
      <c r="AT461" t="s">
        <v>580</v>
      </c>
      <c r="AU461"/>
    </row>
    <row r="462" spans="1:47" ht="16.5" customHeight="1" x14ac:dyDescent="0.3">
      <c r="A462" s="213">
        <v>427945</v>
      </c>
      <c r="B462" s="214" t="s">
        <v>580</v>
      </c>
      <c r="C462" s="215"/>
      <c r="D462" s="215"/>
      <c r="E462" s="215"/>
      <c r="F462" s="215"/>
      <c r="G462" s="215"/>
      <c r="H462" s="215"/>
      <c r="I462" s="215"/>
      <c r="J462" s="215"/>
      <c r="K462" s="215"/>
      <c r="L462" s="215"/>
      <c r="M462" s="215"/>
      <c r="N462" s="215"/>
      <c r="O462" s="215"/>
      <c r="P462" s="215"/>
      <c r="Q462" s="215"/>
      <c r="R462" s="215"/>
      <c r="S462" s="215"/>
      <c r="T462" s="215"/>
      <c r="U462" s="215"/>
      <c r="V462" s="215"/>
      <c r="W462" s="215"/>
      <c r="X462" s="215"/>
      <c r="Y462" s="215"/>
      <c r="Z462" s="215"/>
      <c r="AA462" s="215"/>
      <c r="AB462" s="215"/>
      <c r="AC462" s="215"/>
      <c r="AD462" s="215"/>
      <c r="AE462" s="215"/>
      <c r="AF462" s="215"/>
      <c r="AG462" s="215"/>
      <c r="AH462" s="215"/>
      <c r="AI462" s="215"/>
      <c r="AJ462" s="215"/>
      <c r="AK462" s="215"/>
      <c r="AL462" s="215"/>
      <c r="AM462" s="215"/>
      <c r="AN462" s="215" t="s">
        <v>153</v>
      </c>
      <c r="AO462" s="215"/>
      <c r="AP462" s="215"/>
      <c r="AQ462" s="215"/>
      <c r="AR462" s="215"/>
      <c r="AS462" s="214"/>
      <c r="AT462" t="s">
        <v>580</v>
      </c>
      <c r="AU462"/>
    </row>
    <row r="463" spans="1:47" ht="16.5" customHeight="1" x14ac:dyDescent="0.3">
      <c r="A463" s="213"/>
      <c r="B463" s="214"/>
      <c r="C463" s="215"/>
      <c r="D463" s="215"/>
      <c r="E463" s="215"/>
      <c r="F463" s="215"/>
      <c r="G463" s="215"/>
      <c r="H463" s="215"/>
      <c r="I463" s="215"/>
      <c r="J463" s="215"/>
      <c r="K463" s="215"/>
      <c r="L463" s="215"/>
      <c r="M463" s="215"/>
      <c r="N463" s="215"/>
      <c r="O463" s="215"/>
      <c r="P463" s="215"/>
      <c r="Q463" s="215"/>
      <c r="R463" s="215"/>
      <c r="S463" s="215"/>
      <c r="T463" s="215"/>
      <c r="U463" s="215"/>
      <c r="V463" s="215"/>
      <c r="W463" s="215"/>
      <c r="X463" s="215"/>
      <c r="Y463" s="215"/>
      <c r="Z463" s="215"/>
      <c r="AA463" s="215"/>
      <c r="AB463" s="215"/>
      <c r="AC463" s="215"/>
      <c r="AD463" s="215"/>
      <c r="AE463" s="215"/>
      <c r="AF463" s="215"/>
      <c r="AG463" s="215"/>
      <c r="AH463" s="215"/>
      <c r="AI463" s="215"/>
      <c r="AJ463" s="215"/>
      <c r="AK463" s="215"/>
      <c r="AL463" s="215"/>
      <c r="AM463" s="215"/>
      <c r="AN463" s="215"/>
      <c r="AO463" s="215"/>
      <c r="AP463" s="215"/>
      <c r="AQ463" s="215"/>
      <c r="AR463" s="215"/>
      <c r="AS463" s="214"/>
      <c r="AT463"/>
      <c r="AU463"/>
    </row>
    <row r="464" spans="1:47" ht="16.5" customHeight="1" x14ac:dyDescent="0.3">
      <c r="A464" s="213"/>
      <c r="B464" s="214"/>
      <c r="C464" s="215"/>
      <c r="D464" s="215"/>
      <c r="E464" s="215"/>
      <c r="F464" s="215"/>
      <c r="G464" s="215"/>
      <c r="H464" s="215"/>
      <c r="I464" s="215"/>
      <c r="J464" s="215"/>
      <c r="K464" s="215"/>
      <c r="L464" s="215"/>
      <c r="M464" s="215"/>
      <c r="N464" s="215"/>
      <c r="O464" s="215"/>
      <c r="P464" s="215"/>
      <c r="Q464" s="215"/>
      <c r="R464" s="215"/>
      <c r="S464" s="215"/>
      <c r="T464" s="215"/>
      <c r="U464" s="215"/>
      <c r="V464" s="215"/>
      <c r="W464" s="215"/>
      <c r="X464" s="215"/>
      <c r="Y464" s="215"/>
      <c r="Z464" s="215"/>
      <c r="AA464" s="215"/>
      <c r="AB464" s="215"/>
      <c r="AC464" s="215"/>
      <c r="AD464" s="215"/>
      <c r="AE464" s="215"/>
      <c r="AF464" s="215"/>
      <c r="AG464" s="215"/>
      <c r="AH464" s="215"/>
      <c r="AI464" s="215"/>
      <c r="AJ464" s="215"/>
      <c r="AK464" s="215"/>
      <c r="AL464" s="215"/>
      <c r="AM464" s="215"/>
      <c r="AN464" s="215"/>
      <c r="AO464" s="215"/>
      <c r="AP464" s="215"/>
      <c r="AQ464" s="215"/>
      <c r="AR464" s="215"/>
      <c r="AS464" s="214"/>
      <c r="AT464"/>
      <c r="AU464"/>
    </row>
    <row r="465" spans="1:47" ht="16.5" customHeight="1" x14ac:dyDescent="0.3">
      <c r="A465" s="213"/>
      <c r="B465" s="214"/>
      <c r="C465" s="215"/>
      <c r="D465" s="215"/>
      <c r="E465" s="215"/>
      <c r="F465" s="215"/>
      <c r="G465" s="215"/>
      <c r="H465" s="215"/>
      <c r="I465" s="215"/>
      <c r="J465" s="215"/>
      <c r="K465" s="215"/>
      <c r="L465" s="215"/>
      <c r="M465" s="215"/>
      <c r="N465" s="215"/>
      <c r="O465" s="215"/>
      <c r="P465" s="215"/>
      <c r="Q465" s="215"/>
      <c r="R465" s="215"/>
      <c r="S465" s="215"/>
      <c r="T465" s="215"/>
      <c r="U465" s="215"/>
      <c r="V465" s="215"/>
      <c r="W465" s="215"/>
      <c r="X465" s="215"/>
      <c r="Y465" s="215"/>
      <c r="Z465" s="215"/>
      <c r="AA465" s="215"/>
      <c r="AB465" s="215"/>
      <c r="AC465" s="215"/>
      <c r="AD465" s="215"/>
      <c r="AE465" s="215"/>
      <c r="AF465" s="215"/>
      <c r="AG465" s="215"/>
      <c r="AH465" s="215"/>
      <c r="AI465" s="215"/>
      <c r="AJ465" s="215"/>
      <c r="AK465" s="215"/>
      <c r="AL465" s="215"/>
      <c r="AM465" s="215"/>
      <c r="AN465" s="215"/>
      <c r="AO465" s="215"/>
      <c r="AP465" s="215"/>
      <c r="AQ465" s="215"/>
      <c r="AR465" s="215"/>
      <c r="AS465" s="214"/>
      <c r="AT465"/>
      <c r="AU465"/>
    </row>
    <row r="466" spans="1:47" ht="16.5" customHeight="1" x14ac:dyDescent="0.3">
      <c r="A466" s="213"/>
      <c r="B466" s="214"/>
      <c r="C466" s="215"/>
      <c r="D466" s="215"/>
      <c r="E466" s="215"/>
      <c r="F466" s="215"/>
      <c r="G466" s="215"/>
      <c r="H466" s="215"/>
      <c r="I466" s="215"/>
      <c r="J466" s="215"/>
      <c r="K466" s="215"/>
      <c r="L466" s="215"/>
      <c r="M466" s="215"/>
      <c r="N466" s="215"/>
      <c r="O466" s="215"/>
      <c r="P466" s="215"/>
      <c r="Q466" s="215"/>
      <c r="R466" s="215"/>
      <c r="S466" s="215"/>
      <c r="T466" s="215"/>
      <c r="U466" s="215"/>
      <c r="V466" s="215"/>
      <c r="W466" s="215"/>
      <c r="X466" s="215"/>
      <c r="Y466" s="215"/>
      <c r="Z466" s="215"/>
      <c r="AA466" s="215"/>
      <c r="AB466" s="215"/>
      <c r="AC466" s="215"/>
      <c r="AD466" s="215"/>
      <c r="AE466" s="215"/>
      <c r="AF466" s="215"/>
      <c r="AG466" s="215"/>
      <c r="AH466" s="215"/>
      <c r="AI466" s="215"/>
      <c r="AJ466" s="215"/>
      <c r="AK466" s="215"/>
      <c r="AL466" s="215"/>
      <c r="AM466" s="215"/>
      <c r="AN466" s="215"/>
      <c r="AO466" s="215"/>
      <c r="AP466" s="215"/>
      <c r="AQ466" s="215"/>
      <c r="AR466" s="215"/>
      <c r="AS466" s="214"/>
      <c r="AT466"/>
      <c r="AU466"/>
    </row>
    <row r="467" spans="1:47" ht="16.5" customHeight="1" x14ac:dyDescent="0.3">
      <c r="A467" s="213"/>
      <c r="B467" s="214"/>
      <c r="C467" s="215"/>
      <c r="D467" s="215"/>
      <c r="E467" s="215"/>
      <c r="F467" s="215"/>
      <c r="G467" s="215"/>
      <c r="H467" s="215"/>
      <c r="I467" s="215"/>
      <c r="J467" s="215"/>
      <c r="K467" s="215"/>
      <c r="L467" s="215"/>
      <c r="M467" s="215"/>
      <c r="N467" s="215"/>
      <c r="O467" s="215"/>
      <c r="P467" s="215"/>
      <c r="Q467" s="215"/>
      <c r="R467" s="215"/>
      <c r="S467" s="215"/>
      <c r="T467" s="215"/>
      <c r="U467" s="215"/>
      <c r="V467" s="215"/>
      <c r="W467" s="215"/>
      <c r="X467" s="215"/>
      <c r="Y467" s="215"/>
      <c r="Z467" s="215"/>
      <c r="AA467" s="215"/>
      <c r="AB467" s="215"/>
      <c r="AC467" s="215"/>
      <c r="AD467" s="215"/>
      <c r="AE467" s="215"/>
      <c r="AF467" s="215"/>
      <c r="AG467" s="215"/>
      <c r="AH467" s="215"/>
      <c r="AI467" s="215"/>
      <c r="AJ467" s="215"/>
      <c r="AK467" s="215"/>
      <c r="AL467" s="215"/>
      <c r="AM467" s="215"/>
      <c r="AN467" s="215"/>
      <c r="AO467" s="215"/>
      <c r="AP467" s="215"/>
      <c r="AQ467" s="215"/>
      <c r="AR467" s="215"/>
      <c r="AS467" s="214"/>
      <c r="AT467"/>
      <c r="AU467"/>
    </row>
    <row r="468" spans="1:47" ht="16.5" customHeight="1" x14ac:dyDescent="0.3">
      <c r="A468" s="213"/>
      <c r="B468" s="214"/>
      <c r="C468" s="215"/>
      <c r="D468" s="215"/>
      <c r="E468" s="215"/>
      <c r="F468" s="215"/>
      <c r="G468" s="215"/>
      <c r="H468" s="215"/>
      <c r="I468" s="215"/>
      <c r="J468" s="215"/>
      <c r="K468" s="215"/>
      <c r="L468" s="215"/>
      <c r="M468" s="215"/>
      <c r="N468" s="215"/>
      <c r="O468" s="215"/>
      <c r="P468" s="215"/>
      <c r="Q468" s="215"/>
      <c r="R468" s="215"/>
      <c r="S468" s="215"/>
      <c r="T468" s="215"/>
      <c r="U468" s="215"/>
      <c r="V468" s="215"/>
      <c r="W468" s="215"/>
      <c r="X468" s="215"/>
      <c r="Y468" s="215"/>
      <c r="Z468" s="215"/>
      <c r="AA468" s="215"/>
      <c r="AB468" s="215"/>
      <c r="AC468" s="215"/>
      <c r="AD468" s="215"/>
      <c r="AE468" s="215"/>
      <c r="AF468" s="215"/>
      <c r="AG468" s="215"/>
      <c r="AH468" s="215"/>
      <c r="AI468" s="215"/>
      <c r="AJ468" s="215"/>
      <c r="AK468" s="215"/>
      <c r="AL468" s="215"/>
      <c r="AM468" s="215"/>
      <c r="AN468" s="215"/>
      <c r="AO468" s="215"/>
      <c r="AP468" s="215"/>
      <c r="AQ468" s="215"/>
      <c r="AR468" s="215"/>
      <c r="AS468" s="214"/>
      <c r="AT468"/>
      <c r="AU468"/>
    </row>
    <row r="469" spans="1:47" ht="16.5" customHeight="1" x14ac:dyDescent="0.3">
      <c r="A469" s="213"/>
      <c r="B469" s="214"/>
      <c r="C469" s="215"/>
      <c r="D469" s="215"/>
      <c r="E469" s="215"/>
      <c r="F469" s="215"/>
      <c r="G469" s="215"/>
      <c r="H469" s="215"/>
      <c r="I469" s="215"/>
      <c r="J469" s="215"/>
      <c r="K469" s="215"/>
      <c r="L469" s="215"/>
      <c r="M469" s="215"/>
      <c r="N469" s="215"/>
      <c r="O469" s="215"/>
      <c r="P469" s="215"/>
      <c r="Q469" s="215"/>
      <c r="R469" s="215"/>
      <c r="S469" s="215"/>
      <c r="T469" s="215"/>
      <c r="U469" s="215"/>
      <c r="V469" s="215"/>
      <c r="W469" s="215"/>
      <c r="X469" s="215"/>
      <c r="Y469" s="215"/>
      <c r="Z469" s="215"/>
      <c r="AA469" s="215"/>
      <c r="AB469" s="215"/>
      <c r="AC469" s="215"/>
      <c r="AD469" s="215"/>
      <c r="AE469" s="215"/>
      <c r="AF469" s="215"/>
      <c r="AG469" s="215"/>
      <c r="AH469" s="215"/>
      <c r="AI469" s="215"/>
      <c r="AJ469" s="215"/>
      <c r="AK469" s="215"/>
      <c r="AL469" s="215"/>
      <c r="AM469" s="215"/>
      <c r="AN469" s="215"/>
      <c r="AO469" s="215"/>
      <c r="AP469" s="215"/>
      <c r="AQ469" s="215"/>
      <c r="AR469" s="215"/>
      <c r="AS469" s="214"/>
      <c r="AT469"/>
      <c r="AU469"/>
    </row>
    <row r="470" spans="1:47" ht="16.5" customHeight="1" x14ac:dyDescent="0.3">
      <c r="A470" s="213"/>
      <c r="B470" s="214"/>
      <c r="C470" s="215"/>
      <c r="D470" s="215"/>
      <c r="E470" s="215"/>
      <c r="F470" s="215"/>
      <c r="G470" s="215"/>
      <c r="H470" s="215"/>
      <c r="I470" s="215"/>
      <c r="J470" s="215"/>
      <c r="K470" s="215"/>
      <c r="L470" s="215"/>
      <c r="M470" s="215"/>
      <c r="N470" s="215"/>
      <c r="O470" s="215"/>
      <c r="P470" s="215"/>
      <c r="Q470" s="215"/>
      <c r="R470" s="215"/>
      <c r="S470" s="215"/>
      <c r="T470" s="215"/>
      <c r="U470" s="215"/>
      <c r="V470" s="215"/>
      <c r="W470" s="215"/>
      <c r="X470" s="215"/>
      <c r="Y470" s="215"/>
      <c r="Z470" s="215"/>
      <c r="AA470" s="215"/>
      <c r="AB470" s="215"/>
      <c r="AC470" s="215"/>
      <c r="AD470" s="215"/>
      <c r="AE470" s="215"/>
      <c r="AF470" s="215"/>
      <c r="AG470" s="215"/>
      <c r="AH470" s="215"/>
      <c r="AI470" s="215"/>
      <c r="AJ470" s="215"/>
      <c r="AK470" s="215"/>
      <c r="AL470" s="215"/>
      <c r="AM470" s="215"/>
      <c r="AN470" s="215"/>
      <c r="AO470" s="215"/>
      <c r="AP470" s="215"/>
      <c r="AQ470" s="215"/>
      <c r="AR470" s="215"/>
      <c r="AS470" s="214"/>
      <c r="AT470"/>
      <c r="AU470"/>
    </row>
    <row r="471" spans="1:47" ht="16.5" customHeight="1" x14ac:dyDescent="0.3">
      <c r="A471" s="213"/>
      <c r="B471" s="214"/>
      <c r="C471" s="215"/>
      <c r="D471" s="215"/>
      <c r="E471" s="215"/>
      <c r="F471" s="215"/>
      <c r="G471" s="215"/>
      <c r="H471" s="215"/>
      <c r="I471" s="215"/>
      <c r="J471" s="215"/>
      <c r="K471" s="215"/>
      <c r="L471" s="215"/>
      <c r="M471" s="215"/>
      <c r="N471" s="215"/>
      <c r="O471" s="215"/>
      <c r="P471" s="215"/>
      <c r="Q471" s="215"/>
      <c r="R471" s="215"/>
      <c r="S471" s="215"/>
      <c r="T471" s="215"/>
      <c r="U471" s="215"/>
      <c r="V471" s="215"/>
      <c r="W471" s="215"/>
      <c r="X471" s="215"/>
      <c r="Y471" s="215"/>
      <c r="Z471" s="215"/>
      <c r="AA471" s="215"/>
      <c r="AB471" s="215"/>
      <c r="AC471" s="215"/>
      <c r="AD471" s="215"/>
      <c r="AE471" s="215"/>
      <c r="AF471" s="215"/>
      <c r="AG471" s="215"/>
      <c r="AH471" s="215"/>
      <c r="AI471" s="215"/>
      <c r="AJ471" s="215"/>
      <c r="AK471" s="215"/>
      <c r="AL471" s="215"/>
      <c r="AM471" s="215"/>
      <c r="AN471" s="215"/>
      <c r="AO471" s="215"/>
      <c r="AP471" s="215"/>
      <c r="AQ471" s="215"/>
      <c r="AR471" s="215"/>
      <c r="AS471" s="214"/>
      <c r="AT471"/>
      <c r="AU471"/>
    </row>
    <row r="472" spans="1:47" ht="16.5" customHeight="1" x14ac:dyDescent="0.3">
      <c r="A472" s="213"/>
      <c r="B472" s="214"/>
      <c r="C472" s="215"/>
      <c r="D472" s="215"/>
      <c r="E472" s="215"/>
      <c r="F472" s="215"/>
      <c r="G472" s="215"/>
      <c r="H472" s="215"/>
      <c r="I472" s="215"/>
      <c r="J472" s="215"/>
      <c r="K472" s="215"/>
      <c r="L472" s="215"/>
      <c r="M472" s="215"/>
      <c r="N472" s="215"/>
      <c r="O472" s="215"/>
      <c r="P472" s="215"/>
      <c r="Q472" s="215"/>
      <c r="R472" s="215"/>
      <c r="S472" s="215"/>
      <c r="T472" s="215"/>
      <c r="U472" s="215"/>
      <c r="V472" s="215"/>
      <c r="W472" s="215"/>
      <c r="X472" s="215"/>
      <c r="Y472" s="215"/>
      <c r="Z472" s="215"/>
      <c r="AA472" s="215"/>
      <c r="AB472" s="215"/>
      <c r="AC472" s="215"/>
      <c r="AD472" s="215"/>
      <c r="AE472" s="215"/>
      <c r="AF472" s="215"/>
      <c r="AG472" s="215"/>
      <c r="AH472" s="215"/>
      <c r="AI472" s="215"/>
      <c r="AJ472" s="215"/>
      <c r="AK472" s="215"/>
      <c r="AL472" s="215"/>
      <c r="AM472" s="215"/>
      <c r="AN472" s="215"/>
      <c r="AO472" s="215"/>
      <c r="AP472" s="215"/>
      <c r="AQ472" s="215"/>
      <c r="AR472" s="215"/>
      <c r="AS472" s="214"/>
      <c r="AT472"/>
      <c r="AU472"/>
    </row>
    <row r="473" spans="1:47" ht="16.5" customHeight="1" x14ac:dyDescent="0.3">
      <c r="A473" s="213"/>
      <c r="B473" s="214"/>
      <c r="C473" s="215"/>
      <c r="D473" s="215"/>
      <c r="E473" s="215"/>
      <c r="F473" s="215"/>
      <c r="G473" s="215"/>
      <c r="H473" s="215"/>
      <c r="I473" s="215"/>
      <c r="J473" s="215"/>
      <c r="K473" s="215"/>
      <c r="L473" s="215"/>
      <c r="M473" s="215"/>
      <c r="N473" s="215"/>
      <c r="O473" s="215"/>
      <c r="P473" s="215"/>
      <c r="Q473" s="215"/>
      <c r="R473" s="215"/>
      <c r="S473" s="215"/>
      <c r="T473" s="215"/>
      <c r="U473" s="215"/>
      <c r="V473" s="215"/>
      <c r="W473" s="215"/>
      <c r="X473" s="215"/>
      <c r="Y473" s="215"/>
      <c r="Z473" s="215"/>
      <c r="AA473" s="215"/>
      <c r="AB473" s="215"/>
      <c r="AC473" s="215"/>
      <c r="AD473" s="215"/>
      <c r="AE473" s="215"/>
      <c r="AF473" s="215"/>
      <c r="AG473" s="215"/>
      <c r="AH473" s="215"/>
      <c r="AI473" s="215"/>
      <c r="AJ473" s="215"/>
      <c r="AK473" s="215"/>
      <c r="AL473" s="215"/>
      <c r="AM473" s="215"/>
      <c r="AN473" s="215"/>
      <c r="AO473" s="215"/>
      <c r="AP473" s="215"/>
      <c r="AQ473" s="215"/>
      <c r="AR473" s="215"/>
      <c r="AS473" s="214"/>
      <c r="AT473"/>
      <c r="AU473"/>
    </row>
    <row r="474" spans="1:47" ht="16.5" customHeight="1" x14ac:dyDescent="0.3">
      <c r="A474" s="213"/>
      <c r="B474" s="214"/>
      <c r="C474" s="215"/>
      <c r="D474" s="215"/>
      <c r="E474" s="215"/>
      <c r="F474" s="215"/>
      <c r="G474" s="215"/>
      <c r="H474" s="215"/>
      <c r="I474" s="215"/>
      <c r="J474" s="215"/>
      <c r="K474" s="215"/>
      <c r="L474" s="215"/>
      <c r="M474" s="215"/>
      <c r="N474" s="215"/>
      <c r="O474" s="215"/>
      <c r="P474" s="215"/>
      <c r="Q474" s="215"/>
      <c r="R474" s="215"/>
      <c r="S474" s="215"/>
      <c r="T474" s="215"/>
      <c r="U474" s="215"/>
      <c r="V474" s="215"/>
      <c r="W474" s="215"/>
      <c r="X474" s="215"/>
      <c r="Y474" s="215"/>
      <c r="Z474" s="215"/>
      <c r="AA474" s="215"/>
      <c r="AB474" s="215"/>
      <c r="AC474" s="215"/>
      <c r="AD474" s="215"/>
      <c r="AE474" s="215"/>
      <c r="AF474" s="215"/>
      <c r="AG474" s="215"/>
      <c r="AH474" s="215"/>
      <c r="AI474" s="215"/>
      <c r="AJ474" s="215"/>
      <c r="AK474" s="215"/>
      <c r="AL474" s="215"/>
      <c r="AM474" s="215"/>
      <c r="AN474" s="215"/>
      <c r="AO474" s="215"/>
      <c r="AP474" s="215"/>
      <c r="AQ474" s="215"/>
      <c r="AR474" s="215"/>
      <c r="AS474" s="214"/>
      <c r="AT474"/>
      <c r="AU474"/>
    </row>
    <row r="475" spans="1:47" ht="16.5" customHeight="1" x14ac:dyDescent="0.3">
      <c r="A475" s="213"/>
      <c r="B475" s="214"/>
      <c r="C475" s="215"/>
      <c r="D475" s="215"/>
      <c r="E475" s="215"/>
      <c r="F475" s="215"/>
      <c r="G475" s="215"/>
      <c r="H475" s="215"/>
      <c r="I475" s="215"/>
      <c r="J475" s="215"/>
      <c r="K475" s="215"/>
      <c r="L475" s="215"/>
      <c r="M475" s="215"/>
      <c r="N475" s="215"/>
      <c r="O475" s="215"/>
      <c r="P475" s="215"/>
      <c r="Q475" s="215"/>
      <c r="R475" s="215"/>
      <c r="S475" s="215"/>
      <c r="T475" s="215"/>
      <c r="U475" s="215"/>
      <c r="V475" s="215"/>
      <c r="W475" s="215"/>
      <c r="X475" s="215"/>
      <c r="Y475" s="215"/>
      <c r="Z475" s="215"/>
      <c r="AA475" s="215"/>
      <c r="AB475" s="215"/>
      <c r="AC475" s="215"/>
      <c r="AD475" s="215"/>
      <c r="AE475" s="215"/>
      <c r="AF475" s="215"/>
      <c r="AG475" s="215"/>
      <c r="AH475" s="215"/>
      <c r="AI475" s="215"/>
      <c r="AJ475" s="215"/>
      <c r="AK475" s="215"/>
      <c r="AL475" s="215"/>
      <c r="AM475" s="215"/>
      <c r="AN475" s="215"/>
      <c r="AO475" s="215"/>
      <c r="AP475" s="215"/>
      <c r="AQ475" s="215"/>
      <c r="AR475" s="215"/>
      <c r="AS475" s="214"/>
      <c r="AT475"/>
      <c r="AU475"/>
    </row>
    <row r="476" spans="1:47" ht="16.5" customHeight="1" x14ac:dyDescent="0.3">
      <c r="A476" s="213"/>
      <c r="B476" s="214"/>
      <c r="C476" s="215"/>
      <c r="D476" s="215"/>
      <c r="E476" s="215"/>
      <c r="F476" s="215"/>
      <c r="G476" s="215"/>
      <c r="H476" s="215"/>
      <c r="I476" s="215"/>
      <c r="J476" s="215"/>
      <c r="K476" s="215"/>
      <c r="L476" s="215"/>
      <c r="M476" s="215"/>
      <c r="N476" s="215"/>
      <c r="O476" s="215"/>
      <c r="P476" s="215"/>
      <c r="Q476" s="215"/>
      <c r="R476" s="215"/>
      <c r="S476" s="215"/>
      <c r="T476" s="215"/>
      <c r="U476" s="215"/>
      <c r="V476" s="215"/>
      <c r="W476" s="215"/>
      <c r="X476" s="215"/>
      <c r="Y476" s="215"/>
      <c r="Z476" s="215"/>
      <c r="AA476" s="215"/>
      <c r="AB476" s="215"/>
      <c r="AC476" s="215"/>
      <c r="AD476" s="215"/>
      <c r="AE476" s="215"/>
      <c r="AF476" s="215"/>
      <c r="AG476" s="215"/>
      <c r="AH476" s="215"/>
      <c r="AI476" s="215"/>
      <c r="AJ476" s="215"/>
      <c r="AK476" s="215"/>
      <c r="AL476" s="215"/>
      <c r="AM476" s="215"/>
      <c r="AN476" s="215"/>
      <c r="AO476" s="215"/>
      <c r="AP476" s="215"/>
      <c r="AQ476" s="215"/>
      <c r="AR476" s="215"/>
      <c r="AS476" s="214"/>
      <c r="AT476"/>
      <c r="AU476"/>
    </row>
    <row r="477" spans="1:47" ht="16.5" customHeight="1" x14ac:dyDescent="0.3">
      <c r="A477" s="213"/>
      <c r="B477" s="214"/>
      <c r="C477" s="215"/>
      <c r="D477" s="215"/>
      <c r="E477" s="215"/>
      <c r="F477" s="215"/>
      <c r="G477" s="215"/>
      <c r="H477" s="215"/>
      <c r="I477" s="215"/>
      <c r="J477" s="215"/>
      <c r="K477" s="215"/>
      <c r="L477" s="215"/>
      <c r="M477" s="215"/>
      <c r="N477" s="215"/>
      <c r="O477" s="215"/>
      <c r="P477" s="215"/>
      <c r="Q477" s="215"/>
      <c r="R477" s="215"/>
      <c r="S477" s="215"/>
      <c r="T477" s="215"/>
      <c r="U477" s="215"/>
      <c r="V477" s="215"/>
      <c r="W477" s="215"/>
      <c r="X477" s="215"/>
      <c r="Y477" s="215"/>
      <c r="Z477" s="215"/>
      <c r="AA477" s="215"/>
      <c r="AB477" s="215"/>
      <c r="AC477" s="215"/>
      <c r="AD477" s="215"/>
      <c r="AE477" s="215"/>
      <c r="AF477" s="215"/>
      <c r="AG477" s="215"/>
      <c r="AH477" s="215"/>
      <c r="AI477" s="215"/>
      <c r="AJ477" s="215"/>
      <c r="AK477" s="215"/>
      <c r="AL477" s="215"/>
      <c r="AM477" s="215"/>
      <c r="AN477" s="215"/>
      <c r="AO477" s="215"/>
      <c r="AP477" s="215"/>
      <c r="AQ477" s="215"/>
      <c r="AR477" s="215"/>
      <c r="AS477" s="214"/>
      <c r="AT477"/>
      <c r="AU477"/>
    </row>
    <row r="478" spans="1:47" ht="16.5" customHeight="1" x14ac:dyDescent="0.3">
      <c r="A478" s="213"/>
      <c r="B478" s="214"/>
      <c r="C478" s="215"/>
      <c r="D478" s="215"/>
      <c r="E478" s="215"/>
      <c r="F478" s="215"/>
      <c r="G478" s="215"/>
      <c r="H478" s="215"/>
      <c r="I478" s="215"/>
      <c r="J478" s="215"/>
      <c r="K478" s="215"/>
      <c r="L478" s="215"/>
      <c r="M478" s="215"/>
      <c r="N478" s="215"/>
      <c r="O478" s="215"/>
      <c r="P478" s="215"/>
      <c r="Q478" s="215"/>
      <c r="R478" s="215"/>
      <c r="S478" s="215"/>
      <c r="T478" s="215"/>
      <c r="U478" s="215"/>
      <c r="V478" s="215"/>
      <c r="W478" s="215"/>
      <c r="X478" s="215"/>
      <c r="Y478" s="215"/>
      <c r="Z478" s="215"/>
      <c r="AA478" s="215"/>
      <c r="AB478" s="215"/>
      <c r="AC478" s="215"/>
      <c r="AD478" s="215"/>
      <c r="AE478" s="215"/>
      <c r="AF478" s="215"/>
      <c r="AG478" s="215"/>
      <c r="AH478" s="215"/>
      <c r="AI478" s="215"/>
      <c r="AJ478" s="215"/>
      <c r="AK478" s="215"/>
      <c r="AL478" s="215"/>
      <c r="AM478" s="215"/>
      <c r="AN478" s="215"/>
      <c r="AO478" s="215"/>
      <c r="AP478" s="215"/>
      <c r="AQ478" s="215"/>
      <c r="AR478" s="215"/>
      <c r="AS478" s="214"/>
      <c r="AT478"/>
      <c r="AU478"/>
    </row>
    <row r="479" spans="1:47" ht="16.5" customHeight="1" x14ac:dyDescent="0.3">
      <c r="A479" s="213"/>
      <c r="B479" s="214"/>
      <c r="C479" s="215"/>
      <c r="D479" s="215"/>
      <c r="E479" s="215"/>
      <c r="F479" s="215"/>
      <c r="G479" s="215"/>
      <c r="H479" s="215"/>
      <c r="I479" s="215"/>
      <c r="J479" s="215"/>
      <c r="K479" s="215"/>
      <c r="L479" s="215"/>
      <c r="M479" s="215"/>
      <c r="N479" s="215"/>
      <c r="O479" s="215"/>
      <c r="P479" s="215"/>
      <c r="Q479" s="215"/>
      <c r="R479" s="215"/>
      <c r="S479" s="215"/>
      <c r="T479" s="215"/>
      <c r="U479" s="215"/>
      <c r="V479" s="215"/>
      <c r="W479" s="215"/>
      <c r="X479" s="215"/>
      <c r="Y479" s="215"/>
      <c r="Z479" s="215"/>
      <c r="AA479" s="215"/>
      <c r="AB479" s="215"/>
      <c r="AC479" s="215"/>
      <c r="AD479" s="215"/>
      <c r="AE479" s="215"/>
      <c r="AF479" s="215"/>
      <c r="AG479" s="215"/>
      <c r="AH479" s="215"/>
      <c r="AI479" s="215"/>
      <c r="AJ479" s="215"/>
      <c r="AK479" s="215"/>
      <c r="AL479" s="215"/>
      <c r="AM479" s="215"/>
      <c r="AN479" s="215"/>
      <c r="AO479" s="215"/>
      <c r="AP479" s="215"/>
      <c r="AQ479" s="215"/>
      <c r="AR479" s="215"/>
      <c r="AS479" s="214"/>
      <c r="AT479"/>
      <c r="AU479"/>
    </row>
    <row r="480" spans="1:47" ht="16.5" customHeight="1" x14ac:dyDescent="0.3">
      <c r="A480" s="213"/>
      <c r="B480" s="214"/>
      <c r="C480" s="215"/>
      <c r="D480" s="215"/>
      <c r="E480" s="215"/>
      <c r="F480" s="215"/>
      <c r="G480" s="215"/>
      <c r="H480" s="215"/>
      <c r="I480" s="215"/>
      <c r="J480" s="215"/>
      <c r="K480" s="215"/>
      <c r="L480" s="215"/>
      <c r="M480" s="215"/>
      <c r="N480" s="215"/>
      <c r="O480" s="215"/>
      <c r="P480" s="215"/>
      <c r="Q480" s="215"/>
      <c r="R480" s="215"/>
      <c r="S480" s="215"/>
      <c r="T480" s="215"/>
      <c r="U480" s="215"/>
      <c r="V480" s="215"/>
      <c r="W480" s="215"/>
      <c r="X480" s="215"/>
      <c r="Y480" s="215"/>
      <c r="Z480" s="215"/>
      <c r="AA480" s="215"/>
      <c r="AB480" s="215"/>
      <c r="AC480" s="215"/>
      <c r="AD480" s="215"/>
      <c r="AE480" s="215"/>
      <c r="AF480" s="215"/>
      <c r="AG480" s="215"/>
      <c r="AH480" s="215"/>
      <c r="AI480" s="215"/>
      <c r="AJ480" s="215"/>
      <c r="AK480" s="215"/>
      <c r="AL480" s="215"/>
      <c r="AM480" s="215"/>
      <c r="AN480" s="215"/>
      <c r="AO480" s="215"/>
      <c r="AP480" s="215"/>
      <c r="AQ480" s="215"/>
      <c r="AR480" s="215"/>
      <c r="AS480" s="214"/>
      <c r="AT480"/>
      <c r="AU480"/>
    </row>
    <row r="481" spans="1:47" ht="16.5" customHeight="1" x14ac:dyDescent="0.3">
      <c r="A481" s="213"/>
      <c r="B481" s="214"/>
      <c r="C481" s="215"/>
      <c r="D481" s="215"/>
      <c r="E481" s="215"/>
      <c r="F481" s="215"/>
      <c r="G481" s="215"/>
      <c r="H481" s="215"/>
      <c r="I481" s="215"/>
      <c r="J481" s="215"/>
      <c r="K481" s="215"/>
      <c r="L481" s="215"/>
      <c r="M481" s="215"/>
      <c r="N481" s="215"/>
      <c r="O481" s="215"/>
      <c r="P481" s="215"/>
      <c r="Q481" s="215"/>
      <c r="R481" s="215"/>
      <c r="S481" s="215"/>
      <c r="T481" s="215"/>
      <c r="U481" s="215"/>
      <c r="V481" s="215"/>
      <c r="W481" s="215"/>
      <c r="X481" s="215"/>
      <c r="Y481" s="215"/>
      <c r="Z481" s="215"/>
      <c r="AA481" s="215"/>
      <c r="AB481" s="215"/>
      <c r="AC481" s="215"/>
      <c r="AD481" s="215"/>
      <c r="AE481" s="215"/>
      <c r="AF481" s="215"/>
      <c r="AG481" s="215"/>
      <c r="AH481" s="215"/>
      <c r="AI481" s="215"/>
      <c r="AJ481" s="215"/>
      <c r="AK481" s="215"/>
      <c r="AL481" s="215"/>
      <c r="AM481" s="215"/>
      <c r="AN481" s="215"/>
      <c r="AO481" s="215"/>
      <c r="AP481" s="215"/>
      <c r="AQ481" s="215"/>
      <c r="AR481" s="215"/>
      <c r="AS481" s="214"/>
      <c r="AT481"/>
      <c r="AU481"/>
    </row>
    <row r="482" spans="1:47" ht="16.5" customHeight="1" x14ac:dyDescent="0.3">
      <c r="A482" s="213"/>
      <c r="B482" s="214"/>
      <c r="C482" s="215"/>
      <c r="D482" s="215"/>
      <c r="E482" s="215"/>
      <c r="F482" s="215"/>
      <c r="G482" s="215"/>
      <c r="H482" s="215"/>
      <c r="I482" s="215"/>
      <c r="J482" s="215"/>
      <c r="K482" s="215"/>
      <c r="L482" s="215"/>
      <c r="M482" s="215"/>
      <c r="N482" s="215"/>
      <c r="O482" s="215"/>
      <c r="P482" s="215"/>
      <c r="Q482" s="215"/>
      <c r="R482" s="215"/>
      <c r="S482" s="215"/>
      <c r="T482" s="215"/>
      <c r="U482" s="215"/>
      <c r="V482" s="215"/>
      <c r="W482" s="215"/>
      <c r="X482" s="215"/>
      <c r="Y482" s="215"/>
      <c r="Z482" s="215"/>
      <c r="AA482" s="215"/>
      <c r="AB482" s="215"/>
      <c r="AC482" s="215"/>
      <c r="AD482" s="215"/>
      <c r="AE482" s="215"/>
      <c r="AF482" s="215"/>
      <c r="AG482" s="215"/>
      <c r="AH482" s="215"/>
      <c r="AI482" s="215"/>
      <c r="AJ482" s="215"/>
      <c r="AK482" s="215"/>
      <c r="AL482" s="215"/>
      <c r="AM482" s="215"/>
      <c r="AN482" s="215"/>
      <c r="AO482" s="215"/>
      <c r="AP482" s="215"/>
      <c r="AQ482" s="215"/>
      <c r="AR482" s="215"/>
      <c r="AS482" s="214"/>
      <c r="AT482"/>
      <c r="AU482"/>
    </row>
    <row r="483" spans="1:47" ht="16.5" customHeight="1" x14ac:dyDescent="0.3">
      <c r="A483" s="213"/>
      <c r="B483" s="214"/>
      <c r="C483" s="215"/>
      <c r="D483" s="215"/>
      <c r="E483" s="215"/>
      <c r="F483" s="215"/>
      <c r="G483" s="215"/>
      <c r="H483" s="215"/>
      <c r="I483" s="215"/>
      <c r="J483" s="215"/>
      <c r="K483" s="215"/>
      <c r="L483" s="215"/>
      <c r="M483" s="215"/>
      <c r="N483" s="215"/>
      <c r="O483" s="215"/>
      <c r="P483" s="215"/>
      <c r="Q483" s="215"/>
      <c r="R483" s="215"/>
      <c r="S483" s="215"/>
      <c r="T483" s="215"/>
      <c r="U483" s="215"/>
      <c r="V483" s="215"/>
      <c r="W483" s="215"/>
      <c r="X483" s="215"/>
      <c r="Y483" s="215"/>
      <c r="Z483" s="215"/>
      <c r="AA483" s="215"/>
      <c r="AB483" s="215"/>
      <c r="AC483" s="215"/>
      <c r="AD483" s="215"/>
      <c r="AE483" s="215"/>
      <c r="AF483" s="215"/>
      <c r="AG483" s="215"/>
      <c r="AH483" s="215"/>
      <c r="AI483" s="215"/>
      <c r="AJ483" s="215"/>
      <c r="AK483" s="215"/>
      <c r="AL483" s="215"/>
      <c r="AM483" s="215"/>
      <c r="AN483" s="215"/>
      <c r="AO483" s="215"/>
      <c r="AP483" s="215"/>
      <c r="AQ483" s="215"/>
      <c r="AR483" s="215"/>
      <c r="AS483" s="214"/>
      <c r="AT483"/>
      <c r="AU483"/>
    </row>
    <row r="484" spans="1:47" ht="16.5" customHeight="1" x14ac:dyDescent="0.3">
      <c r="A484" s="213"/>
      <c r="B484" s="214"/>
      <c r="C484" s="215"/>
      <c r="D484" s="215"/>
      <c r="E484" s="215"/>
      <c r="F484" s="215"/>
      <c r="G484" s="215"/>
      <c r="H484" s="215"/>
      <c r="I484" s="215"/>
      <c r="J484" s="215"/>
      <c r="K484" s="215"/>
      <c r="L484" s="215"/>
      <c r="M484" s="215"/>
      <c r="N484" s="215"/>
      <c r="O484" s="215"/>
      <c r="P484" s="215"/>
      <c r="Q484" s="215"/>
      <c r="R484" s="215"/>
      <c r="S484" s="215"/>
      <c r="T484" s="215"/>
      <c r="U484" s="215"/>
      <c r="V484" s="215"/>
      <c r="W484" s="215"/>
      <c r="X484" s="215"/>
      <c r="Y484" s="215"/>
      <c r="Z484" s="215"/>
      <c r="AA484" s="215"/>
      <c r="AB484" s="215"/>
      <c r="AC484" s="215"/>
      <c r="AD484" s="215"/>
      <c r="AE484" s="215"/>
      <c r="AF484" s="215"/>
      <c r="AG484" s="215"/>
      <c r="AH484" s="215"/>
      <c r="AI484" s="215"/>
      <c r="AJ484" s="215"/>
      <c r="AK484" s="215"/>
      <c r="AL484" s="215"/>
      <c r="AM484" s="215"/>
      <c r="AN484" s="215"/>
      <c r="AO484" s="215"/>
      <c r="AP484" s="215"/>
      <c r="AQ484" s="215"/>
      <c r="AR484" s="215"/>
      <c r="AS484" s="214"/>
      <c r="AT484"/>
      <c r="AU484"/>
    </row>
    <row r="485" spans="1:47" ht="16.5" customHeight="1" x14ac:dyDescent="0.3">
      <c r="A485" s="213"/>
      <c r="B485" s="214"/>
      <c r="C485" s="215"/>
      <c r="D485" s="215"/>
      <c r="E485" s="215"/>
      <c r="F485" s="215"/>
      <c r="G485" s="215"/>
      <c r="H485" s="215"/>
      <c r="I485" s="215"/>
      <c r="J485" s="215"/>
      <c r="K485" s="215"/>
      <c r="L485" s="215"/>
      <c r="M485" s="215"/>
      <c r="N485" s="215"/>
      <c r="O485" s="215"/>
      <c r="P485" s="215"/>
      <c r="Q485" s="215"/>
      <c r="R485" s="215"/>
      <c r="S485" s="215"/>
      <c r="T485" s="215"/>
      <c r="U485" s="215"/>
      <c r="V485" s="215"/>
      <c r="W485" s="215"/>
      <c r="X485" s="215"/>
      <c r="Y485" s="215"/>
      <c r="Z485" s="215"/>
      <c r="AA485" s="215"/>
      <c r="AB485" s="215"/>
      <c r="AC485" s="215"/>
      <c r="AD485" s="215"/>
      <c r="AE485" s="215"/>
      <c r="AF485" s="215"/>
      <c r="AG485" s="215"/>
      <c r="AH485" s="215"/>
      <c r="AI485" s="215"/>
      <c r="AJ485" s="215"/>
      <c r="AK485" s="215"/>
      <c r="AL485" s="215"/>
      <c r="AM485" s="215"/>
      <c r="AN485" s="215"/>
      <c r="AO485" s="215"/>
      <c r="AP485" s="215"/>
      <c r="AQ485" s="215"/>
      <c r="AR485" s="215"/>
      <c r="AS485" s="214"/>
      <c r="AT485"/>
      <c r="AU485"/>
    </row>
    <row r="486" spans="1:47" ht="16.5" customHeight="1" x14ac:dyDescent="0.3">
      <c r="A486" s="213"/>
      <c r="B486" s="214"/>
      <c r="C486" s="215"/>
      <c r="D486" s="215"/>
      <c r="E486" s="215"/>
      <c r="F486" s="215"/>
      <c r="G486" s="215"/>
      <c r="H486" s="215"/>
      <c r="I486" s="215"/>
      <c r="J486" s="215"/>
      <c r="K486" s="215"/>
      <c r="L486" s="215"/>
      <c r="M486" s="215"/>
      <c r="N486" s="215"/>
      <c r="O486" s="215"/>
      <c r="P486" s="215"/>
      <c r="Q486" s="215"/>
      <c r="R486" s="215"/>
      <c r="S486" s="215"/>
      <c r="T486" s="215"/>
      <c r="U486" s="215"/>
      <c r="V486" s="215"/>
      <c r="W486" s="215"/>
      <c r="X486" s="215"/>
      <c r="Y486" s="215"/>
      <c r="Z486" s="215"/>
      <c r="AA486" s="215"/>
      <c r="AB486" s="215"/>
      <c r="AC486" s="215"/>
      <c r="AD486" s="215"/>
      <c r="AE486" s="215"/>
      <c r="AF486" s="215"/>
      <c r="AG486" s="215"/>
      <c r="AH486" s="215"/>
      <c r="AI486" s="215"/>
      <c r="AJ486" s="215"/>
      <c r="AK486" s="215"/>
      <c r="AL486" s="215"/>
      <c r="AM486" s="215"/>
      <c r="AN486" s="215"/>
      <c r="AO486" s="215"/>
      <c r="AP486" s="215"/>
      <c r="AQ486" s="215"/>
      <c r="AR486" s="215"/>
      <c r="AS486" s="214"/>
      <c r="AT486"/>
      <c r="AU486"/>
    </row>
    <row r="487" spans="1:47" ht="16.5" customHeight="1" x14ac:dyDescent="0.3">
      <c r="A487" s="213"/>
      <c r="B487" s="214"/>
      <c r="C487" s="215"/>
      <c r="D487" s="215"/>
      <c r="E487" s="215"/>
      <c r="F487" s="215"/>
      <c r="G487" s="215"/>
      <c r="H487" s="215"/>
      <c r="I487" s="215"/>
      <c r="J487" s="215"/>
      <c r="K487" s="215"/>
      <c r="L487" s="215"/>
      <c r="M487" s="215"/>
      <c r="N487" s="215"/>
      <c r="O487" s="215"/>
      <c r="P487" s="215"/>
      <c r="Q487" s="215"/>
      <c r="R487" s="215"/>
      <c r="S487" s="215"/>
      <c r="T487" s="215"/>
      <c r="U487" s="215"/>
      <c r="V487" s="215"/>
      <c r="W487" s="215"/>
      <c r="X487" s="215"/>
      <c r="Y487" s="215"/>
      <c r="Z487" s="215"/>
      <c r="AA487" s="215"/>
      <c r="AB487" s="215"/>
      <c r="AC487" s="215"/>
      <c r="AD487" s="215"/>
      <c r="AE487" s="215"/>
      <c r="AF487" s="215"/>
      <c r="AG487" s="215"/>
      <c r="AH487" s="215"/>
      <c r="AI487" s="215"/>
      <c r="AJ487" s="215"/>
      <c r="AK487" s="215"/>
      <c r="AL487" s="215"/>
      <c r="AM487" s="215"/>
      <c r="AN487" s="215"/>
      <c r="AO487" s="215"/>
      <c r="AP487" s="215"/>
      <c r="AQ487" s="215"/>
      <c r="AR487" s="215"/>
      <c r="AS487" s="214"/>
      <c r="AT487"/>
      <c r="AU487"/>
    </row>
    <row r="488" spans="1:47" ht="16.5" customHeight="1" x14ac:dyDescent="0.3">
      <c r="A488" s="213"/>
      <c r="B488" s="214"/>
      <c r="C488" s="215"/>
      <c r="D488" s="215"/>
      <c r="E488" s="215"/>
      <c r="F488" s="215"/>
      <c r="G488" s="215"/>
      <c r="H488" s="215"/>
      <c r="I488" s="215"/>
      <c r="J488" s="215"/>
      <c r="K488" s="215"/>
      <c r="L488" s="215"/>
      <c r="M488" s="215"/>
      <c r="N488" s="215"/>
      <c r="O488" s="215"/>
      <c r="P488" s="215"/>
      <c r="Q488" s="215"/>
      <c r="R488" s="215"/>
      <c r="S488" s="215"/>
      <c r="T488" s="215"/>
      <c r="U488" s="215"/>
      <c r="V488" s="215"/>
      <c r="W488" s="215"/>
      <c r="X488" s="215"/>
      <c r="Y488" s="215"/>
      <c r="Z488" s="215"/>
      <c r="AA488" s="215"/>
      <c r="AB488" s="215"/>
      <c r="AC488" s="215"/>
      <c r="AD488" s="215"/>
      <c r="AE488" s="215"/>
      <c r="AF488" s="215"/>
      <c r="AG488" s="215"/>
      <c r="AH488" s="215"/>
      <c r="AI488" s="215"/>
      <c r="AJ488" s="215"/>
      <c r="AK488" s="215"/>
      <c r="AL488" s="215"/>
      <c r="AM488" s="215"/>
      <c r="AN488" s="215"/>
      <c r="AO488" s="215"/>
      <c r="AP488" s="215"/>
      <c r="AQ488" s="215"/>
      <c r="AR488" s="215"/>
      <c r="AS488" s="214"/>
      <c r="AT488"/>
      <c r="AU488"/>
    </row>
    <row r="489" spans="1:47" ht="16.5" customHeight="1" x14ac:dyDescent="0.3">
      <c r="A489" s="213"/>
      <c r="B489" s="214"/>
      <c r="C489" s="215"/>
      <c r="D489" s="215"/>
      <c r="E489" s="215"/>
      <c r="F489" s="215"/>
      <c r="G489" s="215"/>
      <c r="H489" s="215"/>
      <c r="I489" s="215"/>
      <c r="J489" s="215"/>
      <c r="K489" s="215"/>
      <c r="L489" s="215"/>
      <c r="M489" s="215"/>
      <c r="N489" s="215"/>
      <c r="O489" s="215"/>
      <c r="P489" s="215"/>
      <c r="Q489" s="215"/>
      <c r="R489" s="215"/>
      <c r="S489" s="215"/>
      <c r="T489" s="215"/>
      <c r="U489" s="215"/>
      <c r="V489" s="215"/>
      <c r="W489" s="215"/>
      <c r="X489" s="215"/>
      <c r="Y489" s="215"/>
      <c r="Z489" s="215"/>
      <c r="AA489" s="215"/>
      <c r="AB489" s="215"/>
      <c r="AC489" s="215"/>
      <c r="AD489" s="215"/>
      <c r="AE489" s="215"/>
      <c r="AF489" s="215"/>
      <c r="AG489" s="215"/>
      <c r="AH489" s="215"/>
      <c r="AI489" s="215"/>
      <c r="AJ489" s="215"/>
      <c r="AK489" s="215"/>
      <c r="AL489" s="215"/>
      <c r="AM489" s="215"/>
      <c r="AN489" s="215"/>
      <c r="AO489" s="215"/>
      <c r="AP489" s="215"/>
      <c r="AQ489" s="215"/>
      <c r="AR489" s="215"/>
      <c r="AS489" s="214"/>
      <c r="AT489"/>
      <c r="AU489"/>
    </row>
    <row r="490" spans="1:47" ht="16.5" customHeight="1" x14ac:dyDescent="0.3">
      <c r="A490" s="213"/>
      <c r="B490" s="214"/>
      <c r="C490" s="215"/>
      <c r="D490" s="215"/>
      <c r="E490" s="215"/>
      <c r="F490" s="215"/>
      <c r="G490" s="215"/>
      <c r="H490" s="215"/>
      <c r="I490" s="215"/>
      <c r="J490" s="215"/>
      <c r="K490" s="215"/>
      <c r="L490" s="215"/>
      <c r="M490" s="215"/>
      <c r="N490" s="215"/>
      <c r="O490" s="215"/>
      <c r="P490" s="215"/>
      <c r="Q490" s="215"/>
      <c r="R490" s="215"/>
      <c r="S490" s="215"/>
      <c r="T490" s="215"/>
      <c r="U490" s="215"/>
      <c r="V490" s="215"/>
      <c r="W490" s="215"/>
      <c r="X490" s="215"/>
      <c r="Y490" s="215"/>
      <c r="Z490" s="215"/>
      <c r="AA490" s="215"/>
      <c r="AB490" s="215"/>
      <c r="AC490" s="215"/>
      <c r="AD490" s="215"/>
      <c r="AE490" s="215"/>
      <c r="AF490" s="215"/>
      <c r="AG490" s="215"/>
      <c r="AH490" s="215"/>
      <c r="AI490" s="215"/>
      <c r="AJ490" s="215"/>
      <c r="AK490" s="215"/>
      <c r="AL490" s="215"/>
      <c r="AM490" s="215"/>
      <c r="AN490" s="215"/>
      <c r="AO490" s="215"/>
      <c r="AP490" s="215"/>
      <c r="AQ490" s="215"/>
      <c r="AR490" s="215"/>
      <c r="AS490" s="214"/>
      <c r="AT490"/>
      <c r="AU490"/>
    </row>
    <row r="491" spans="1:47" ht="16.5" customHeight="1" x14ac:dyDescent="0.3">
      <c r="A491" s="213"/>
      <c r="B491" s="214"/>
      <c r="C491" s="215"/>
      <c r="D491" s="215"/>
      <c r="E491" s="215"/>
      <c r="F491" s="215"/>
      <c r="G491" s="215"/>
      <c r="H491" s="215"/>
      <c r="I491" s="215"/>
      <c r="J491" s="215"/>
      <c r="K491" s="215"/>
      <c r="L491" s="215"/>
      <c r="M491" s="215"/>
      <c r="N491" s="215"/>
      <c r="O491" s="215"/>
      <c r="P491" s="215"/>
      <c r="Q491" s="215"/>
      <c r="R491" s="215"/>
      <c r="S491" s="215"/>
      <c r="T491" s="215"/>
      <c r="U491" s="215"/>
      <c r="V491" s="215"/>
      <c r="W491" s="215"/>
      <c r="X491" s="215"/>
      <c r="Y491" s="215"/>
      <c r="Z491" s="215"/>
      <c r="AA491" s="215"/>
      <c r="AB491" s="215"/>
      <c r="AC491" s="215"/>
      <c r="AD491" s="215"/>
      <c r="AE491" s="215"/>
      <c r="AF491" s="215"/>
      <c r="AG491" s="215"/>
      <c r="AH491" s="215"/>
      <c r="AI491" s="215"/>
      <c r="AJ491" s="215"/>
      <c r="AK491" s="215"/>
      <c r="AL491" s="215"/>
      <c r="AM491" s="215"/>
      <c r="AN491" s="215"/>
      <c r="AO491" s="215"/>
      <c r="AP491" s="215"/>
      <c r="AQ491" s="215"/>
      <c r="AR491" s="215"/>
      <c r="AS491" s="214"/>
      <c r="AT491"/>
      <c r="AU491"/>
    </row>
    <row r="492" spans="1:47" ht="16.5" customHeight="1" x14ac:dyDescent="0.3">
      <c r="A492" s="213"/>
      <c r="B492" s="214"/>
      <c r="C492" s="215"/>
      <c r="D492" s="215"/>
      <c r="E492" s="215"/>
      <c r="F492" s="215"/>
      <c r="G492" s="215"/>
      <c r="H492" s="215"/>
      <c r="I492" s="215"/>
      <c r="J492" s="215"/>
      <c r="K492" s="215"/>
      <c r="L492" s="215"/>
      <c r="M492" s="215"/>
      <c r="N492" s="215"/>
      <c r="O492" s="215"/>
      <c r="P492" s="215"/>
      <c r="Q492" s="215"/>
      <c r="R492" s="215"/>
      <c r="S492" s="215"/>
      <c r="T492" s="215"/>
      <c r="U492" s="215"/>
      <c r="V492" s="215"/>
      <c r="W492" s="215"/>
      <c r="X492" s="215"/>
      <c r="Y492" s="215"/>
      <c r="Z492" s="215"/>
      <c r="AA492" s="215"/>
      <c r="AB492" s="215"/>
      <c r="AC492" s="215"/>
      <c r="AD492" s="215"/>
      <c r="AE492" s="215"/>
      <c r="AF492" s="215"/>
      <c r="AG492" s="215"/>
      <c r="AH492" s="215"/>
      <c r="AI492" s="215"/>
      <c r="AJ492" s="215"/>
      <c r="AK492" s="215"/>
      <c r="AL492" s="215"/>
      <c r="AM492" s="215"/>
      <c r="AN492" s="215"/>
      <c r="AO492" s="215"/>
      <c r="AP492" s="215"/>
      <c r="AQ492" s="215"/>
      <c r="AR492" s="215"/>
      <c r="AS492" s="214"/>
      <c r="AT492"/>
      <c r="AU492"/>
    </row>
    <row r="493" spans="1:47" ht="16.5" customHeight="1" x14ac:dyDescent="0.3">
      <c r="A493" s="213"/>
      <c r="B493" s="214"/>
      <c r="C493" s="215"/>
      <c r="D493" s="215"/>
      <c r="E493" s="215"/>
      <c r="F493" s="215"/>
      <c r="G493" s="215"/>
      <c r="H493" s="215"/>
      <c r="I493" s="215"/>
      <c r="J493" s="215"/>
      <c r="K493" s="215"/>
      <c r="L493" s="215"/>
      <c r="M493" s="215"/>
      <c r="N493" s="215"/>
      <c r="O493" s="215"/>
      <c r="P493" s="215"/>
      <c r="Q493" s="215"/>
      <c r="R493" s="215"/>
      <c r="S493" s="215"/>
      <c r="T493" s="215"/>
      <c r="U493" s="215"/>
      <c r="V493" s="215"/>
      <c r="W493" s="215"/>
      <c r="X493" s="215"/>
      <c r="Y493" s="215"/>
      <c r="Z493" s="215"/>
      <c r="AA493" s="215"/>
      <c r="AB493" s="215"/>
      <c r="AC493" s="215"/>
      <c r="AD493" s="215"/>
      <c r="AE493" s="215"/>
      <c r="AF493" s="215"/>
      <c r="AG493" s="215"/>
      <c r="AH493" s="215"/>
      <c r="AI493" s="215"/>
      <c r="AJ493" s="215"/>
      <c r="AK493" s="215"/>
      <c r="AL493" s="215"/>
      <c r="AM493" s="215"/>
      <c r="AN493" s="215"/>
      <c r="AO493" s="215"/>
      <c r="AP493" s="215"/>
      <c r="AQ493" s="215"/>
      <c r="AR493" s="215"/>
      <c r="AS493" s="214"/>
      <c r="AT493"/>
      <c r="AU493"/>
    </row>
    <row r="494" spans="1:47" ht="16.5" customHeight="1" x14ac:dyDescent="0.3">
      <c r="A494" s="213"/>
      <c r="B494" s="214"/>
      <c r="C494" s="215"/>
      <c r="D494" s="215"/>
      <c r="E494" s="215"/>
      <c r="F494" s="215"/>
      <c r="G494" s="215"/>
      <c r="H494" s="215"/>
      <c r="I494" s="215"/>
      <c r="J494" s="215"/>
      <c r="K494" s="215"/>
      <c r="L494" s="215"/>
      <c r="M494" s="215"/>
      <c r="N494" s="215"/>
      <c r="O494" s="215"/>
      <c r="P494" s="215"/>
      <c r="Q494" s="215"/>
      <c r="R494" s="215"/>
      <c r="S494" s="215"/>
      <c r="T494" s="215"/>
      <c r="U494" s="215"/>
      <c r="V494" s="215"/>
      <c r="W494" s="215"/>
      <c r="X494" s="215"/>
      <c r="Y494" s="215"/>
      <c r="Z494" s="215"/>
      <c r="AA494" s="215"/>
      <c r="AB494" s="215"/>
      <c r="AC494" s="215"/>
      <c r="AD494" s="215"/>
      <c r="AE494" s="215"/>
      <c r="AF494" s="215"/>
      <c r="AG494" s="215"/>
      <c r="AH494" s="215"/>
      <c r="AI494" s="215"/>
      <c r="AJ494" s="215"/>
      <c r="AK494" s="215"/>
      <c r="AL494" s="215"/>
      <c r="AM494" s="215"/>
      <c r="AN494" s="215"/>
      <c r="AO494" s="215"/>
      <c r="AP494" s="215"/>
      <c r="AQ494" s="215"/>
      <c r="AR494" s="215"/>
      <c r="AS494" s="214"/>
      <c r="AT494"/>
      <c r="AU494"/>
    </row>
    <row r="495" spans="1:47" ht="16.5" customHeight="1" x14ac:dyDescent="0.3">
      <c r="A495" s="213"/>
      <c r="B495" s="214"/>
      <c r="C495" s="215"/>
      <c r="D495" s="215"/>
      <c r="E495" s="215"/>
      <c r="F495" s="215"/>
      <c r="G495" s="215"/>
      <c r="H495" s="215"/>
      <c r="I495" s="215"/>
      <c r="J495" s="215"/>
      <c r="K495" s="215"/>
      <c r="L495" s="215"/>
      <c r="M495" s="215"/>
      <c r="N495" s="215"/>
      <c r="O495" s="215"/>
      <c r="P495" s="215"/>
      <c r="Q495" s="215"/>
      <c r="R495" s="215"/>
      <c r="S495" s="215"/>
      <c r="T495" s="215"/>
      <c r="U495" s="215"/>
      <c r="V495" s="215"/>
      <c r="W495" s="215"/>
      <c r="X495" s="215"/>
      <c r="Y495" s="215"/>
      <c r="Z495" s="215"/>
      <c r="AA495" s="215"/>
      <c r="AB495" s="215"/>
      <c r="AC495" s="215"/>
      <c r="AD495" s="215"/>
      <c r="AE495" s="215"/>
      <c r="AF495" s="215"/>
      <c r="AG495" s="215"/>
      <c r="AH495" s="215"/>
      <c r="AI495" s="215"/>
      <c r="AJ495" s="215"/>
      <c r="AK495" s="215"/>
      <c r="AL495" s="215"/>
      <c r="AM495" s="215"/>
      <c r="AN495" s="215"/>
      <c r="AO495" s="215"/>
      <c r="AP495" s="215"/>
      <c r="AQ495" s="215"/>
      <c r="AR495" s="215"/>
      <c r="AS495" s="214"/>
      <c r="AT495"/>
      <c r="AU495"/>
    </row>
    <row r="496" spans="1:47" ht="16.5" customHeight="1" x14ac:dyDescent="0.3">
      <c r="A496" s="213"/>
      <c r="B496" s="214"/>
      <c r="C496" s="215"/>
      <c r="D496" s="215"/>
      <c r="E496" s="215"/>
      <c r="F496" s="215"/>
      <c r="G496" s="215"/>
      <c r="H496" s="215"/>
      <c r="I496" s="215"/>
      <c r="J496" s="215"/>
      <c r="K496" s="215"/>
      <c r="L496" s="215"/>
      <c r="M496" s="215"/>
      <c r="N496" s="215"/>
      <c r="O496" s="215"/>
      <c r="P496" s="215"/>
      <c r="Q496" s="215"/>
      <c r="R496" s="215"/>
      <c r="S496" s="215"/>
      <c r="T496" s="215"/>
      <c r="U496" s="215"/>
      <c r="V496" s="215"/>
      <c r="W496" s="215"/>
      <c r="X496" s="215"/>
      <c r="Y496" s="215"/>
      <c r="Z496" s="215"/>
      <c r="AA496" s="215"/>
      <c r="AB496" s="215"/>
      <c r="AC496" s="215"/>
      <c r="AD496" s="215"/>
      <c r="AE496" s="215"/>
      <c r="AF496" s="215"/>
      <c r="AG496" s="215"/>
      <c r="AH496" s="215"/>
      <c r="AI496" s="215"/>
      <c r="AJ496" s="215"/>
      <c r="AK496" s="215"/>
      <c r="AL496" s="215"/>
      <c r="AM496" s="215"/>
      <c r="AN496" s="215"/>
      <c r="AO496" s="215"/>
      <c r="AP496" s="215"/>
      <c r="AQ496" s="215"/>
      <c r="AR496" s="215"/>
      <c r="AS496" s="214"/>
      <c r="AT496"/>
      <c r="AU496"/>
    </row>
    <row r="497" spans="1:47" ht="16.5" customHeight="1" x14ac:dyDescent="0.3">
      <c r="A497" s="213"/>
      <c r="B497" s="214"/>
      <c r="C497" s="215"/>
      <c r="D497" s="215"/>
      <c r="E497" s="215"/>
      <c r="F497" s="215"/>
      <c r="G497" s="215"/>
      <c r="H497" s="215"/>
      <c r="I497" s="215"/>
      <c r="J497" s="215"/>
      <c r="K497" s="215"/>
      <c r="L497" s="215"/>
      <c r="M497" s="215"/>
      <c r="N497" s="215"/>
      <c r="O497" s="215"/>
      <c r="P497" s="215"/>
      <c r="Q497" s="215"/>
      <c r="R497" s="215"/>
      <c r="S497" s="215"/>
      <c r="T497" s="215"/>
      <c r="U497" s="215"/>
      <c r="V497" s="215"/>
      <c r="W497" s="215"/>
      <c r="X497" s="215"/>
      <c r="Y497" s="215"/>
      <c r="Z497" s="215"/>
      <c r="AA497" s="215"/>
      <c r="AB497" s="215"/>
      <c r="AC497" s="215"/>
      <c r="AD497" s="215"/>
      <c r="AE497" s="215"/>
      <c r="AF497" s="215"/>
      <c r="AG497" s="215"/>
      <c r="AH497" s="215"/>
      <c r="AI497" s="215"/>
      <c r="AJ497" s="215"/>
      <c r="AK497" s="215"/>
      <c r="AL497" s="215"/>
      <c r="AM497" s="215"/>
      <c r="AN497" s="215"/>
      <c r="AO497" s="215"/>
      <c r="AP497" s="215"/>
      <c r="AQ497" s="215"/>
      <c r="AR497" s="215"/>
      <c r="AS497" s="214"/>
      <c r="AT497"/>
      <c r="AU497"/>
    </row>
    <row r="498" spans="1:47" ht="16.5" customHeight="1" x14ac:dyDescent="0.3">
      <c r="A498" s="213"/>
      <c r="B498" s="214"/>
      <c r="C498" s="215"/>
      <c r="D498" s="215"/>
      <c r="E498" s="215"/>
      <c r="F498" s="215"/>
      <c r="G498" s="215"/>
      <c r="H498" s="215"/>
      <c r="I498" s="215"/>
      <c r="J498" s="215"/>
      <c r="K498" s="215"/>
      <c r="L498" s="215"/>
      <c r="M498" s="215"/>
      <c r="N498" s="215"/>
      <c r="O498" s="215"/>
      <c r="P498" s="215"/>
      <c r="Q498" s="215"/>
      <c r="R498" s="215"/>
      <c r="S498" s="215"/>
      <c r="T498" s="215"/>
      <c r="U498" s="215"/>
      <c r="V498" s="215"/>
      <c r="W498" s="215"/>
      <c r="X498" s="215"/>
      <c r="Y498" s="215"/>
      <c r="Z498" s="215"/>
      <c r="AA498" s="215"/>
      <c r="AB498" s="215"/>
      <c r="AC498" s="215"/>
      <c r="AD498" s="215"/>
      <c r="AE498" s="215"/>
      <c r="AF498" s="215"/>
      <c r="AG498" s="215"/>
      <c r="AH498" s="215"/>
      <c r="AI498" s="215"/>
      <c r="AJ498" s="215"/>
      <c r="AK498" s="215"/>
      <c r="AL498" s="215"/>
      <c r="AM498" s="215"/>
      <c r="AN498" s="215"/>
      <c r="AO498" s="215"/>
      <c r="AP498" s="215"/>
      <c r="AQ498" s="215"/>
      <c r="AR498" s="215"/>
      <c r="AS498" s="214"/>
      <c r="AT498"/>
      <c r="AU498"/>
    </row>
    <row r="499" spans="1:47" ht="16.5" customHeight="1" x14ac:dyDescent="0.3">
      <c r="A499" s="213"/>
      <c r="B499" s="214"/>
      <c r="C499" s="215"/>
      <c r="D499" s="215"/>
      <c r="E499" s="215"/>
      <c r="F499" s="215"/>
      <c r="G499" s="215"/>
      <c r="H499" s="215"/>
      <c r="I499" s="215"/>
      <c r="J499" s="215"/>
      <c r="K499" s="215"/>
      <c r="L499" s="215"/>
      <c r="M499" s="215"/>
      <c r="N499" s="215"/>
      <c r="O499" s="215"/>
      <c r="P499" s="215"/>
      <c r="Q499" s="215"/>
      <c r="R499" s="215"/>
      <c r="S499" s="215"/>
      <c r="T499" s="215"/>
      <c r="U499" s="215"/>
      <c r="V499" s="215"/>
      <c r="W499" s="215"/>
      <c r="X499" s="215"/>
      <c r="Y499" s="215"/>
      <c r="Z499" s="215"/>
      <c r="AA499" s="215"/>
      <c r="AB499" s="215"/>
      <c r="AC499" s="215"/>
      <c r="AD499" s="215"/>
      <c r="AE499" s="215"/>
      <c r="AF499" s="215"/>
      <c r="AG499" s="215"/>
      <c r="AH499" s="215"/>
      <c r="AI499" s="215"/>
      <c r="AJ499" s="215"/>
      <c r="AK499" s="215"/>
      <c r="AL499" s="215"/>
      <c r="AM499" s="215"/>
      <c r="AN499" s="215"/>
      <c r="AO499" s="215"/>
      <c r="AP499" s="215"/>
      <c r="AQ499" s="215"/>
      <c r="AR499" s="215"/>
      <c r="AS499" s="214"/>
      <c r="AT499"/>
      <c r="AU499"/>
    </row>
    <row r="500" spans="1:47" ht="16.5" customHeight="1" x14ac:dyDescent="0.3">
      <c r="A500" s="213"/>
      <c r="B500" s="214"/>
      <c r="C500" s="215"/>
      <c r="D500" s="215"/>
      <c r="E500" s="215"/>
      <c r="F500" s="215"/>
      <c r="G500" s="215"/>
      <c r="H500" s="215"/>
      <c r="I500" s="215"/>
      <c r="J500" s="215"/>
      <c r="K500" s="215"/>
      <c r="L500" s="215"/>
      <c r="M500" s="215"/>
      <c r="N500" s="215"/>
      <c r="O500" s="215"/>
      <c r="P500" s="215"/>
      <c r="Q500" s="215"/>
      <c r="R500" s="215"/>
      <c r="S500" s="215"/>
      <c r="T500" s="215"/>
      <c r="U500" s="215"/>
      <c r="V500" s="215"/>
      <c r="W500" s="215"/>
      <c r="X500" s="215"/>
      <c r="Y500" s="215"/>
      <c r="Z500" s="215"/>
      <c r="AA500" s="215"/>
      <c r="AB500" s="215"/>
      <c r="AC500" s="215"/>
      <c r="AD500" s="215"/>
      <c r="AE500" s="215"/>
      <c r="AF500" s="215"/>
      <c r="AG500" s="215"/>
      <c r="AH500" s="215"/>
      <c r="AI500" s="215"/>
      <c r="AJ500" s="215"/>
      <c r="AK500" s="215"/>
      <c r="AL500" s="215"/>
      <c r="AM500" s="215"/>
      <c r="AN500" s="215"/>
      <c r="AO500" s="215"/>
      <c r="AP500" s="215"/>
      <c r="AQ500" s="215"/>
      <c r="AR500" s="215"/>
      <c r="AS500" s="214"/>
      <c r="AT500"/>
      <c r="AU500"/>
    </row>
    <row r="501" spans="1:47" ht="16.5" customHeight="1" x14ac:dyDescent="0.3">
      <c r="A501" s="213"/>
      <c r="B501" s="214"/>
      <c r="C501" s="215"/>
      <c r="D501" s="215"/>
      <c r="E501" s="215"/>
      <c r="F501" s="215"/>
      <c r="G501" s="215"/>
      <c r="H501" s="215"/>
      <c r="I501" s="215"/>
      <c r="J501" s="215"/>
      <c r="K501" s="215"/>
      <c r="L501" s="215"/>
      <c r="M501" s="215"/>
      <c r="N501" s="215"/>
      <c r="O501" s="215"/>
      <c r="P501" s="215"/>
      <c r="Q501" s="215"/>
      <c r="R501" s="215"/>
      <c r="S501" s="215"/>
      <c r="T501" s="215"/>
      <c r="U501" s="215"/>
      <c r="V501" s="215"/>
      <c r="W501" s="215"/>
      <c r="X501" s="215"/>
      <c r="Y501" s="215"/>
      <c r="Z501" s="215"/>
      <c r="AA501" s="215"/>
      <c r="AB501" s="215"/>
      <c r="AC501" s="215"/>
      <c r="AD501" s="215"/>
      <c r="AE501" s="215"/>
      <c r="AF501" s="215"/>
      <c r="AG501" s="215"/>
      <c r="AH501" s="215"/>
      <c r="AI501" s="215"/>
      <c r="AJ501" s="215"/>
      <c r="AK501" s="215"/>
      <c r="AL501" s="215"/>
      <c r="AM501" s="215"/>
      <c r="AN501" s="215"/>
      <c r="AO501" s="215"/>
      <c r="AP501" s="215"/>
      <c r="AQ501" s="215"/>
      <c r="AR501" s="215"/>
      <c r="AS501" s="214"/>
      <c r="AT501"/>
      <c r="AU501"/>
    </row>
    <row r="502" spans="1:47" ht="16.5" customHeight="1" x14ac:dyDescent="0.3">
      <c r="A502" s="213"/>
      <c r="B502" s="214"/>
      <c r="C502" s="215"/>
      <c r="D502" s="215"/>
      <c r="E502" s="215"/>
      <c r="F502" s="215"/>
      <c r="G502" s="215"/>
      <c r="H502" s="215"/>
      <c r="I502" s="215"/>
      <c r="J502" s="215"/>
      <c r="K502" s="215"/>
      <c r="L502" s="215"/>
      <c r="M502" s="215"/>
      <c r="N502" s="215"/>
      <c r="O502" s="215"/>
      <c r="P502" s="215"/>
      <c r="Q502" s="215"/>
      <c r="R502" s="215"/>
      <c r="S502" s="215"/>
      <c r="T502" s="215"/>
      <c r="U502" s="215"/>
      <c r="V502" s="215"/>
      <c r="W502" s="215"/>
      <c r="X502" s="215"/>
      <c r="Y502" s="215"/>
      <c r="Z502" s="215"/>
      <c r="AA502" s="215"/>
      <c r="AB502" s="215"/>
      <c r="AC502" s="215"/>
      <c r="AD502" s="215"/>
      <c r="AE502" s="215"/>
      <c r="AF502" s="215"/>
      <c r="AG502" s="215"/>
      <c r="AH502" s="215"/>
      <c r="AI502" s="215"/>
      <c r="AJ502" s="215"/>
      <c r="AK502" s="215"/>
      <c r="AL502" s="215"/>
      <c r="AM502" s="215"/>
      <c r="AN502" s="215"/>
      <c r="AO502" s="215"/>
      <c r="AP502" s="215"/>
      <c r="AQ502" s="215"/>
      <c r="AR502" s="215"/>
      <c r="AS502" s="214"/>
      <c r="AT502"/>
      <c r="AU502"/>
    </row>
    <row r="503" spans="1:47" ht="16.5" customHeight="1" x14ac:dyDescent="0.3">
      <c r="A503" s="213"/>
      <c r="B503" s="214"/>
      <c r="C503" s="215"/>
      <c r="D503" s="215"/>
      <c r="E503" s="215"/>
      <c r="F503" s="215"/>
      <c r="G503" s="215"/>
      <c r="H503" s="215"/>
      <c r="I503" s="215"/>
      <c r="J503" s="215"/>
      <c r="K503" s="215"/>
      <c r="L503" s="215"/>
      <c r="M503" s="215"/>
      <c r="N503" s="215"/>
      <c r="O503" s="215"/>
      <c r="P503" s="215"/>
      <c r="Q503" s="215"/>
      <c r="R503" s="215"/>
      <c r="S503" s="215"/>
      <c r="T503" s="215"/>
      <c r="U503" s="215"/>
      <c r="V503" s="215"/>
      <c r="W503" s="215"/>
      <c r="X503" s="215"/>
      <c r="Y503" s="215"/>
      <c r="Z503" s="215"/>
      <c r="AA503" s="215"/>
      <c r="AB503" s="215"/>
      <c r="AC503" s="215"/>
      <c r="AD503" s="215"/>
      <c r="AE503" s="215"/>
      <c r="AF503" s="215"/>
      <c r="AG503" s="215"/>
      <c r="AH503" s="215"/>
      <c r="AI503" s="215"/>
      <c r="AJ503" s="215"/>
      <c r="AK503" s="215"/>
      <c r="AL503" s="215"/>
      <c r="AM503" s="215"/>
      <c r="AN503" s="215"/>
      <c r="AO503" s="215"/>
      <c r="AP503" s="215"/>
      <c r="AQ503" s="215"/>
      <c r="AR503" s="215"/>
      <c r="AS503" s="214"/>
      <c r="AT503"/>
      <c r="AU503"/>
    </row>
    <row r="504" spans="1:47" ht="16.5" customHeight="1" x14ac:dyDescent="0.3">
      <c r="A504" s="213"/>
      <c r="B504" s="214"/>
      <c r="C504" s="215"/>
      <c r="D504" s="215"/>
      <c r="E504" s="215"/>
      <c r="F504" s="215"/>
      <c r="G504" s="215"/>
      <c r="H504" s="215"/>
      <c r="I504" s="215"/>
      <c r="J504" s="215"/>
      <c r="K504" s="215"/>
      <c r="L504" s="215"/>
      <c r="M504" s="215"/>
      <c r="N504" s="215"/>
      <c r="O504" s="215"/>
      <c r="P504" s="215"/>
      <c r="Q504" s="215"/>
      <c r="R504" s="215"/>
      <c r="S504" s="215"/>
      <c r="T504" s="215"/>
      <c r="U504" s="215"/>
      <c r="V504" s="215"/>
      <c r="W504" s="215"/>
      <c r="X504" s="215"/>
      <c r="Y504" s="215"/>
      <c r="Z504" s="215"/>
      <c r="AA504" s="215"/>
      <c r="AB504" s="215"/>
      <c r="AC504" s="215"/>
      <c r="AD504" s="215"/>
      <c r="AE504" s="215"/>
      <c r="AF504" s="215"/>
      <c r="AG504" s="215"/>
      <c r="AH504" s="215"/>
      <c r="AI504" s="215"/>
      <c r="AJ504" s="215"/>
      <c r="AK504" s="215"/>
      <c r="AL504" s="215"/>
      <c r="AM504" s="215"/>
      <c r="AN504" s="215"/>
      <c r="AO504" s="215"/>
      <c r="AP504" s="215"/>
      <c r="AQ504" s="215"/>
      <c r="AR504" s="215"/>
      <c r="AS504" s="214"/>
      <c r="AT504"/>
      <c r="AU504"/>
    </row>
    <row r="505" spans="1:47" ht="16.5" customHeight="1" x14ac:dyDescent="0.3">
      <c r="A505" s="213"/>
      <c r="B505" s="214"/>
      <c r="C505" s="215"/>
      <c r="D505" s="215"/>
      <c r="E505" s="215"/>
      <c r="F505" s="215"/>
      <c r="G505" s="215"/>
      <c r="H505" s="215"/>
      <c r="I505" s="215"/>
      <c r="J505" s="215"/>
      <c r="K505" s="215"/>
      <c r="L505" s="215"/>
      <c r="M505" s="215"/>
      <c r="N505" s="215"/>
      <c r="O505" s="215"/>
      <c r="P505" s="215"/>
      <c r="Q505" s="215"/>
      <c r="R505" s="215"/>
      <c r="S505" s="215"/>
      <c r="T505" s="215"/>
      <c r="U505" s="215"/>
      <c r="V505" s="215"/>
      <c r="W505" s="215"/>
      <c r="X505" s="215"/>
      <c r="Y505" s="215"/>
      <c r="Z505" s="215"/>
      <c r="AA505" s="215"/>
      <c r="AB505" s="215"/>
      <c r="AC505" s="215"/>
      <c r="AD505" s="215"/>
      <c r="AE505" s="215"/>
      <c r="AF505" s="215"/>
      <c r="AG505" s="215"/>
      <c r="AH505" s="215"/>
      <c r="AI505" s="215"/>
      <c r="AJ505" s="215"/>
      <c r="AK505" s="215"/>
      <c r="AL505" s="215"/>
      <c r="AM505" s="215"/>
      <c r="AN505" s="215"/>
      <c r="AO505" s="215"/>
      <c r="AP505" s="215"/>
      <c r="AQ505" s="215"/>
      <c r="AR505" s="215"/>
      <c r="AS505" s="214"/>
      <c r="AT505"/>
      <c r="AU505"/>
    </row>
    <row r="506" spans="1:47" ht="16.5" customHeight="1" x14ac:dyDescent="0.3">
      <c r="A506" s="213"/>
      <c r="B506" s="214"/>
      <c r="C506" s="215"/>
      <c r="D506" s="215"/>
      <c r="E506" s="215"/>
      <c r="F506" s="215"/>
      <c r="G506" s="215"/>
      <c r="H506" s="215"/>
      <c r="I506" s="215"/>
      <c r="J506" s="215"/>
      <c r="K506" s="215"/>
      <c r="L506" s="215"/>
      <c r="M506" s="215"/>
      <c r="N506" s="215"/>
      <c r="O506" s="215"/>
      <c r="P506" s="215"/>
      <c r="Q506" s="215"/>
      <c r="R506" s="215"/>
      <c r="S506" s="215"/>
      <c r="T506" s="215"/>
      <c r="U506" s="215"/>
      <c r="V506" s="215"/>
      <c r="W506" s="215"/>
      <c r="X506" s="215"/>
      <c r="Y506" s="215"/>
      <c r="Z506" s="215"/>
      <c r="AA506" s="215"/>
      <c r="AB506" s="215"/>
      <c r="AC506" s="215"/>
      <c r="AD506" s="215"/>
      <c r="AE506" s="215"/>
      <c r="AF506" s="215"/>
      <c r="AG506" s="215"/>
      <c r="AH506" s="215"/>
      <c r="AI506" s="215"/>
      <c r="AJ506" s="215"/>
      <c r="AK506" s="215"/>
      <c r="AL506" s="215"/>
      <c r="AM506" s="215"/>
      <c r="AN506" s="215"/>
      <c r="AO506" s="215"/>
      <c r="AP506" s="215"/>
      <c r="AQ506" s="215"/>
      <c r="AR506" s="215"/>
      <c r="AS506" s="214"/>
      <c r="AT506"/>
      <c r="AU506"/>
    </row>
    <row r="507" spans="1:47" ht="16.5" customHeight="1" x14ac:dyDescent="0.3">
      <c r="A507" s="213"/>
      <c r="B507" s="214"/>
      <c r="C507" s="215"/>
      <c r="D507" s="215"/>
      <c r="E507" s="215"/>
      <c r="F507" s="215"/>
      <c r="G507" s="215"/>
      <c r="H507" s="215"/>
      <c r="I507" s="215"/>
      <c r="J507" s="215"/>
      <c r="K507" s="215"/>
      <c r="L507" s="215"/>
      <c r="M507" s="215"/>
      <c r="N507" s="215"/>
      <c r="O507" s="215"/>
      <c r="P507" s="215"/>
      <c r="Q507" s="215"/>
      <c r="R507" s="215"/>
      <c r="S507" s="215"/>
      <c r="T507" s="215"/>
      <c r="U507" s="215"/>
      <c r="V507" s="215"/>
      <c r="W507" s="215"/>
      <c r="X507" s="215"/>
      <c r="Y507" s="215"/>
      <c r="Z507" s="215"/>
      <c r="AA507" s="215"/>
      <c r="AB507" s="215"/>
      <c r="AC507" s="215"/>
      <c r="AD507" s="215"/>
      <c r="AE507" s="215"/>
      <c r="AF507" s="215"/>
      <c r="AG507" s="215"/>
      <c r="AH507" s="215"/>
      <c r="AI507" s="215"/>
      <c r="AJ507" s="215"/>
      <c r="AK507" s="215"/>
      <c r="AL507" s="215"/>
      <c r="AM507" s="215"/>
      <c r="AN507" s="215"/>
      <c r="AO507" s="215"/>
      <c r="AP507" s="215"/>
      <c r="AQ507" s="215"/>
      <c r="AR507" s="215"/>
      <c r="AS507" s="214"/>
      <c r="AT507"/>
      <c r="AU507"/>
    </row>
    <row r="508" spans="1:47" ht="16.5" customHeight="1" x14ac:dyDescent="0.3">
      <c r="A508" s="213"/>
      <c r="B508" s="214"/>
      <c r="C508" s="215"/>
      <c r="D508" s="215"/>
      <c r="E508" s="215"/>
      <c r="F508" s="215"/>
      <c r="G508" s="215"/>
      <c r="H508" s="215"/>
      <c r="I508" s="215"/>
      <c r="J508" s="215"/>
      <c r="K508" s="215"/>
      <c r="L508" s="215"/>
      <c r="M508" s="215"/>
      <c r="N508" s="215"/>
      <c r="O508" s="215"/>
      <c r="P508" s="215"/>
      <c r="Q508" s="215"/>
      <c r="R508" s="215"/>
      <c r="S508" s="215"/>
      <c r="T508" s="215"/>
      <c r="U508" s="215"/>
      <c r="V508" s="215"/>
      <c r="W508" s="215"/>
      <c r="X508" s="215"/>
      <c r="Y508" s="215"/>
      <c r="Z508" s="215"/>
      <c r="AA508" s="215"/>
      <c r="AB508" s="215"/>
      <c r="AC508" s="215"/>
      <c r="AD508" s="215"/>
      <c r="AE508" s="215"/>
      <c r="AF508" s="215"/>
      <c r="AG508" s="215"/>
      <c r="AH508" s="215"/>
      <c r="AI508" s="215"/>
      <c r="AJ508" s="215"/>
      <c r="AK508" s="215"/>
      <c r="AL508" s="215"/>
      <c r="AM508" s="215"/>
      <c r="AN508" s="215"/>
      <c r="AO508" s="215"/>
      <c r="AP508" s="215"/>
      <c r="AQ508" s="215"/>
      <c r="AR508" s="215"/>
      <c r="AS508" s="214"/>
      <c r="AT508"/>
      <c r="AU508"/>
    </row>
    <row r="509" spans="1:47" ht="16.5" customHeight="1" x14ac:dyDescent="0.3">
      <c r="A509" s="213"/>
      <c r="B509" s="214"/>
      <c r="C509" s="215"/>
      <c r="D509" s="215"/>
      <c r="E509" s="215"/>
      <c r="F509" s="215"/>
      <c r="G509" s="215"/>
      <c r="H509" s="215"/>
      <c r="I509" s="215"/>
      <c r="J509" s="215"/>
      <c r="K509" s="215"/>
      <c r="L509" s="215"/>
      <c r="M509" s="215"/>
      <c r="N509" s="215"/>
      <c r="O509" s="215"/>
      <c r="P509" s="215"/>
      <c r="Q509" s="215"/>
      <c r="R509" s="215"/>
      <c r="S509" s="215"/>
      <c r="T509" s="215"/>
      <c r="U509" s="215"/>
      <c r="V509" s="215"/>
      <c r="W509" s="215"/>
      <c r="X509" s="215"/>
      <c r="Y509" s="215"/>
      <c r="Z509" s="215"/>
      <c r="AA509" s="215"/>
      <c r="AB509" s="215"/>
      <c r="AC509" s="215"/>
      <c r="AD509" s="215"/>
      <c r="AE509" s="215"/>
      <c r="AF509" s="215"/>
      <c r="AG509" s="215"/>
      <c r="AH509" s="215"/>
      <c r="AI509" s="215"/>
      <c r="AJ509" s="215"/>
      <c r="AK509" s="215"/>
      <c r="AL509" s="215"/>
      <c r="AM509" s="215"/>
      <c r="AN509" s="215"/>
      <c r="AO509" s="215"/>
      <c r="AP509" s="215"/>
      <c r="AQ509" s="215"/>
      <c r="AR509" s="215"/>
      <c r="AS509" s="214"/>
      <c r="AT509"/>
      <c r="AU509"/>
    </row>
    <row r="510" spans="1:47" ht="16.5" customHeight="1" x14ac:dyDescent="0.3">
      <c r="A510" s="213"/>
      <c r="B510" s="214"/>
      <c r="C510" s="215"/>
      <c r="D510" s="215"/>
      <c r="E510" s="215"/>
      <c r="F510" s="215"/>
      <c r="G510" s="215"/>
      <c r="H510" s="215"/>
      <c r="I510" s="215"/>
      <c r="J510" s="215"/>
      <c r="K510" s="215"/>
      <c r="L510" s="215"/>
      <c r="M510" s="215"/>
      <c r="N510" s="215"/>
      <c r="O510" s="215"/>
      <c r="P510" s="215"/>
      <c r="Q510" s="215"/>
      <c r="R510" s="215"/>
      <c r="S510" s="215"/>
      <c r="T510" s="215"/>
      <c r="U510" s="215"/>
      <c r="V510" s="215"/>
      <c r="W510" s="215"/>
      <c r="X510" s="215"/>
      <c r="Y510" s="215"/>
      <c r="Z510" s="215"/>
      <c r="AA510" s="215"/>
      <c r="AB510" s="215"/>
      <c r="AC510" s="215"/>
      <c r="AD510" s="215"/>
      <c r="AE510" s="215"/>
      <c r="AF510" s="215"/>
      <c r="AG510" s="215"/>
      <c r="AH510" s="215"/>
      <c r="AI510" s="215"/>
      <c r="AJ510" s="215"/>
      <c r="AK510" s="215"/>
      <c r="AL510" s="215"/>
      <c r="AM510" s="215"/>
      <c r="AN510" s="215"/>
      <c r="AO510" s="215"/>
      <c r="AP510" s="215"/>
      <c r="AQ510" s="215"/>
      <c r="AR510" s="215"/>
      <c r="AS510" s="214"/>
      <c r="AT510"/>
      <c r="AU510"/>
    </row>
    <row r="511" spans="1:47" ht="16.5" customHeight="1" x14ac:dyDescent="0.3">
      <c r="A511" s="213"/>
      <c r="B511" s="214"/>
      <c r="C511" s="215"/>
      <c r="D511" s="215"/>
      <c r="E511" s="215"/>
      <c r="F511" s="215"/>
      <c r="G511" s="215"/>
      <c r="H511" s="215"/>
      <c r="I511" s="215"/>
      <c r="J511" s="215"/>
      <c r="K511" s="215"/>
      <c r="L511" s="215"/>
      <c r="M511" s="215"/>
      <c r="N511" s="215"/>
      <c r="O511" s="215"/>
      <c r="P511" s="215"/>
      <c r="Q511" s="215"/>
      <c r="R511" s="215"/>
      <c r="S511" s="215"/>
      <c r="T511" s="215"/>
      <c r="U511" s="215"/>
      <c r="V511" s="215"/>
      <c r="W511" s="215"/>
      <c r="X511" s="215"/>
      <c r="Y511" s="215"/>
      <c r="Z511" s="215"/>
      <c r="AA511" s="215"/>
      <c r="AB511" s="215"/>
      <c r="AC511" s="215"/>
      <c r="AD511" s="215"/>
      <c r="AE511" s="215"/>
      <c r="AF511" s="215"/>
      <c r="AG511" s="215"/>
      <c r="AH511" s="215"/>
      <c r="AI511" s="215"/>
      <c r="AJ511" s="215"/>
      <c r="AK511" s="215"/>
      <c r="AL511" s="215"/>
      <c r="AM511" s="215"/>
      <c r="AN511" s="215"/>
      <c r="AO511" s="215"/>
      <c r="AP511" s="215"/>
      <c r="AQ511" s="215"/>
      <c r="AR511" s="215"/>
      <c r="AS511" s="214"/>
      <c r="AT511"/>
      <c r="AU511"/>
    </row>
    <row r="512" spans="1:47" ht="16.5" customHeight="1" x14ac:dyDescent="0.3">
      <c r="A512" s="213"/>
      <c r="B512" s="214"/>
      <c r="C512" s="215"/>
      <c r="D512" s="215"/>
      <c r="E512" s="215"/>
      <c r="F512" s="215"/>
      <c r="G512" s="215"/>
      <c r="H512" s="215"/>
      <c r="I512" s="215"/>
      <c r="J512" s="215"/>
      <c r="K512" s="215"/>
      <c r="L512" s="215"/>
      <c r="M512" s="215"/>
      <c r="N512" s="215"/>
      <c r="O512" s="215"/>
      <c r="P512" s="215"/>
      <c r="Q512" s="215"/>
      <c r="R512" s="215"/>
      <c r="S512" s="215"/>
      <c r="T512" s="215"/>
      <c r="U512" s="215"/>
      <c r="V512" s="215"/>
      <c r="W512" s="215"/>
      <c r="X512" s="215"/>
      <c r="Y512" s="215"/>
      <c r="Z512" s="215"/>
      <c r="AA512" s="215"/>
      <c r="AB512" s="215"/>
      <c r="AC512" s="215"/>
      <c r="AD512" s="215"/>
      <c r="AE512" s="215"/>
      <c r="AF512" s="215"/>
      <c r="AG512" s="215"/>
      <c r="AH512" s="215"/>
      <c r="AI512" s="215"/>
      <c r="AJ512" s="215"/>
      <c r="AK512" s="215"/>
      <c r="AL512" s="215"/>
      <c r="AM512" s="215"/>
      <c r="AN512" s="215"/>
      <c r="AO512" s="215"/>
      <c r="AP512" s="215"/>
      <c r="AQ512" s="215"/>
      <c r="AR512" s="215"/>
      <c r="AS512" s="214"/>
      <c r="AT512"/>
      <c r="AU512"/>
    </row>
    <row r="513" spans="1:47" ht="16.5" customHeight="1" x14ac:dyDescent="0.3">
      <c r="A513" s="213"/>
      <c r="B513" s="214"/>
      <c r="C513" s="215"/>
      <c r="D513" s="215"/>
      <c r="E513" s="215"/>
      <c r="F513" s="215"/>
      <c r="G513" s="215"/>
      <c r="H513" s="215"/>
      <c r="I513" s="215"/>
      <c r="J513" s="215"/>
      <c r="K513" s="215"/>
      <c r="L513" s="215"/>
      <c r="M513" s="215"/>
      <c r="N513" s="215"/>
      <c r="O513" s="215"/>
      <c r="P513" s="215"/>
      <c r="Q513" s="215"/>
      <c r="R513" s="215"/>
      <c r="S513" s="215"/>
      <c r="T513" s="215"/>
      <c r="U513" s="215"/>
      <c r="V513" s="215"/>
      <c r="W513" s="215"/>
      <c r="X513" s="215"/>
      <c r="Y513" s="215"/>
      <c r="Z513" s="215"/>
      <c r="AA513" s="215"/>
      <c r="AB513" s="215"/>
      <c r="AC513" s="215"/>
      <c r="AD513" s="215"/>
      <c r="AE513" s="215"/>
      <c r="AF513" s="215"/>
      <c r="AG513" s="215"/>
      <c r="AH513" s="215"/>
      <c r="AI513" s="215"/>
      <c r="AJ513" s="215"/>
      <c r="AK513" s="215"/>
      <c r="AL513" s="215"/>
      <c r="AM513" s="215"/>
      <c r="AN513" s="215"/>
      <c r="AO513" s="215"/>
      <c r="AP513" s="215"/>
      <c r="AQ513" s="215"/>
      <c r="AR513" s="215"/>
      <c r="AS513" s="214"/>
      <c r="AT513"/>
      <c r="AU513"/>
    </row>
    <row r="514" spans="1:47" ht="16.5" customHeight="1" x14ac:dyDescent="0.3">
      <c r="A514" s="213"/>
      <c r="B514" s="214"/>
      <c r="C514" s="215"/>
      <c r="D514" s="215"/>
      <c r="E514" s="215"/>
      <c r="F514" s="215"/>
      <c r="G514" s="215"/>
      <c r="H514" s="215"/>
      <c r="I514" s="215"/>
      <c r="J514" s="215"/>
      <c r="K514" s="215"/>
      <c r="L514" s="215"/>
      <c r="M514" s="215"/>
      <c r="N514" s="215"/>
      <c r="O514" s="215"/>
      <c r="P514" s="215"/>
      <c r="Q514" s="215"/>
      <c r="R514" s="215"/>
      <c r="S514" s="215"/>
      <c r="T514" s="215"/>
      <c r="U514" s="215"/>
      <c r="V514" s="215"/>
      <c r="W514" s="215"/>
      <c r="X514" s="215"/>
      <c r="Y514" s="215"/>
      <c r="Z514" s="215"/>
      <c r="AA514" s="215"/>
      <c r="AB514" s="215"/>
      <c r="AC514" s="215"/>
      <c r="AD514" s="215"/>
      <c r="AE514" s="215"/>
      <c r="AF514" s="215"/>
      <c r="AG514" s="215"/>
      <c r="AH514" s="215"/>
      <c r="AI514" s="215"/>
      <c r="AJ514" s="215"/>
      <c r="AK514" s="215"/>
      <c r="AL514" s="215"/>
      <c r="AM514" s="215"/>
      <c r="AN514" s="215"/>
      <c r="AO514" s="215"/>
      <c r="AP514" s="215"/>
      <c r="AQ514" s="215"/>
      <c r="AR514" s="215"/>
      <c r="AS514" s="214"/>
      <c r="AT514"/>
      <c r="AU514"/>
    </row>
    <row r="515" spans="1:47" ht="16.5" customHeight="1" x14ac:dyDescent="0.3">
      <c r="A515" s="213"/>
      <c r="B515" s="214"/>
      <c r="C515" s="215"/>
      <c r="D515" s="215"/>
      <c r="E515" s="215"/>
      <c r="F515" s="215"/>
      <c r="G515" s="215"/>
      <c r="H515" s="215"/>
      <c r="I515" s="215"/>
      <c r="J515" s="215"/>
      <c r="K515" s="215"/>
      <c r="L515" s="215"/>
      <c r="M515" s="215"/>
      <c r="N515" s="215"/>
      <c r="O515" s="215"/>
      <c r="P515" s="215"/>
      <c r="Q515" s="215"/>
      <c r="R515" s="215"/>
      <c r="S515" s="215"/>
      <c r="T515" s="215"/>
      <c r="U515" s="215"/>
      <c r="V515" s="215"/>
      <c r="W515" s="215"/>
      <c r="X515" s="215"/>
      <c r="Y515" s="215"/>
      <c r="Z515" s="215"/>
      <c r="AA515" s="215"/>
      <c r="AB515" s="215"/>
      <c r="AC515" s="215"/>
      <c r="AD515" s="215"/>
      <c r="AE515" s="215"/>
      <c r="AF515" s="215"/>
      <c r="AG515" s="215"/>
      <c r="AH515" s="215"/>
      <c r="AI515" s="215"/>
      <c r="AJ515" s="215"/>
      <c r="AK515" s="215"/>
      <c r="AL515" s="215"/>
      <c r="AM515" s="215"/>
      <c r="AN515" s="215"/>
      <c r="AO515" s="215"/>
      <c r="AP515" s="215"/>
      <c r="AQ515" s="215"/>
      <c r="AR515" s="215"/>
      <c r="AS515" s="214"/>
      <c r="AT515"/>
      <c r="AU515"/>
    </row>
    <row r="516" spans="1:47" ht="16.5" customHeight="1" x14ac:dyDescent="0.3">
      <c r="A516" s="213"/>
      <c r="B516" s="214"/>
      <c r="C516" s="215"/>
      <c r="D516" s="215"/>
      <c r="E516" s="215"/>
      <c r="F516" s="215"/>
      <c r="G516" s="215"/>
      <c r="H516" s="215"/>
      <c r="I516" s="215"/>
      <c r="J516" s="215"/>
      <c r="K516" s="215"/>
      <c r="L516" s="215"/>
      <c r="M516" s="215"/>
      <c r="N516" s="215"/>
      <c r="O516" s="215"/>
      <c r="P516" s="215"/>
      <c r="Q516" s="215"/>
      <c r="R516" s="215"/>
      <c r="S516" s="215"/>
      <c r="T516" s="215"/>
      <c r="U516" s="215"/>
      <c r="V516" s="215"/>
      <c r="W516" s="215"/>
      <c r="X516" s="215"/>
      <c r="Y516" s="215"/>
      <c r="Z516" s="215"/>
      <c r="AA516" s="215"/>
      <c r="AB516" s="215"/>
      <c r="AC516" s="215"/>
      <c r="AD516" s="215"/>
      <c r="AE516" s="215"/>
      <c r="AF516" s="215"/>
      <c r="AG516" s="215"/>
      <c r="AH516" s="215"/>
      <c r="AI516" s="215"/>
      <c r="AJ516" s="215"/>
      <c r="AK516" s="215"/>
      <c r="AL516" s="215"/>
      <c r="AM516" s="215"/>
      <c r="AN516" s="215"/>
      <c r="AO516" s="215"/>
      <c r="AP516" s="215"/>
      <c r="AQ516" s="215"/>
      <c r="AR516" s="215"/>
      <c r="AS516" s="214"/>
      <c r="AT516"/>
      <c r="AU516"/>
    </row>
    <row r="517" spans="1:47" ht="16.5" customHeight="1" x14ac:dyDescent="0.3">
      <c r="A517" s="213"/>
      <c r="B517" s="214"/>
      <c r="C517" s="215"/>
      <c r="D517" s="215"/>
      <c r="E517" s="215"/>
      <c r="F517" s="215"/>
      <c r="G517" s="215"/>
      <c r="H517" s="215"/>
      <c r="I517" s="215"/>
      <c r="J517" s="215"/>
      <c r="K517" s="215"/>
      <c r="L517" s="215"/>
      <c r="M517" s="215"/>
      <c r="N517" s="215"/>
      <c r="O517" s="215"/>
      <c r="P517" s="215"/>
      <c r="Q517" s="215"/>
      <c r="R517" s="215"/>
      <c r="S517" s="215"/>
      <c r="T517" s="215"/>
      <c r="U517" s="215"/>
      <c r="V517" s="215"/>
      <c r="W517" s="215"/>
      <c r="X517" s="215"/>
      <c r="Y517" s="215"/>
      <c r="Z517" s="215"/>
      <c r="AA517" s="215"/>
      <c r="AB517" s="215"/>
      <c r="AC517" s="215"/>
      <c r="AD517" s="215"/>
      <c r="AE517" s="215"/>
      <c r="AF517" s="215"/>
      <c r="AG517" s="215"/>
      <c r="AH517" s="215"/>
      <c r="AI517" s="215"/>
      <c r="AJ517" s="215"/>
      <c r="AK517" s="215"/>
      <c r="AL517" s="215"/>
      <c r="AM517" s="215"/>
      <c r="AN517" s="215"/>
      <c r="AO517" s="215"/>
      <c r="AP517" s="215"/>
      <c r="AQ517" s="215"/>
      <c r="AR517" s="215"/>
      <c r="AS517" s="214"/>
      <c r="AT517"/>
      <c r="AU517"/>
    </row>
    <row r="518" spans="1:47" ht="16.5" customHeight="1" x14ac:dyDescent="0.3">
      <c r="A518" s="213"/>
      <c r="B518" s="214"/>
      <c r="C518" s="215"/>
      <c r="D518" s="215"/>
      <c r="E518" s="215"/>
      <c r="F518" s="215"/>
      <c r="G518" s="215"/>
      <c r="H518" s="215"/>
      <c r="I518" s="215"/>
      <c r="J518" s="215"/>
      <c r="K518" s="215"/>
      <c r="L518" s="215"/>
      <c r="M518" s="215"/>
      <c r="N518" s="215"/>
      <c r="O518" s="215"/>
      <c r="P518" s="215"/>
      <c r="Q518" s="215"/>
      <c r="R518" s="215"/>
      <c r="S518" s="215"/>
      <c r="T518" s="215"/>
      <c r="U518" s="215"/>
      <c r="V518" s="215"/>
      <c r="W518" s="215"/>
      <c r="X518" s="215"/>
      <c r="Y518" s="215"/>
      <c r="Z518" s="215"/>
      <c r="AA518" s="215"/>
      <c r="AB518" s="215"/>
      <c r="AC518" s="215"/>
      <c r="AD518" s="215"/>
      <c r="AE518" s="215"/>
      <c r="AF518" s="215"/>
      <c r="AG518" s="215"/>
      <c r="AH518" s="215"/>
      <c r="AI518" s="215"/>
      <c r="AJ518" s="215"/>
      <c r="AK518" s="215"/>
      <c r="AL518" s="215"/>
      <c r="AM518" s="215"/>
      <c r="AN518" s="215"/>
      <c r="AO518" s="215"/>
      <c r="AP518" s="215"/>
      <c r="AQ518" s="215"/>
      <c r="AR518" s="215"/>
      <c r="AS518" s="214"/>
      <c r="AT518"/>
      <c r="AU518"/>
    </row>
    <row r="519" spans="1:47" ht="16.5" customHeight="1" x14ac:dyDescent="0.3">
      <c r="A519" s="213"/>
      <c r="B519" s="214"/>
      <c r="C519" s="215"/>
      <c r="D519" s="215"/>
      <c r="E519" s="215"/>
      <c r="F519" s="215"/>
      <c r="G519" s="215"/>
      <c r="H519" s="215"/>
      <c r="I519" s="215"/>
      <c r="J519" s="215"/>
      <c r="K519" s="215"/>
      <c r="L519" s="215"/>
      <c r="M519" s="215"/>
      <c r="N519" s="215"/>
      <c r="O519" s="215"/>
      <c r="P519" s="215"/>
      <c r="Q519" s="215"/>
      <c r="R519" s="215"/>
      <c r="S519" s="215"/>
      <c r="T519" s="215"/>
      <c r="U519" s="215"/>
      <c r="V519" s="215"/>
      <c r="W519" s="215"/>
      <c r="X519" s="215"/>
      <c r="Y519" s="215"/>
      <c r="Z519" s="215"/>
      <c r="AA519" s="215"/>
      <c r="AB519" s="215"/>
      <c r="AC519" s="215"/>
      <c r="AD519" s="215"/>
      <c r="AE519" s="215"/>
      <c r="AF519" s="215"/>
      <c r="AG519" s="215"/>
      <c r="AH519" s="215"/>
      <c r="AI519" s="215"/>
      <c r="AJ519" s="215"/>
      <c r="AK519" s="215"/>
      <c r="AL519" s="215"/>
      <c r="AM519" s="215"/>
      <c r="AN519" s="215"/>
      <c r="AO519" s="215"/>
      <c r="AP519" s="215"/>
      <c r="AQ519" s="215"/>
      <c r="AR519" s="215"/>
      <c r="AS519" s="214"/>
      <c r="AT519"/>
      <c r="AU519"/>
    </row>
    <row r="520" spans="1:47" ht="16.5" customHeight="1" x14ac:dyDescent="0.3">
      <c r="A520" s="213"/>
      <c r="B520" s="214"/>
      <c r="C520" s="215"/>
      <c r="D520" s="215"/>
      <c r="E520" s="215"/>
      <c r="F520" s="215"/>
      <c r="G520" s="215"/>
      <c r="H520" s="215"/>
      <c r="I520" s="215"/>
      <c r="J520" s="215"/>
      <c r="K520" s="215"/>
      <c r="L520" s="215"/>
      <c r="M520" s="215"/>
      <c r="N520" s="215"/>
      <c r="O520" s="215"/>
      <c r="P520" s="215"/>
      <c r="Q520" s="215"/>
      <c r="R520" s="215"/>
      <c r="S520" s="215"/>
      <c r="T520" s="215"/>
      <c r="U520" s="215"/>
      <c r="V520" s="215"/>
      <c r="W520" s="215"/>
      <c r="X520" s="215"/>
      <c r="Y520" s="215"/>
      <c r="Z520" s="215"/>
      <c r="AA520" s="215"/>
      <c r="AB520" s="215"/>
      <c r="AC520" s="215"/>
      <c r="AD520" s="215"/>
      <c r="AE520" s="215"/>
      <c r="AF520" s="215"/>
      <c r="AG520" s="215"/>
      <c r="AH520" s="215"/>
      <c r="AI520" s="215"/>
      <c r="AJ520" s="215"/>
      <c r="AK520" s="215"/>
      <c r="AL520" s="215"/>
      <c r="AM520" s="215"/>
      <c r="AN520" s="215"/>
      <c r="AO520" s="215"/>
      <c r="AP520" s="215"/>
      <c r="AQ520" s="215"/>
      <c r="AR520" s="215"/>
      <c r="AS520" s="214"/>
      <c r="AT520"/>
      <c r="AU520"/>
    </row>
    <row r="521" spans="1:47" ht="16.5" customHeight="1" x14ac:dyDescent="0.3">
      <c r="A521" s="213"/>
      <c r="B521" s="214"/>
      <c r="C521" s="215"/>
      <c r="D521" s="215"/>
      <c r="E521" s="215"/>
      <c r="F521" s="215"/>
      <c r="G521" s="215"/>
      <c r="H521" s="215"/>
      <c r="I521" s="215"/>
      <c r="J521" s="215"/>
      <c r="K521" s="215"/>
      <c r="L521" s="215"/>
      <c r="M521" s="215"/>
      <c r="N521" s="215"/>
      <c r="O521" s="215"/>
      <c r="P521" s="215"/>
      <c r="Q521" s="215"/>
      <c r="R521" s="215"/>
      <c r="S521" s="215"/>
      <c r="T521" s="215"/>
      <c r="U521" s="215"/>
      <c r="V521" s="215"/>
      <c r="W521" s="215"/>
      <c r="X521" s="215"/>
      <c r="Y521" s="215"/>
      <c r="Z521" s="215"/>
      <c r="AA521" s="215"/>
      <c r="AB521" s="215"/>
      <c r="AC521" s="215"/>
      <c r="AD521" s="215"/>
      <c r="AE521" s="215"/>
      <c r="AF521" s="215"/>
      <c r="AG521" s="215"/>
      <c r="AH521" s="215"/>
      <c r="AI521" s="215"/>
      <c r="AJ521" s="215"/>
      <c r="AK521" s="215"/>
      <c r="AL521" s="215"/>
      <c r="AM521" s="215"/>
      <c r="AN521" s="215"/>
      <c r="AO521" s="215"/>
      <c r="AP521" s="215"/>
      <c r="AQ521" s="215"/>
      <c r="AR521" s="215"/>
      <c r="AS521" s="214"/>
      <c r="AT521"/>
      <c r="AU521"/>
    </row>
    <row r="522" spans="1:47" ht="16.5" customHeight="1" x14ac:dyDescent="0.3">
      <c r="A522" s="213"/>
      <c r="B522" s="214"/>
      <c r="C522" s="215"/>
      <c r="D522" s="215"/>
      <c r="E522" s="215"/>
      <c r="F522" s="215"/>
      <c r="G522" s="215"/>
      <c r="H522" s="215"/>
      <c r="I522" s="215"/>
      <c r="J522" s="215"/>
      <c r="K522" s="215"/>
      <c r="L522" s="215"/>
      <c r="M522" s="215"/>
      <c r="N522" s="215"/>
      <c r="O522" s="215"/>
      <c r="P522" s="215"/>
      <c r="Q522" s="215"/>
      <c r="R522" s="215"/>
      <c r="S522" s="215"/>
      <c r="T522" s="215"/>
      <c r="U522" s="215"/>
      <c r="V522" s="215"/>
      <c r="W522" s="215"/>
      <c r="X522" s="215"/>
      <c r="Y522" s="215"/>
      <c r="Z522" s="215"/>
      <c r="AA522" s="215"/>
      <c r="AB522" s="215"/>
      <c r="AC522" s="215"/>
      <c r="AD522" s="215"/>
      <c r="AE522" s="215"/>
      <c r="AF522" s="215"/>
      <c r="AG522" s="215"/>
      <c r="AH522" s="215"/>
      <c r="AI522" s="215"/>
      <c r="AJ522" s="215"/>
      <c r="AK522" s="215"/>
      <c r="AL522" s="215"/>
      <c r="AM522" s="215"/>
      <c r="AN522" s="215"/>
      <c r="AO522" s="215"/>
      <c r="AP522" s="215"/>
      <c r="AQ522" s="215"/>
      <c r="AR522" s="215"/>
      <c r="AS522" s="214"/>
      <c r="AT522"/>
      <c r="AU522"/>
    </row>
    <row r="523" spans="1:47" ht="16.5" customHeight="1" x14ac:dyDescent="0.3">
      <c r="A523" s="213"/>
      <c r="B523" s="214"/>
      <c r="C523" s="215"/>
      <c r="D523" s="215"/>
      <c r="E523" s="215"/>
      <c r="F523" s="215"/>
      <c r="G523" s="215"/>
      <c r="H523" s="215"/>
      <c r="I523" s="215"/>
      <c r="J523" s="215"/>
      <c r="K523" s="215"/>
      <c r="L523" s="215"/>
      <c r="M523" s="215"/>
      <c r="N523" s="215"/>
      <c r="O523" s="215"/>
      <c r="P523" s="215"/>
      <c r="Q523" s="215"/>
      <c r="R523" s="215"/>
      <c r="S523" s="215"/>
      <c r="T523" s="215"/>
      <c r="U523" s="215"/>
      <c r="V523" s="215"/>
      <c r="W523" s="215"/>
      <c r="X523" s="215"/>
      <c r="Y523" s="215"/>
      <c r="Z523" s="215"/>
      <c r="AA523" s="215"/>
      <c r="AB523" s="215"/>
      <c r="AC523" s="215"/>
      <c r="AD523" s="215"/>
      <c r="AE523" s="215"/>
      <c r="AF523" s="215"/>
      <c r="AG523" s="215"/>
      <c r="AH523" s="215"/>
      <c r="AI523" s="215"/>
      <c r="AJ523" s="215"/>
      <c r="AK523" s="215"/>
      <c r="AL523" s="215"/>
      <c r="AM523" s="215"/>
      <c r="AN523" s="215"/>
      <c r="AO523" s="215"/>
      <c r="AP523" s="215"/>
      <c r="AQ523" s="215"/>
      <c r="AR523" s="215"/>
      <c r="AS523" s="214"/>
      <c r="AT523"/>
      <c r="AU523"/>
    </row>
    <row r="524" spans="1:47" ht="16.5" customHeight="1" x14ac:dyDescent="0.3">
      <c r="A524" s="213"/>
      <c r="B524" s="214"/>
      <c r="C524" s="215"/>
      <c r="D524" s="215"/>
      <c r="E524" s="215"/>
      <c r="F524" s="215"/>
      <c r="G524" s="215"/>
      <c r="H524" s="215"/>
      <c r="I524" s="215"/>
      <c r="J524" s="215"/>
      <c r="K524" s="215"/>
      <c r="L524" s="215"/>
      <c r="M524" s="215"/>
      <c r="N524" s="215"/>
      <c r="O524" s="215"/>
      <c r="P524" s="215"/>
      <c r="Q524" s="215"/>
      <c r="R524" s="215"/>
      <c r="S524" s="215"/>
      <c r="T524" s="215"/>
      <c r="U524" s="215"/>
      <c r="V524" s="215"/>
      <c r="W524" s="215"/>
      <c r="X524" s="215"/>
      <c r="Y524" s="215"/>
      <c r="Z524" s="215"/>
      <c r="AA524" s="215"/>
      <c r="AB524" s="215"/>
      <c r="AC524" s="215"/>
      <c r="AD524" s="215"/>
      <c r="AE524" s="215"/>
      <c r="AF524" s="215"/>
      <c r="AG524" s="215"/>
      <c r="AH524" s="215"/>
      <c r="AI524" s="215"/>
      <c r="AJ524" s="215"/>
      <c r="AK524" s="215"/>
      <c r="AL524" s="215"/>
      <c r="AM524" s="215"/>
      <c r="AN524" s="215"/>
      <c r="AO524" s="215"/>
      <c r="AP524" s="215"/>
      <c r="AQ524" s="215"/>
      <c r="AR524" s="215"/>
      <c r="AS524" s="214"/>
      <c r="AT524"/>
      <c r="AU524"/>
    </row>
    <row r="525" spans="1:47" ht="16.5" customHeight="1" x14ac:dyDescent="0.3">
      <c r="A525" s="213"/>
      <c r="B525" s="214"/>
      <c r="C525" s="215"/>
      <c r="D525" s="215"/>
      <c r="E525" s="215"/>
      <c r="F525" s="215"/>
      <c r="G525" s="215"/>
      <c r="H525" s="215"/>
      <c r="I525" s="215"/>
      <c r="J525" s="215"/>
      <c r="K525" s="215"/>
      <c r="L525" s="215"/>
      <c r="M525" s="215"/>
      <c r="N525" s="215"/>
      <c r="O525" s="215"/>
      <c r="P525" s="215"/>
      <c r="Q525" s="215"/>
      <c r="R525" s="215"/>
      <c r="S525" s="215"/>
      <c r="T525" s="215"/>
      <c r="U525" s="215"/>
      <c r="V525" s="215"/>
      <c r="W525" s="215"/>
      <c r="X525" s="215"/>
      <c r="Y525" s="215"/>
      <c r="Z525" s="215"/>
      <c r="AA525" s="215"/>
      <c r="AB525" s="215"/>
      <c r="AC525" s="215"/>
      <c r="AD525" s="215"/>
      <c r="AE525" s="215"/>
      <c r="AF525" s="215"/>
      <c r="AG525" s="215"/>
      <c r="AH525" s="215"/>
      <c r="AI525" s="215"/>
      <c r="AJ525" s="215"/>
      <c r="AK525" s="215"/>
      <c r="AL525" s="215"/>
      <c r="AM525" s="215"/>
      <c r="AN525" s="215"/>
      <c r="AO525" s="215"/>
      <c r="AP525" s="215"/>
      <c r="AQ525" s="215"/>
      <c r="AR525" s="215"/>
      <c r="AS525" s="214"/>
      <c r="AT525"/>
      <c r="AU525"/>
    </row>
    <row r="526" spans="1:47" ht="16.5" customHeight="1" x14ac:dyDescent="0.3">
      <c r="A526" s="213"/>
      <c r="B526" s="214"/>
      <c r="C526" s="215"/>
      <c r="D526" s="215"/>
      <c r="E526" s="215"/>
      <c r="F526" s="215"/>
      <c r="G526" s="215"/>
      <c r="H526" s="215"/>
      <c r="I526" s="215"/>
      <c r="J526" s="215"/>
      <c r="K526" s="215"/>
      <c r="L526" s="215"/>
      <c r="M526" s="215"/>
      <c r="N526" s="215"/>
      <c r="O526" s="215"/>
      <c r="P526" s="215"/>
      <c r="Q526" s="215"/>
      <c r="R526" s="215"/>
      <c r="S526" s="215"/>
      <c r="T526" s="215"/>
      <c r="U526" s="215"/>
      <c r="V526" s="215"/>
      <c r="W526" s="215"/>
      <c r="X526" s="215"/>
      <c r="Y526" s="215"/>
      <c r="Z526" s="215"/>
      <c r="AA526" s="215"/>
      <c r="AB526" s="215"/>
      <c r="AC526" s="215"/>
      <c r="AD526" s="215"/>
      <c r="AE526" s="215"/>
      <c r="AF526" s="215"/>
      <c r="AG526" s="215"/>
      <c r="AH526" s="215"/>
      <c r="AI526" s="215"/>
      <c r="AJ526" s="215"/>
      <c r="AK526" s="215"/>
      <c r="AL526" s="215"/>
      <c r="AM526" s="215"/>
      <c r="AN526" s="215"/>
      <c r="AO526" s="215"/>
      <c r="AP526" s="215"/>
      <c r="AQ526" s="215"/>
      <c r="AR526" s="215"/>
      <c r="AS526" s="214"/>
      <c r="AT526"/>
      <c r="AU526"/>
    </row>
    <row r="527" spans="1:47" ht="16.5" customHeight="1" x14ac:dyDescent="0.3">
      <c r="A527" s="213"/>
      <c r="B527" s="214"/>
      <c r="C527" s="215"/>
      <c r="D527" s="215"/>
      <c r="E527" s="215"/>
      <c r="F527" s="215"/>
      <c r="G527" s="215"/>
      <c r="H527" s="215"/>
      <c r="I527" s="215"/>
      <c r="J527" s="215"/>
      <c r="K527" s="215"/>
      <c r="L527" s="215"/>
      <c r="M527" s="215"/>
      <c r="N527" s="215"/>
      <c r="O527" s="215"/>
      <c r="P527" s="215"/>
      <c r="Q527" s="215"/>
      <c r="R527" s="215"/>
      <c r="S527" s="215"/>
      <c r="T527" s="215"/>
      <c r="U527" s="215"/>
      <c r="V527" s="215"/>
      <c r="W527" s="215"/>
      <c r="X527" s="215"/>
      <c r="Y527" s="215"/>
      <c r="Z527" s="215"/>
      <c r="AA527" s="215"/>
      <c r="AB527" s="215"/>
      <c r="AC527" s="215"/>
      <c r="AD527" s="215"/>
      <c r="AE527" s="215"/>
      <c r="AF527" s="215"/>
      <c r="AG527" s="215"/>
      <c r="AH527" s="215"/>
      <c r="AI527" s="215"/>
      <c r="AJ527" s="215"/>
      <c r="AK527" s="215"/>
      <c r="AL527" s="215"/>
      <c r="AM527" s="215"/>
      <c r="AN527" s="215"/>
      <c r="AO527" s="215"/>
      <c r="AP527" s="215"/>
      <c r="AQ527" s="215"/>
      <c r="AR527" s="215"/>
      <c r="AS527" s="214"/>
      <c r="AT527"/>
      <c r="AU527"/>
    </row>
    <row r="528" spans="1:47" ht="16.5" customHeight="1" x14ac:dyDescent="0.3">
      <c r="A528" s="213"/>
      <c r="B528" s="214"/>
      <c r="C528" s="215"/>
      <c r="D528" s="215"/>
      <c r="E528" s="215"/>
      <c r="F528" s="215"/>
      <c r="G528" s="215"/>
      <c r="H528" s="215"/>
      <c r="I528" s="215"/>
      <c r="J528" s="215"/>
      <c r="K528" s="215"/>
      <c r="L528" s="215"/>
      <c r="M528" s="215"/>
      <c r="N528" s="215"/>
      <c r="O528" s="215"/>
      <c r="P528" s="215"/>
      <c r="Q528" s="215"/>
      <c r="R528" s="215"/>
      <c r="S528" s="215"/>
      <c r="T528" s="215"/>
      <c r="U528" s="215"/>
      <c r="V528" s="215"/>
      <c r="W528" s="215"/>
      <c r="X528" s="215"/>
      <c r="Y528" s="215"/>
      <c r="Z528" s="215"/>
      <c r="AA528" s="215"/>
      <c r="AB528" s="215"/>
      <c r="AC528" s="215"/>
      <c r="AD528" s="215"/>
      <c r="AE528" s="215"/>
      <c r="AF528" s="215"/>
      <c r="AG528" s="215"/>
      <c r="AH528" s="215"/>
      <c r="AI528" s="215"/>
      <c r="AJ528" s="215"/>
      <c r="AK528" s="215"/>
      <c r="AL528" s="215"/>
      <c r="AM528" s="215"/>
      <c r="AN528" s="215"/>
      <c r="AO528" s="215"/>
      <c r="AP528" s="215"/>
      <c r="AQ528" s="215"/>
      <c r="AR528" s="215"/>
      <c r="AS528" s="214"/>
      <c r="AT528"/>
      <c r="AU528"/>
    </row>
    <row r="529" spans="1:47" ht="16.5" customHeight="1" x14ac:dyDescent="0.3">
      <c r="A529" s="213"/>
      <c r="B529" s="214"/>
      <c r="C529" s="215"/>
      <c r="D529" s="215"/>
      <c r="E529" s="215"/>
      <c r="F529" s="215"/>
      <c r="G529" s="215"/>
      <c r="H529" s="215"/>
      <c r="I529" s="215"/>
      <c r="J529" s="215"/>
      <c r="K529" s="215"/>
      <c r="L529" s="215"/>
      <c r="M529" s="215"/>
      <c r="N529" s="215"/>
      <c r="O529" s="215"/>
      <c r="P529" s="215"/>
      <c r="Q529" s="215"/>
      <c r="R529" s="215"/>
      <c r="S529" s="215"/>
      <c r="T529" s="215"/>
      <c r="U529" s="215"/>
      <c r="V529" s="215"/>
      <c r="W529" s="215"/>
      <c r="X529" s="215"/>
      <c r="Y529" s="215"/>
      <c r="Z529" s="215"/>
      <c r="AA529" s="215"/>
      <c r="AB529" s="215"/>
      <c r="AC529" s="215"/>
      <c r="AD529" s="215"/>
      <c r="AE529" s="215"/>
      <c r="AF529" s="215"/>
      <c r="AG529" s="215"/>
      <c r="AH529" s="215"/>
      <c r="AI529" s="215"/>
      <c r="AJ529" s="215"/>
      <c r="AK529" s="215"/>
      <c r="AL529" s="215"/>
      <c r="AM529" s="215"/>
      <c r="AN529" s="215"/>
      <c r="AO529" s="215"/>
      <c r="AP529" s="215"/>
      <c r="AQ529" s="215"/>
      <c r="AR529" s="215"/>
      <c r="AS529" s="214"/>
      <c r="AT529"/>
      <c r="AU529"/>
    </row>
    <row r="530" spans="1:47" ht="16.5" customHeight="1" x14ac:dyDescent="0.3">
      <c r="A530" s="213"/>
      <c r="B530" s="214"/>
      <c r="C530" s="215"/>
      <c r="D530" s="215"/>
      <c r="E530" s="215"/>
      <c r="F530" s="215"/>
      <c r="G530" s="215"/>
      <c r="H530" s="215"/>
      <c r="I530" s="215"/>
      <c r="J530" s="215"/>
      <c r="K530" s="215"/>
      <c r="L530" s="215"/>
      <c r="M530" s="215"/>
      <c r="N530" s="215"/>
      <c r="O530" s="215"/>
      <c r="P530" s="215"/>
      <c r="Q530" s="215"/>
      <c r="R530" s="215"/>
      <c r="S530" s="215"/>
      <c r="T530" s="215"/>
      <c r="U530" s="215"/>
      <c r="V530" s="215"/>
      <c r="W530" s="215"/>
      <c r="X530" s="215"/>
      <c r="Y530" s="215"/>
      <c r="Z530" s="215"/>
      <c r="AA530" s="215"/>
      <c r="AB530" s="215"/>
      <c r="AC530" s="215"/>
      <c r="AD530" s="215"/>
      <c r="AE530" s="215"/>
      <c r="AF530" s="215"/>
      <c r="AG530" s="215"/>
      <c r="AH530" s="215"/>
      <c r="AI530" s="215"/>
      <c r="AJ530" s="215"/>
      <c r="AK530" s="215"/>
      <c r="AL530" s="215"/>
      <c r="AM530" s="215"/>
      <c r="AN530" s="215"/>
      <c r="AO530" s="215"/>
      <c r="AP530" s="215"/>
      <c r="AQ530" s="215"/>
      <c r="AR530" s="215"/>
      <c r="AS530" s="214"/>
      <c r="AT530"/>
      <c r="AU530"/>
    </row>
    <row r="531" spans="1:47" ht="16.5" customHeight="1" x14ac:dyDescent="0.3">
      <c r="A531" s="213"/>
      <c r="B531" s="214"/>
      <c r="C531" s="215"/>
      <c r="D531" s="215"/>
      <c r="E531" s="215"/>
      <c r="F531" s="215"/>
      <c r="G531" s="215"/>
      <c r="H531" s="215"/>
      <c r="I531" s="215"/>
      <c r="J531" s="215"/>
      <c r="K531" s="215"/>
      <c r="L531" s="215"/>
      <c r="M531" s="215"/>
      <c r="N531" s="215"/>
      <c r="O531" s="215"/>
      <c r="P531" s="215"/>
      <c r="Q531" s="215"/>
      <c r="R531" s="215"/>
      <c r="S531" s="215"/>
      <c r="T531" s="215"/>
      <c r="U531" s="215"/>
      <c r="V531" s="215"/>
      <c r="W531" s="215"/>
      <c r="X531" s="215"/>
      <c r="Y531" s="215"/>
      <c r="Z531" s="215"/>
      <c r="AA531" s="215"/>
      <c r="AB531" s="215"/>
      <c r="AC531" s="215"/>
      <c r="AD531" s="215"/>
      <c r="AE531" s="215"/>
      <c r="AF531" s="215"/>
      <c r="AG531" s="215"/>
      <c r="AH531" s="215"/>
      <c r="AI531" s="215"/>
      <c r="AJ531" s="215"/>
      <c r="AK531" s="215"/>
      <c r="AL531" s="215"/>
      <c r="AM531" s="215"/>
      <c r="AN531" s="215"/>
      <c r="AO531" s="215"/>
      <c r="AP531" s="215"/>
      <c r="AQ531" s="215"/>
      <c r="AR531" s="215"/>
      <c r="AS531" s="214"/>
      <c r="AT531"/>
      <c r="AU531"/>
    </row>
    <row r="532" spans="1:47" ht="16.5" customHeight="1" x14ac:dyDescent="0.3">
      <c r="A532" s="213"/>
      <c r="B532" s="214"/>
      <c r="C532" s="215"/>
      <c r="D532" s="215"/>
      <c r="E532" s="215"/>
      <c r="F532" s="215"/>
      <c r="G532" s="215"/>
      <c r="H532" s="215"/>
      <c r="I532" s="215"/>
      <c r="J532" s="215"/>
      <c r="K532" s="215"/>
      <c r="L532" s="215"/>
      <c r="M532" s="215"/>
      <c r="N532" s="215"/>
      <c r="O532" s="215"/>
      <c r="P532" s="215"/>
      <c r="Q532" s="215"/>
      <c r="R532" s="215"/>
      <c r="S532" s="215"/>
      <c r="T532" s="215"/>
      <c r="U532" s="215"/>
      <c r="V532" s="215"/>
      <c r="W532" s="215"/>
      <c r="X532" s="215"/>
      <c r="Y532" s="215"/>
      <c r="Z532" s="215"/>
      <c r="AA532" s="215"/>
      <c r="AB532" s="215"/>
      <c r="AC532" s="215"/>
      <c r="AD532" s="215"/>
      <c r="AE532" s="215"/>
      <c r="AF532" s="215"/>
      <c r="AG532" s="215"/>
      <c r="AH532" s="215"/>
      <c r="AI532" s="215"/>
      <c r="AJ532" s="215"/>
      <c r="AK532" s="215"/>
      <c r="AL532" s="215"/>
      <c r="AM532" s="215"/>
      <c r="AN532" s="215"/>
      <c r="AO532" s="215"/>
      <c r="AP532" s="215"/>
      <c r="AQ532" s="215"/>
      <c r="AR532" s="215"/>
      <c r="AS532" s="214"/>
      <c r="AT532"/>
      <c r="AU532"/>
    </row>
    <row r="533" spans="1:47" ht="16.5" customHeight="1" x14ac:dyDescent="0.3">
      <c r="A533" s="213"/>
      <c r="B533" s="214"/>
      <c r="C533" s="215"/>
      <c r="D533" s="215"/>
      <c r="E533" s="215"/>
      <c r="F533" s="215"/>
      <c r="G533" s="215"/>
      <c r="H533" s="215"/>
      <c r="I533" s="215"/>
      <c r="J533" s="215"/>
      <c r="K533" s="215"/>
      <c r="L533" s="215"/>
      <c r="M533" s="215"/>
      <c r="N533" s="215"/>
      <c r="O533" s="215"/>
      <c r="P533" s="215"/>
      <c r="Q533" s="215"/>
      <c r="R533" s="215"/>
      <c r="S533" s="215"/>
      <c r="T533" s="215"/>
      <c r="U533" s="215"/>
      <c r="V533" s="215"/>
      <c r="W533" s="215"/>
      <c r="X533" s="215"/>
      <c r="Y533" s="215"/>
      <c r="Z533" s="215"/>
      <c r="AA533" s="215"/>
      <c r="AB533" s="215"/>
      <c r="AC533" s="215"/>
      <c r="AD533" s="215"/>
      <c r="AE533" s="215"/>
      <c r="AF533" s="215"/>
      <c r="AG533" s="215"/>
      <c r="AH533" s="215"/>
      <c r="AI533" s="215"/>
      <c r="AJ533" s="215"/>
      <c r="AK533" s="215"/>
      <c r="AL533" s="215"/>
      <c r="AM533" s="215"/>
      <c r="AN533" s="215"/>
      <c r="AO533" s="215"/>
      <c r="AP533" s="215"/>
      <c r="AQ533" s="215"/>
      <c r="AR533" s="215"/>
      <c r="AS533" s="214"/>
      <c r="AT533"/>
      <c r="AU533"/>
    </row>
    <row r="534" spans="1:47" ht="16.5" customHeight="1" x14ac:dyDescent="0.3">
      <c r="A534" s="213"/>
      <c r="B534" s="214"/>
      <c r="C534" s="215"/>
      <c r="D534" s="215"/>
      <c r="E534" s="215"/>
      <c r="F534" s="215"/>
      <c r="G534" s="215"/>
      <c r="H534" s="215"/>
      <c r="I534" s="215"/>
      <c r="J534" s="215"/>
      <c r="K534" s="215"/>
      <c r="L534" s="215"/>
      <c r="M534" s="215"/>
      <c r="N534" s="215"/>
      <c r="O534" s="215"/>
      <c r="P534" s="215"/>
      <c r="Q534" s="215"/>
      <c r="R534" s="215"/>
      <c r="S534" s="215"/>
      <c r="T534" s="215"/>
      <c r="U534" s="215"/>
      <c r="V534" s="215"/>
      <c r="W534" s="215"/>
      <c r="X534" s="215"/>
      <c r="Y534" s="215"/>
      <c r="Z534" s="215"/>
      <c r="AA534" s="215"/>
      <c r="AB534" s="215"/>
      <c r="AC534" s="215"/>
      <c r="AD534" s="215"/>
      <c r="AE534" s="215"/>
      <c r="AF534" s="215"/>
      <c r="AG534" s="215"/>
      <c r="AH534" s="215"/>
      <c r="AI534" s="215"/>
      <c r="AJ534" s="215"/>
      <c r="AK534" s="215"/>
      <c r="AL534" s="215"/>
      <c r="AM534" s="215"/>
      <c r="AN534" s="215"/>
      <c r="AO534" s="215"/>
      <c r="AP534" s="215"/>
      <c r="AQ534" s="215"/>
      <c r="AR534" s="215"/>
      <c r="AS534" s="214"/>
      <c r="AT534"/>
      <c r="AU534"/>
    </row>
    <row r="535" spans="1:47" ht="16.5" customHeight="1" x14ac:dyDescent="0.3">
      <c r="A535" s="213"/>
      <c r="B535" s="214"/>
      <c r="C535" s="215"/>
      <c r="D535" s="215"/>
      <c r="E535" s="215"/>
      <c r="F535" s="215"/>
      <c r="G535" s="215"/>
      <c r="H535" s="215"/>
      <c r="I535" s="215"/>
      <c r="J535" s="215"/>
      <c r="K535" s="215"/>
      <c r="L535" s="215"/>
      <c r="M535" s="215"/>
      <c r="N535" s="215"/>
      <c r="O535" s="215"/>
      <c r="P535" s="215"/>
      <c r="Q535" s="215"/>
      <c r="R535" s="215"/>
      <c r="S535" s="215"/>
      <c r="T535" s="215"/>
      <c r="U535" s="215"/>
      <c r="V535" s="215"/>
      <c r="W535" s="215"/>
      <c r="X535" s="215"/>
      <c r="Y535" s="215"/>
      <c r="Z535" s="215"/>
      <c r="AA535" s="215"/>
      <c r="AB535" s="215"/>
      <c r="AC535" s="215"/>
      <c r="AD535" s="215"/>
      <c r="AE535" s="215"/>
      <c r="AF535" s="215"/>
      <c r="AG535" s="215"/>
      <c r="AH535" s="215"/>
      <c r="AI535" s="215"/>
      <c r="AJ535" s="215"/>
      <c r="AK535" s="215"/>
      <c r="AL535" s="215"/>
      <c r="AM535" s="215"/>
      <c r="AN535" s="215"/>
      <c r="AO535" s="215"/>
      <c r="AP535" s="215"/>
      <c r="AQ535" s="215"/>
      <c r="AR535" s="215"/>
      <c r="AS535" s="214"/>
      <c r="AT535"/>
      <c r="AU535"/>
    </row>
    <row r="536" spans="1:47" ht="16.5" customHeight="1" x14ac:dyDescent="0.3">
      <c r="A536" s="213"/>
      <c r="B536" s="214"/>
      <c r="C536" s="215"/>
      <c r="D536" s="215"/>
      <c r="E536" s="215"/>
      <c r="F536" s="215"/>
      <c r="G536" s="215"/>
      <c r="H536" s="215"/>
      <c r="I536" s="215"/>
      <c r="J536" s="215"/>
      <c r="K536" s="215"/>
      <c r="L536" s="215"/>
      <c r="M536" s="215"/>
      <c r="N536" s="215"/>
      <c r="O536" s="215"/>
      <c r="P536" s="215"/>
      <c r="Q536" s="215"/>
      <c r="R536" s="215"/>
      <c r="S536" s="215"/>
      <c r="T536" s="215"/>
      <c r="U536" s="215"/>
      <c r="V536" s="215"/>
      <c r="W536" s="215"/>
      <c r="X536" s="215"/>
      <c r="Y536" s="215"/>
      <c r="Z536" s="215"/>
      <c r="AA536" s="215"/>
      <c r="AB536" s="215"/>
      <c r="AC536" s="215"/>
      <c r="AD536" s="215"/>
      <c r="AE536" s="215"/>
      <c r="AF536" s="215"/>
      <c r="AG536" s="215"/>
      <c r="AH536" s="215"/>
      <c r="AI536" s="215"/>
      <c r="AJ536" s="215"/>
      <c r="AK536" s="215"/>
      <c r="AL536" s="215"/>
      <c r="AM536" s="215"/>
      <c r="AN536" s="215"/>
      <c r="AO536" s="215"/>
      <c r="AP536" s="215"/>
      <c r="AQ536" s="215"/>
      <c r="AR536" s="215"/>
      <c r="AS536" s="214"/>
      <c r="AT536"/>
      <c r="AU536"/>
    </row>
    <row r="537" spans="1:47" ht="16.5" customHeight="1" x14ac:dyDescent="0.3">
      <c r="A537" s="213"/>
      <c r="B537" s="214"/>
      <c r="C537" s="215"/>
      <c r="D537" s="215"/>
      <c r="E537" s="215"/>
      <c r="F537" s="215"/>
      <c r="G537" s="215"/>
      <c r="H537" s="215"/>
      <c r="I537" s="215"/>
      <c r="J537" s="215"/>
      <c r="K537" s="215"/>
      <c r="L537" s="215"/>
      <c r="M537" s="215"/>
      <c r="N537" s="215"/>
      <c r="O537" s="215"/>
      <c r="P537" s="215"/>
      <c r="Q537" s="215"/>
      <c r="R537" s="215"/>
      <c r="S537" s="215"/>
      <c r="T537" s="215"/>
      <c r="U537" s="215"/>
      <c r="V537" s="215"/>
      <c r="W537" s="215"/>
      <c r="X537" s="215"/>
      <c r="Y537" s="215"/>
      <c r="Z537" s="215"/>
      <c r="AA537" s="215"/>
      <c r="AB537" s="215"/>
      <c r="AC537" s="215"/>
      <c r="AD537" s="215"/>
      <c r="AE537" s="215"/>
      <c r="AF537" s="215"/>
      <c r="AG537" s="215"/>
      <c r="AH537" s="215"/>
      <c r="AI537" s="215"/>
      <c r="AJ537" s="215"/>
      <c r="AK537" s="215"/>
      <c r="AL537" s="215"/>
      <c r="AM537" s="215"/>
      <c r="AN537" s="215"/>
      <c r="AO537" s="215"/>
      <c r="AP537" s="215"/>
      <c r="AQ537" s="215"/>
      <c r="AR537" s="215"/>
      <c r="AS537" s="214"/>
      <c r="AT537"/>
      <c r="AU537"/>
    </row>
    <row r="538" spans="1:47" ht="16.5" customHeight="1" x14ac:dyDescent="0.3">
      <c r="A538" s="213"/>
      <c r="B538" s="214"/>
      <c r="C538" s="215"/>
      <c r="D538" s="215"/>
      <c r="E538" s="215"/>
      <c r="F538" s="215"/>
      <c r="G538" s="215"/>
      <c r="H538" s="215"/>
      <c r="I538" s="215"/>
      <c r="J538" s="215"/>
      <c r="K538" s="215"/>
      <c r="L538" s="215"/>
      <c r="M538" s="215"/>
      <c r="N538" s="215"/>
      <c r="O538" s="215"/>
      <c r="P538" s="215"/>
      <c r="Q538" s="215"/>
      <c r="R538" s="215"/>
      <c r="S538" s="215"/>
      <c r="T538" s="215"/>
      <c r="U538" s="215"/>
      <c r="V538" s="215"/>
      <c r="W538" s="215"/>
      <c r="X538" s="215"/>
      <c r="Y538" s="215"/>
      <c r="Z538" s="215"/>
      <c r="AA538" s="215"/>
      <c r="AB538" s="215"/>
      <c r="AC538" s="215"/>
      <c r="AD538" s="215"/>
      <c r="AE538" s="215"/>
      <c r="AF538" s="215"/>
      <c r="AG538" s="215"/>
      <c r="AH538" s="215"/>
      <c r="AI538" s="215"/>
      <c r="AJ538" s="215"/>
      <c r="AK538" s="215"/>
      <c r="AL538" s="215"/>
      <c r="AM538" s="215"/>
      <c r="AN538" s="215"/>
      <c r="AO538" s="215"/>
      <c r="AP538" s="215"/>
      <c r="AQ538" s="215"/>
      <c r="AR538" s="215"/>
      <c r="AS538" s="214"/>
      <c r="AT538"/>
      <c r="AU538"/>
    </row>
    <row r="539" spans="1:47" ht="16.5" customHeight="1" x14ac:dyDescent="0.3">
      <c r="A539" s="213"/>
      <c r="B539" s="214"/>
      <c r="C539" s="215"/>
      <c r="D539" s="215"/>
      <c r="E539" s="215"/>
      <c r="F539" s="215"/>
      <c r="G539" s="215"/>
      <c r="H539" s="215"/>
      <c r="I539" s="215"/>
      <c r="J539" s="215"/>
      <c r="K539" s="215"/>
      <c r="L539" s="215"/>
      <c r="M539" s="215"/>
      <c r="N539" s="215"/>
      <c r="O539" s="215"/>
      <c r="P539" s="215"/>
      <c r="Q539" s="215"/>
      <c r="R539" s="215"/>
      <c r="S539" s="215"/>
      <c r="T539" s="215"/>
      <c r="U539" s="215"/>
      <c r="V539" s="215"/>
      <c r="W539" s="215"/>
      <c r="X539" s="215"/>
      <c r="Y539" s="215"/>
      <c r="Z539" s="215"/>
      <c r="AA539" s="215"/>
      <c r="AB539" s="215"/>
      <c r="AC539" s="215"/>
      <c r="AD539" s="215"/>
      <c r="AE539" s="215"/>
      <c r="AF539" s="215"/>
      <c r="AG539" s="215"/>
      <c r="AH539" s="215"/>
      <c r="AI539" s="215"/>
      <c r="AJ539" s="215"/>
      <c r="AK539" s="215"/>
      <c r="AL539" s="215"/>
      <c r="AM539" s="215"/>
      <c r="AN539" s="215"/>
      <c r="AO539" s="215"/>
      <c r="AP539" s="215"/>
      <c r="AQ539" s="215"/>
      <c r="AR539" s="215"/>
      <c r="AS539" s="214"/>
      <c r="AT539"/>
      <c r="AU539"/>
    </row>
    <row r="540" spans="1:47" ht="16.5" customHeight="1" x14ac:dyDescent="0.3">
      <c r="A540" s="213"/>
      <c r="B540" s="214"/>
      <c r="C540" s="215"/>
      <c r="D540" s="215"/>
      <c r="E540" s="215"/>
      <c r="F540" s="215"/>
      <c r="G540" s="215"/>
      <c r="H540" s="215"/>
      <c r="I540" s="215"/>
      <c r="J540" s="215"/>
      <c r="K540" s="215"/>
      <c r="L540" s="215"/>
      <c r="M540" s="215"/>
      <c r="N540" s="215"/>
      <c r="O540" s="215"/>
      <c r="P540" s="215"/>
      <c r="Q540" s="215"/>
      <c r="R540" s="215"/>
      <c r="S540" s="215"/>
      <c r="T540" s="215"/>
      <c r="U540" s="215"/>
      <c r="V540" s="215"/>
      <c r="W540" s="215"/>
      <c r="X540" s="215"/>
      <c r="Y540" s="215"/>
      <c r="Z540" s="215"/>
      <c r="AA540" s="215"/>
      <c r="AB540" s="215"/>
      <c r="AC540" s="215"/>
      <c r="AD540" s="215"/>
      <c r="AE540" s="215"/>
      <c r="AF540" s="215"/>
      <c r="AG540" s="215"/>
      <c r="AH540" s="215"/>
      <c r="AI540" s="215"/>
      <c r="AJ540" s="215"/>
      <c r="AK540" s="215"/>
      <c r="AL540" s="215"/>
      <c r="AM540" s="215"/>
      <c r="AN540" s="215"/>
      <c r="AO540" s="215"/>
      <c r="AP540" s="215"/>
      <c r="AQ540" s="215"/>
      <c r="AR540" s="215"/>
      <c r="AS540" s="214"/>
      <c r="AT540"/>
      <c r="AU540"/>
    </row>
    <row r="541" spans="1:47" ht="16.5" customHeight="1" x14ac:dyDescent="0.3">
      <c r="A541" s="213"/>
      <c r="B541" s="214"/>
      <c r="C541" s="215"/>
      <c r="D541" s="215"/>
      <c r="E541" s="215"/>
      <c r="F541" s="215"/>
      <c r="G541" s="215"/>
      <c r="H541" s="215"/>
      <c r="I541" s="215"/>
      <c r="J541" s="215"/>
      <c r="K541" s="215"/>
      <c r="L541" s="215"/>
      <c r="M541" s="215"/>
      <c r="N541" s="215"/>
      <c r="O541" s="215"/>
      <c r="P541" s="215"/>
      <c r="Q541" s="215"/>
      <c r="R541" s="215"/>
      <c r="S541" s="215"/>
      <c r="T541" s="215"/>
      <c r="U541" s="215"/>
      <c r="V541" s="215"/>
      <c r="W541" s="215"/>
      <c r="X541" s="215"/>
      <c r="Y541" s="215"/>
      <c r="Z541" s="215"/>
      <c r="AA541" s="215"/>
      <c r="AB541" s="215"/>
      <c r="AC541" s="215"/>
      <c r="AD541" s="215"/>
      <c r="AE541" s="215"/>
      <c r="AF541" s="215"/>
      <c r="AG541" s="215"/>
      <c r="AH541" s="215"/>
      <c r="AI541" s="215"/>
      <c r="AJ541" s="215"/>
      <c r="AK541" s="215"/>
      <c r="AL541" s="215"/>
      <c r="AM541" s="215"/>
      <c r="AN541" s="215"/>
      <c r="AO541" s="215"/>
      <c r="AP541" s="215"/>
      <c r="AQ541" s="215"/>
      <c r="AR541" s="215"/>
      <c r="AS541" s="214"/>
      <c r="AT541"/>
      <c r="AU541"/>
    </row>
    <row r="542" spans="1:47" ht="16.5" customHeight="1" x14ac:dyDescent="0.3">
      <c r="A542" s="213"/>
      <c r="B542" s="214"/>
      <c r="C542" s="215"/>
      <c r="D542" s="215"/>
      <c r="E542" s="215"/>
      <c r="F542" s="215"/>
      <c r="G542" s="215"/>
      <c r="H542" s="215"/>
      <c r="I542" s="215"/>
      <c r="J542" s="215"/>
      <c r="K542" s="215"/>
      <c r="L542" s="215"/>
      <c r="M542" s="215"/>
      <c r="N542" s="215"/>
      <c r="O542" s="215"/>
      <c r="P542" s="215"/>
      <c r="Q542" s="215"/>
      <c r="R542" s="215"/>
      <c r="S542" s="215"/>
      <c r="T542" s="215"/>
      <c r="U542" s="215"/>
      <c r="V542" s="215"/>
      <c r="W542" s="215"/>
      <c r="X542" s="215"/>
      <c r="Y542" s="215"/>
      <c r="Z542" s="215"/>
      <c r="AA542" s="215"/>
      <c r="AB542" s="215"/>
      <c r="AC542" s="215"/>
      <c r="AD542" s="215"/>
      <c r="AE542" s="215"/>
      <c r="AF542" s="215"/>
      <c r="AG542" s="215"/>
      <c r="AH542" s="215"/>
      <c r="AI542" s="215"/>
      <c r="AJ542" s="215"/>
      <c r="AK542" s="215"/>
      <c r="AL542" s="215"/>
      <c r="AM542" s="215"/>
      <c r="AN542" s="215"/>
      <c r="AO542" s="215"/>
      <c r="AP542" s="215"/>
      <c r="AQ542" s="215"/>
      <c r="AR542" s="215"/>
      <c r="AS542" s="214"/>
      <c r="AT542"/>
      <c r="AU542"/>
    </row>
    <row r="543" spans="1:47" ht="16.5" customHeight="1" x14ac:dyDescent="0.3">
      <c r="A543" s="213"/>
      <c r="B543" s="214"/>
      <c r="C543" s="215"/>
      <c r="D543" s="215"/>
      <c r="E543" s="215"/>
      <c r="F543" s="215"/>
      <c r="G543" s="215"/>
      <c r="H543" s="215"/>
      <c r="I543" s="215"/>
      <c r="J543" s="215"/>
      <c r="K543" s="215"/>
      <c r="L543" s="215"/>
      <c r="M543" s="215"/>
      <c r="N543" s="215"/>
      <c r="O543" s="215"/>
      <c r="P543" s="215"/>
      <c r="Q543" s="215"/>
      <c r="R543" s="215"/>
      <c r="S543" s="215"/>
      <c r="T543" s="215"/>
      <c r="U543" s="215"/>
      <c r="V543" s="215"/>
      <c r="W543" s="215"/>
      <c r="X543" s="215"/>
      <c r="Y543" s="215"/>
      <c r="Z543" s="215"/>
      <c r="AA543" s="215"/>
      <c r="AB543" s="215"/>
      <c r="AC543" s="215"/>
      <c r="AD543" s="215"/>
      <c r="AE543" s="215"/>
      <c r="AF543" s="215"/>
      <c r="AG543" s="215"/>
      <c r="AH543" s="215"/>
      <c r="AI543" s="215"/>
      <c r="AJ543" s="215"/>
      <c r="AK543" s="215"/>
      <c r="AL543" s="215"/>
      <c r="AM543" s="215"/>
      <c r="AN543" s="215"/>
      <c r="AO543" s="215"/>
      <c r="AP543" s="215"/>
      <c r="AQ543" s="215"/>
      <c r="AR543" s="215"/>
      <c r="AS543" s="214"/>
      <c r="AT543"/>
      <c r="AU543"/>
    </row>
    <row r="544" spans="1:47" ht="16.5" customHeight="1" x14ac:dyDescent="0.3">
      <c r="A544" s="213"/>
      <c r="B544" s="214"/>
      <c r="C544" s="215"/>
      <c r="D544" s="215"/>
      <c r="E544" s="215"/>
      <c r="F544" s="215"/>
      <c r="G544" s="215"/>
      <c r="H544" s="215"/>
      <c r="I544" s="215"/>
      <c r="J544" s="215"/>
      <c r="K544" s="215"/>
      <c r="L544" s="215"/>
      <c r="M544" s="215"/>
      <c r="N544" s="215"/>
      <c r="O544" s="215"/>
      <c r="P544" s="215"/>
      <c r="Q544" s="215"/>
      <c r="R544" s="215"/>
      <c r="S544" s="215"/>
      <c r="T544" s="215"/>
      <c r="U544" s="215"/>
      <c r="V544" s="215"/>
      <c r="W544" s="215"/>
      <c r="X544" s="215"/>
      <c r="Y544" s="215"/>
      <c r="Z544" s="215"/>
      <c r="AA544" s="215"/>
      <c r="AB544" s="215"/>
      <c r="AC544" s="215"/>
      <c r="AD544" s="215"/>
      <c r="AE544" s="215"/>
      <c r="AF544" s="215"/>
      <c r="AG544" s="215"/>
      <c r="AH544" s="215"/>
      <c r="AI544" s="215"/>
      <c r="AJ544" s="215"/>
      <c r="AK544" s="215"/>
      <c r="AL544" s="215"/>
      <c r="AM544" s="215"/>
      <c r="AN544" s="215"/>
      <c r="AO544" s="215"/>
      <c r="AP544" s="215"/>
      <c r="AQ544" s="215"/>
      <c r="AR544" s="215"/>
      <c r="AS544" s="214"/>
      <c r="AT544"/>
      <c r="AU544"/>
    </row>
    <row r="545" spans="1:47" ht="16.5" customHeight="1" x14ac:dyDescent="0.3">
      <c r="A545" s="213"/>
      <c r="B545" s="214"/>
      <c r="C545" s="215"/>
      <c r="D545" s="215"/>
      <c r="E545" s="215"/>
      <c r="F545" s="215"/>
      <c r="G545" s="215"/>
      <c r="H545" s="215"/>
      <c r="I545" s="215"/>
      <c r="J545" s="215"/>
      <c r="K545" s="215"/>
      <c r="L545" s="215"/>
      <c r="M545" s="215"/>
      <c r="N545" s="215"/>
      <c r="O545" s="215"/>
      <c r="P545" s="215"/>
      <c r="Q545" s="215"/>
      <c r="R545" s="215"/>
      <c r="S545" s="215"/>
      <c r="T545" s="215"/>
      <c r="U545" s="215"/>
      <c r="V545" s="215"/>
      <c r="W545" s="215"/>
      <c r="X545" s="215"/>
      <c r="Y545" s="215"/>
      <c r="Z545" s="215"/>
      <c r="AA545" s="215"/>
      <c r="AB545" s="215"/>
      <c r="AC545" s="215"/>
      <c r="AD545" s="215"/>
      <c r="AE545" s="215"/>
      <c r="AF545" s="215"/>
      <c r="AG545" s="215"/>
      <c r="AH545" s="215"/>
      <c r="AI545" s="215"/>
      <c r="AJ545" s="215"/>
      <c r="AK545" s="215"/>
      <c r="AL545" s="215"/>
      <c r="AM545" s="215"/>
      <c r="AN545" s="215"/>
      <c r="AO545" s="215"/>
      <c r="AP545" s="215"/>
      <c r="AQ545" s="215"/>
      <c r="AR545" s="215"/>
      <c r="AS545" s="214"/>
      <c r="AT545"/>
      <c r="AU545"/>
    </row>
    <row r="546" spans="1:47" ht="16.5" customHeight="1" x14ac:dyDescent="0.3">
      <c r="A546" s="213"/>
      <c r="B546" s="214"/>
      <c r="C546" s="215"/>
      <c r="D546" s="215"/>
      <c r="E546" s="215"/>
      <c r="F546" s="215"/>
      <c r="G546" s="215"/>
      <c r="H546" s="215"/>
      <c r="I546" s="215"/>
      <c r="J546" s="215"/>
      <c r="K546" s="215"/>
      <c r="L546" s="215"/>
      <c r="M546" s="215"/>
      <c r="N546" s="215"/>
      <c r="O546" s="215"/>
      <c r="P546" s="215"/>
      <c r="Q546" s="215"/>
      <c r="R546" s="215"/>
      <c r="S546" s="215"/>
      <c r="T546" s="215"/>
      <c r="U546" s="215"/>
      <c r="V546" s="215"/>
      <c r="W546" s="215"/>
      <c r="X546" s="215"/>
      <c r="Y546" s="215"/>
      <c r="Z546" s="215"/>
      <c r="AA546" s="215"/>
      <c r="AB546" s="215"/>
      <c r="AC546" s="215"/>
      <c r="AD546" s="215"/>
      <c r="AE546" s="215"/>
      <c r="AF546" s="215"/>
      <c r="AG546" s="215"/>
      <c r="AH546" s="215"/>
      <c r="AI546" s="215"/>
      <c r="AJ546" s="215"/>
      <c r="AK546" s="215"/>
      <c r="AL546" s="215"/>
      <c r="AM546" s="215"/>
      <c r="AN546" s="215"/>
      <c r="AO546" s="215"/>
      <c r="AP546" s="215"/>
      <c r="AQ546" s="215"/>
      <c r="AR546" s="215"/>
      <c r="AS546" s="214"/>
      <c r="AT546"/>
      <c r="AU546"/>
    </row>
    <row r="547" spans="1:47" ht="16.5" customHeight="1" x14ac:dyDescent="0.3">
      <c r="A547" s="213"/>
      <c r="B547" s="214"/>
      <c r="C547" s="215"/>
      <c r="D547" s="215"/>
      <c r="E547" s="215"/>
      <c r="F547" s="215"/>
      <c r="G547" s="215"/>
      <c r="H547" s="215"/>
      <c r="I547" s="215"/>
      <c r="J547" s="215"/>
      <c r="K547" s="215"/>
      <c r="L547" s="215"/>
      <c r="M547" s="215"/>
      <c r="N547" s="215"/>
      <c r="O547" s="215"/>
      <c r="P547" s="215"/>
      <c r="Q547" s="215"/>
      <c r="R547" s="215"/>
      <c r="S547" s="215"/>
      <c r="T547" s="215"/>
      <c r="U547" s="215"/>
      <c r="V547" s="215"/>
      <c r="W547" s="215"/>
      <c r="X547" s="215"/>
      <c r="Y547" s="215"/>
      <c r="Z547" s="215"/>
      <c r="AA547" s="215"/>
      <c r="AB547" s="215"/>
      <c r="AC547" s="215"/>
      <c r="AD547" s="215"/>
      <c r="AE547" s="215"/>
      <c r="AF547" s="215"/>
      <c r="AG547" s="215"/>
      <c r="AH547" s="215"/>
      <c r="AI547" s="215"/>
      <c r="AJ547" s="215"/>
      <c r="AK547" s="215"/>
      <c r="AL547" s="215"/>
      <c r="AM547" s="215"/>
      <c r="AN547" s="215"/>
      <c r="AO547" s="215"/>
      <c r="AP547" s="215"/>
      <c r="AQ547" s="215"/>
      <c r="AR547" s="215"/>
      <c r="AS547" s="214"/>
      <c r="AT547"/>
      <c r="AU547"/>
    </row>
    <row r="548" spans="1:47" ht="16.5" customHeight="1" x14ac:dyDescent="0.3">
      <c r="A548" s="213"/>
      <c r="B548" s="214"/>
      <c r="C548" s="215"/>
      <c r="D548" s="215"/>
      <c r="E548" s="215"/>
      <c r="F548" s="215"/>
      <c r="G548" s="215"/>
      <c r="H548" s="215"/>
      <c r="I548" s="215"/>
      <c r="J548" s="215"/>
      <c r="K548" s="215"/>
      <c r="L548" s="215"/>
      <c r="M548" s="215"/>
      <c r="N548" s="215"/>
      <c r="O548" s="215"/>
      <c r="P548" s="215"/>
      <c r="Q548" s="215"/>
      <c r="R548" s="215"/>
      <c r="S548" s="215"/>
      <c r="T548" s="215"/>
      <c r="U548" s="215"/>
      <c r="V548" s="215"/>
      <c r="W548" s="215"/>
      <c r="X548" s="215"/>
      <c r="Y548" s="215"/>
      <c r="Z548" s="215"/>
      <c r="AA548" s="215"/>
      <c r="AB548" s="215"/>
      <c r="AC548" s="215"/>
      <c r="AD548" s="215"/>
      <c r="AE548" s="215"/>
      <c r="AF548" s="215"/>
      <c r="AG548" s="215"/>
      <c r="AH548" s="215"/>
      <c r="AI548" s="215"/>
      <c r="AJ548" s="215"/>
      <c r="AK548" s="215"/>
      <c r="AL548" s="215"/>
      <c r="AM548" s="215"/>
      <c r="AN548" s="215"/>
      <c r="AO548" s="215"/>
      <c r="AP548" s="215"/>
      <c r="AQ548" s="215"/>
      <c r="AR548" s="215"/>
      <c r="AS548" s="214"/>
      <c r="AT548"/>
      <c r="AU548"/>
    </row>
    <row r="549" spans="1:47" ht="16.5" customHeight="1" x14ac:dyDescent="0.3">
      <c r="A549" s="213"/>
      <c r="B549" s="214"/>
      <c r="C549" s="215"/>
      <c r="D549" s="215"/>
      <c r="E549" s="215"/>
      <c r="F549" s="215"/>
      <c r="G549" s="215"/>
      <c r="H549" s="215"/>
      <c r="I549" s="215"/>
      <c r="J549" s="215"/>
      <c r="K549" s="215"/>
      <c r="L549" s="215"/>
      <c r="M549" s="215"/>
      <c r="N549" s="215"/>
      <c r="O549" s="215"/>
      <c r="P549" s="215"/>
      <c r="Q549" s="215"/>
      <c r="R549" s="215"/>
      <c r="S549" s="215"/>
      <c r="T549" s="215"/>
      <c r="U549" s="215"/>
      <c r="V549" s="215"/>
      <c r="W549" s="215"/>
      <c r="X549" s="215"/>
      <c r="Y549" s="215"/>
      <c r="Z549" s="215"/>
      <c r="AA549" s="215"/>
      <c r="AB549" s="215"/>
      <c r="AC549" s="215"/>
      <c r="AD549" s="215"/>
      <c r="AE549" s="215"/>
      <c r="AF549" s="215"/>
      <c r="AG549" s="215"/>
      <c r="AH549" s="215"/>
      <c r="AI549" s="215"/>
      <c r="AJ549" s="215"/>
      <c r="AK549" s="215"/>
      <c r="AL549" s="215"/>
      <c r="AM549" s="215"/>
      <c r="AN549" s="215"/>
      <c r="AO549" s="215"/>
      <c r="AP549" s="215"/>
      <c r="AQ549" s="215"/>
      <c r="AR549" s="215"/>
      <c r="AS549" s="214"/>
      <c r="AT549"/>
      <c r="AU549"/>
    </row>
    <row r="550" spans="1:47" ht="16.5" customHeight="1" x14ac:dyDescent="0.3">
      <c r="A550" s="213"/>
      <c r="B550" s="214"/>
      <c r="C550" s="215"/>
      <c r="D550" s="215"/>
      <c r="E550" s="215"/>
      <c r="F550" s="215"/>
      <c r="G550" s="215"/>
      <c r="H550" s="215"/>
      <c r="I550" s="215"/>
      <c r="J550" s="215"/>
      <c r="K550" s="215"/>
      <c r="L550" s="215"/>
      <c r="M550" s="215"/>
      <c r="N550" s="215"/>
      <c r="O550" s="215"/>
      <c r="P550" s="215"/>
      <c r="Q550" s="215"/>
      <c r="R550" s="215"/>
      <c r="S550" s="215"/>
      <c r="T550" s="215"/>
      <c r="U550" s="215"/>
      <c r="V550" s="215"/>
      <c r="W550" s="215"/>
      <c r="X550" s="215"/>
      <c r="Y550" s="215"/>
      <c r="Z550" s="215"/>
      <c r="AA550" s="215"/>
      <c r="AB550" s="215"/>
      <c r="AC550" s="215"/>
      <c r="AD550" s="215"/>
      <c r="AE550" s="215"/>
      <c r="AF550" s="215"/>
      <c r="AG550" s="215"/>
      <c r="AH550" s="215"/>
      <c r="AI550" s="215"/>
      <c r="AJ550" s="215"/>
      <c r="AK550" s="215"/>
      <c r="AL550" s="215"/>
      <c r="AM550" s="215"/>
      <c r="AN550" s="215"/>
      <c r="AO550" s="215"/>
      <c r="AP550" s="215"/>
      <c r="AQ550" s="215"/>
      <c r="AR550" s="215"/>
      <c r="AS550" s="214"/>
      <c r="AT550"/>
      <c r="AU550"/>
    </row>
    <row r="551" spans="1:47" ht="16.5" customHeight="1" x14ac:dyDescent="0.3">
      <c r="A551" s="213"/>
      <c r="B551" s="214"/>
      <c r="C551" s="215"/>
      <c r="D551" s="215"/>
      <c r="E551" s="215"/>
      <c r="F551" s="215"/>
      <c r="G551" s="215"/>
      <c r="H551" s="215"/>
      <c r="I551" s="215"/>
      <c r="J551" s="215"/>
      <c r="K551" s="215"/>
      <c r="L551" s="215"/>
      <c r="M551" s="215"/>
      <c r="N551" s="215"/>
      <c r="O551" s="215"/>
      <c r="P551" s="215"/>
      <c r="Q551" s="215"/>
      <c r="R551" s="215"/>
      <c r="S551" s="215"/>
      <c r="T551" s="215"/>
      <c r="U551" s="215"/>
      <c r="V551" s="215"/>
      <c r="W551" s="215"/>
      <c r="X551" s="215"/>
      <c r="Y551" s="215"/>
      <c r="Z551" s="215"/>
      <c r="AA551" s="215"/>
      <c r="AB551" s="215"/>
      <c r="AC551" s="215"/>
      <c r="AD551" s="215"/>
      <c r="AE551" s="215"/>
      <c r="AF551" s="215"/>
      <c r="AG551" s="215"/>
      <c r="AH551" s="215"/>
      <c r="AI551" s="215"/>
      <c r="AJ551" s="215"/>
      <c r="AK551" s="215"/>
      <c r="AL551" s="215"/>
      <c r="AM551" s="215"/>
      <c r="AN551" s="215"/>
      <c r="AO551" s="215"/>
      <c r="AP551" s="215"/>
      <c r="AQ551" s="215"/>
      <c r="AR551" s="215"/>
      <c r="AS551" s="214"/>
      <c r="AT551"/>
      <c r="AU551"/>
    </row>
    <row r="552" spans="1:47" ht="16.5" customHeight="1" x14ac:dyDescent="0.3">
      <c r="A552" s="213"/>
      <c r="B552" s="214"/>
      <c r="C552" s="215"/>
      <c r="D552" s="215"/>
      <c r="E552" s="215"/>
      <c r="F552" s="215"/>
      <c r="G552" s="215"/>
      <c r="H552" s="215"/>
      <c r="I552" s="215"/>
      <c r="J552" s="215"/>
      <c r="K552" s="215"/>
      <c r="L552" s="215"/>
      <c r="M552" s="215"/>
      <c r="N552" s="215"/>
      <c r="O552" s="215"/>
      <c r="P552" s="215"/>
      <c r="Q552" s="215"/>
      <c r="R552" s="215"/>
      <c r="S552" s="215"/>
      <c r="T552" s="215"/>
      <c r="U552" s="215"/>
      <c r="V552" s="215"/>
      <c r="W552" s="215"/>
      <c r="X552" s="215"/>
      <c r="Y552" s="215"/>
      <c r="Z552" s="215"/>
      <c r="AA552" s="215"/>
      <c r="AB552" s="215"/>
      <c r="AC552" s="215"/>
      <c r="AD552" s="215"/>
      <c r="AE552" s="215"/>
      <c r="AF552" s="215"/>
      <c r="AG552" s="215"/>
      <c r="AH552" s="215"/>
      <c r="AI552" s="215"/>
      <c r="AJ552" s="215"/>
      <c r="AK552" s="215"/>
      <c r="AL552" s="215"/>
      <c r="AM552" s="215"/>
      <c r="AN552" s="215"/>
      <c r="AO552" s="215"/>
      <c r="AP552" s="215"/>
      <c r="AQ552" s="215"/>
      <c r="AR552" s="215"/>
      <c r="AS552" s="214"/>
      <c r="AT552"/>
      <c r="AU552"/>
    </row>
    <row r="553" spans="1:47" ht="16.5" customHeight="1" x14ac:dyDescent="0.3">
      <c r="A553" s="213"/>
      <c r="B553" s="214"/>
      <c r="C553" s="215"/>
      <c r="D553" s="215"/>
      <c r="E553" s="215"/>
      <c r="F553" s="215"/>
      <c r="G553" s="215"/>
      <c r="H553" s="215"/>
      <c r="I553" s="215"/>
      <c r="J553" s="215"/>
      <c r="K553" s="215"/>
      <c r="L553" s="215"/>
      <c r="M553" s="215"/>
      <c r="N553" s="215"/>
      <c r="O553" s="215"/>
      <c r="P553" s="215"/>
      <c r="Q553" s="215"/>
      <c r="R553" s="215"/>
      <c r="S553" s="215"/>
      <c r="T553" s="215"/>
      <c r="U553" s="215"/>
      <c r="V553" s="215"/>
      <c r="W553" s="215"/>
      <c r="X553" s="215"/>
      <c r="Y553" s="215"/>
      <c r="Z553" s="215"/>
      <c r="AA553" s="215"/>
      <c r="AB553" s="215"/>
      <c r="AC553" s="215"/>
      <c r="AD553" s="215"/>
      <c r="AE553" s="215"/>
      <c r="AF553" s="215"/>
      <c r="AG553" s="215"/>
      <c r="AH553" s="215"/>
      <c r="AI553" s="215"/>
      <c r="AJ553" s="215"/>
      <c r="AK553" s="215"/>
      <c r="AL553" s="215"/>
      <c r="AM553" s="215"/>
      <c r="AN553" s="215"/>
      <c r="AO553" s="215"/>
      <c r="AP553" s="215"/>
      <c r="AQ553" s="215"/>
      <c r="AR553" s="215"/>
      <c r="AS553" s="214"/>
      <c r="AT553"/>
      <c r="AU553"/>
    </row>
    <row r="554" spans="1:47" ht="16.5" customHeight="1" x14ac:dyDescent="0.3">
      <c r="A554" s="213"/>
      <c r="B554" s="214"/>
      <c r="C554" s="215"/>
      <c r="D554" s="215"/>
      <c r="E554" s="215"/>
      <c r="F554" s="215"/>
      <c r="G554" s="215"/>
      <c r="H554" s="215"/>
      <c r="I554" s="215"/>
      <c r="J554" s="215"/>
      <c r="K554" s="215"/>
      <c r="L554" s="215"/>
      <c r="M554" s="215"/>
      <c r="N554" s="215"/>
      <c r="O554" s="215"/>
      <c r="P554" s="215"/>
      <c r="Q554" s="215"/>
      <c r="R554" s="215"/>
      <c r="S554" s="215"/>
      <c r="T554" s="215"/>
      <c r="U554" s="215"/>
      <c r="V554" s="215"/>
      <c r="W554" s="215"/>
      <c r="X554" s="215"/>
      <c r="Y554" s="215"/>
      <c r="Z554" s="215"/>
      <c r="AA554" s="215"/>
      <c r="AB554" s="215"/>
      <c r="AC554" s="215"/>
      <c r="AD554" s="215"/>
      <c r="AE554" s="215"/>
      <c r="AF554" s="215"/>
      <c r="AG554" s="215"/>
      <c r="AH554" s="215"/>
      <c r="AI554" s="215"/>
      <c r="AJ554" s="215"/>
      <c r="AK554" s="215"/>
      <c r="AL554" s="215"/>
      <c r="AM554" s="215"/>
      <c r="AN554" s="215"/>
      <c r="AO554" s="215"/>
      <c r="AP554" s="215"/>
      <c r="AQ554" s="215"/>
      <c r="AR554" s="215"/>
      <c r="AS554" s="214"/>
      <c r="AT554"/>
      <c r="AU554"/>
    </row>
    <row r="555" spans="1:47" ht="16.5" customHeight="1" x14ac:dyDescent="0.3">
      <c r="A555" s="213"/>
      <c r="B555" s="214"/>
      <c r="C555" s="215"/>
      <c r="D555" s="215"/>
      <c r="E555" s="215"/>
      <c r="F555" s="215"/>
      <c r="G555" s="215"/>
      <c r="H555" s="215"/>
      <c r="I555" s="215"/>
      <c r="J555" s="215"/>
      <c r="K555" s="215"/>
      <c r="L555" s="215"/>
      <c r="M555" s="215"/>
      <c r="N555" s="215"/>
      <c r="O555" s="215"/>
      <c r="P555" s="215"/>
      <c r="Q555" s="215"/>
      <c r="R555" s="215"/>
      <c r="S555" s="215"/>
      <c r="T555" s="215"/>
      <c r="U555" s="215"/>
      <c r="V555" s="215"/>
      <c r="W555" s="215"/>
      <c r="X555" s="215"/>
      <c r="Y555" s="215"/>
      <c r="Z555" s="215"/>
      <c r="AA555" s="215"/>
      <c r="AB555" s="215"/>
      <c r="AC555" s="215"/>
      <c r="AD555" s="215"/>
      <c r="AE555" s="215"/>
      <c r="AF555" s="215"/>
      <c r="AG555" s="215"/>
      <c r="AH555" s="215"/>
      <c r="AI555" s="215"/>
      <c r="AJ555" s="215"/>
      <c r="AK555" s="215"/>
      <c r="AL555" s="215"/>
      <c r="AM555" s="215"/>
      <c r="AN555" s="215"/>
      <c r="AO555" s="215"/>
      <c r="AP555" s="215"/>
      <c r="AQ555" s="215"/>
      <c r="AR555" s="215"/>
      <c r="AS555" s="214"/>
      <c r="AT555"/>
      <c r="AU555"/>
    </row>
    <row r="556" spans="1:47" ht="16.5" customHeight="1" x14ac:dyDescent="0.3">
      <c r="A556" s="213"/>
      <c r="B556" s="214"/>
      <c r="C556" s="215"/>
      <c r="D556" s="215"/>
      <c r="E556" s="215"/>
      <c r="F556" s="215"/>
      <c r="G556" s="215"/>
      <c r="H556" s="215"/>
      <c r="I556" s="215"/>
      <c r="J556" s="215"/>
      <c r="K556" s="215"/>
      <c r="L556" s="215"/>
      <c r="M556" s="215"/>
      <c r="N556" s="215"/>
      <c r="O556" s="215"/>
      <c r="P556" s="215"/>
      <c r="Q556" s="215"/>
      <c r="R556" s="215"/>
      <c r="S556" s="215"/>
      <c r="T556" s="215"/>
      <c r="U556" s="215"/>
      <c r="V556" s="215"/>
      <c r="W556" s="215"/>
      <c r="X556" s="215"/>
      <c r="Y556" s="215"/>
      <c r="Z556" s="215"/>
      <c r="AA556" s="215"/>
      <c r="AB556" s="215"/>
      <c r="AC556" s="215"/>
      <c r="AD556" s="215"/>
      <c r="AE556" s="215"/>
      <c r="AF556" s="215"/>
      <c r="AG556" s="215"/>
      <c r="AH556" s="215"/>
      <c r="AI556" s="215"/>
      <c r="AJ556" s="215"/>
      <c r="AK556" s="215"/>
      <c r="AL556" s="215"/>
      <c r="AM556" s="215"/>
      <c r="AN556" s="215"/>
      <c r="AO556" s="215"/>
      <c r="AP556" s="215"/>
      <c r="AQ556" s="215"/>
      <c r="AR556" s="215"/>
      <c r="AS556" s="214"/>
      <c r="AT556"/>
      <c r="AU556"/>
    </row>
    <row r="557" spans="1:47" ht="16.5" customHeight="1" x14ac:dyDescent="0.3">
      <c r="A557" s="213"/>
      <c r="B557" s="214"/>
      <c r="C557" s="215"/>
      <c r="D557" s="215"/>
      <c r="E557" s="215"/>
      <c r="F557" s="215"/>
      <c r="G557" s="215"/>
      <c r="H557" s="215"/>
      <c r="I557" s="215"/>
      <c r="J557" s="215"/>
      <c r="K557" s="215"/>
      <c r="L557" s="215"/>
      <c r="M557" s="215"/>
      <c r="N557" s="215"/>
      <c r="O557" s="215"/>
      <c r="P557" s="215"/>
      <c r="Q557" s="215"/>
      <c r="R557" s="215"/>
      <c r="S557" s="215"/>
      <c r="T557" s="215"/>
      <c r="U557" s="215"/>
      <c r="V557" s="215"/>
      <c r="W557" s="215"/>
      <c r="X557" s="215"/>
      <c r="Y557" s="215"/>
      <c r="Z557" s="215"/>
      <c r="AA557" s="215"/>
      <c r="AB557" s="215"/>
      <c r="AC557" s="215"/>
      <c r="AD557" s="215"/>
      <c r="AE557" s="215"/>
      <c r="AF557" s="215"/>
      <c r="AG557" s="215"/>
      <c r="AH557" s="215"/>
      <c r="AI557" s="215"/>
      <c r="AJ557" s="215"/>
      <c r="AK557" s="215"/>
      <c r="AL557" s="215"/>
      <c r="AM557" s="215"/>
      <c r="AN557" s="215"/>
      <c r="AO557" s="215"/>
      <c r="AP557" s="215"/>
      <c r="AQ557" s="215"/>
      <c r="AR557" s="215"/>
      <c r="AS557" s="214"/>
      <c r="AT557"/>
      <c r="AU557"/>
    </row>
    <row r="558" spans="1:47" ht="16.5" customHeight="1" x14ac:dyDescent="0.3">
      <c r="A558" s="213"/>
      <c r="B558" s="214"/>
      <c r="C558" s="215"/>
      <c r="D558" s="215"/>
      <c r="E558" s="215"/>
      <c r="F558" s="215"/>
      <c r="G558" s="215"/>
      <c r="H558" s="215"/>
      <c r="I558" s="215"/>
      <c r="J558" s="215"/>
      <c r="K558" s="215"/>
      <c r="L558" s="215"/>
      <c r="M558" s="215"/>
      <c r="N558" s="215"/>
      <c r="O558" s="215"/>
      <c r="P558" s="215"/>
      <c r="Q558" s="215"/>
      <c r="R558" s="215"/>
      <c r="S558" s="215"/>
      <c r="T558" s="215"/>
      <c r="U558" s="215"/>
      <c r="V558" s="215"/>
      <c r="W558" s="215"/>
      <c r="X558" s="215"/>
      <c r="Y558" s="215"/>
      <c r="Z558" s="215"/>
      <c r="AA558" s="215"/>
      <c r="AB558" s="215"/>
      <c r="AC558" s="215"/>
      <c r="AD558" s="215"/>
      <c r="AE558" s="215"/>
      <c r="AF558" s="215"/>
      <c r="AG558" s="215"/>
      <c r="AH558" s="215"/>
      <c r="AI558" s="215"/>
      <c r="AJ558" s="215"/>
      <c r="AK558" s="215"/>
      <c r="AL558" s="215"/>
      <c r="AM558" s="215"/>
      <c r="AN558" s="215"/>
      <c r="AO558" s="215"/>
      <c r="AP558" s="215"/>
      <c r="AQ558" s="215"/>
      <c r="AR558" s="215"/>
      <c r="AS558" s="214"/>
      <c r="AT558"/>
      <c r="AU558"/>
    </row>
    <row r="559" spans="1:47" ht="16.5" customHeight="1" x14ac:dyDescent="0.3">
      <c r="A559" s="213"/>
      <c r="B559" s="214"/>
      <c r="C559" s="215"/>
      <c r="D559" s="215"/>
      <c r="E559" s="215"/>
      <c r="F559" s="215"/>
      <c r="G559" s="215"/>
      <c r="H559" s="215"/>
      <c r="I559" s="215"/>
      <c r="J559" s="215"/>
      <c r="K559" s="215"/>
      <c r="L559" s="215"/>
      <c r="M559" s="215"/>
      <c r="N559" s="215"/>
      <c r="O559" s="215"/>
      <c r="P559" s="215"/>
      <c r="Q559" s="215"/>
      <c r="R559" s="215"/>
      <c r="S559" s="215"/>
      <c r="T559" s="215"/>
      <c r="U559" s="215"/>
      <c r="V559" s="215"/>
      <c r="W559" s="215"/>
      <c r="X559" s="215"/>
      <c r="Y559" s="215"/>
      <c r="Z559" s="215"/>
      <c r="AA559" s="215"/>
      <c r="AB559" s="215"/>
      <c r="AC559" s="215"/>
      <c r="AD559" s="215"/>
      <c r="AE559" s="215"/>
      <c r="AF559" s="215"/>
      <c r="AG559" s="215"/>
      <c r="AH559" s="215"/>
      <c r="AI559" s="215"/>
      <c r="AJ559" s="215"/>
      <c r="AK559" s="215"/>
      <c r="AL559" s="215"/>
      <c r="AM559" s="215"/>
      <c r="AN559" s="215"/>
      <c r="AO559" s="215"/>
      <c r="AP559" s="215"/>
      <c r="AQ559" s="215"/>
      <c r="AR559" s="215"/>
      <c r="AS559" s="214"/>
      <c r="AT559"/>
      <c r="AU559"/>
    </row>
    <row r="560" spans="1:47" ht="16.5" customHeight="1" x14ac:dyDescent="0.3">
      <c r="A560" s="213"/>
      <c r="B560" s="214"/>
      <c r="C560" s="215"/>
      <c r="D560" s="215"/>
      <c r="E560" s="215"/>
      <c r="F560" s="215"/>
      <c r="G560" s="215"/>
      <c r="H560" s="215"/>
      <c r="I560" s="215"/>
      <c r="J560" s="215"/>
      <c r="K560" s="215"/>
      <c r="L560" s="215"/>
      <c r="M560" s="215"/>
      <c r="N560" s="215"/>
      <c r="O560" s="215"/>
      <c r="P560" s="215"/>
      <c r="Q560" s="215"/>
      <c r="R560" s="215"/>
      <c r="S560" s="215"/>
      <c r="T560" s="215"/>
      <c r="U560" s="215"/>
      <c r="V560" s="215"/>
      <c r="W560" s="215"/>
      <c r="X560" s="215"/>
      <c r="Y560" s="215"/>
      <c r="Z560" s="215"/>
      <c r="AA560" s="215"/>
      <c r="AB560" s="215"/>
      <c r="AC560" s="215"/>
      <c r="AD560" s="215"/>
      <c r="AE560" s="215"/>
      <c r="AF560" s="215"/>
      <c r="AG560" s="215"/>
      <c r="AH560" s="215"/>
      <c r="AI560" s="215"/>
      <c r="AJ560" s="215"/>
      <c r="AK560" s="215"/>
      <c r="AL560" s="215"/>
      <c r="AM560" s="215"/>
      <c r="AN560" s="215"/>
      <c r="AO560" s="215"/>
      <c r="AP560" s="215"/>
      <c r="AQ560" s="215"/>
      <c r="AR560" s="215"/>
      <c r="AS560" s="214"/>
      <c r="AT560"/>
      <c r="AU560"/>
    </row>
    <row r="561" spans="1:47" ht="16.5" customHeight="1" x14ac:dyDescent="0.3">
      <c r="A561" s="213"/>
      <c r="B561" s="214"/>
      <c r="C561" s="215"/>
      <c r="D561" s="215"/>
      <c r="E561" s="215"/>
      <c r="F561" s="215"/>
      <c r="G561" s="215"/>
      <c r="H561" s="215"/>
      <c r="I561" s="215"/>
      <c r="J561" s="215"/>
      <c r="K561" s="215"/>
      <c r="L561" s="215"/>
      <c r="M561" s="215"/>
      <c r="N561" s="215"/>
      <c r="O561" s="215"/>
      <c r="P561" s="215"/>
      <c r="Q561" s="215"/>
      <c r="R561" s="215"/>
      <c r="S561" s="215"/>
      <c r="T561" s="215"/>
      <c r="U561" s="215"/>
      <c r="V561" s="215"/>
      <c r="W561" s="215"/>
      <c r="X561" s="215"/>
      <c r="Y561" s="215"/>
      <c r="Z561" s="215"/>
      <c r="AA561" s="215"/>
      <c r="AB561" s="215"/>
      <c r="AC561" s="215"/>
      <c r="AD561" s="215"/>
      <c r="AE561" s="215"/>
      <c r="AF561" s="215"/>
      <c r="AG561" s="215"/>
      <c r="AH561" s="215"/>
      <c r="AI561" s="215"/>
      <c r="AJ561" s="215"/>
      <c r="AK561" s="215"/>
      <c r="AL561" s="215"/>
      <c r="AM561" s="215"/>
      <c r="AN561" s="215"/>
      <c r="AO561" s="215"/>
      <c r="AP561" s="215"/>
      <c r="AQ561" s="215"/>
      <c r="AR561" s="215"/>
      <c r="AS561" s="214"/>
      <c r="AT561"/>
      <c r="AU561"/>
    </row>
    <row r="562" spans="1:47" ht="16.5" customHeight="1" x14ac:dyDescent="0.3">
      <c r="A562" s="213"/>
      <c r="B562" s="214"/>
      <c r="C562" s="215"/>
      <c r="D562" s="215"/>
      <c r="E562" s="215"/>
      <c r="F562" s="215"/>
      <c r="G562" s="215"/>
      <c r="H562" s="215"/>
      <c r="I562" s="215"/>
      <c r="J562" s="215"/>
      <c r="K562" s="215"/>
      <c r="L562" s="215"/>
      <c r="M562" s="215"/>
      <c r="N562" s="215"/>
      <c r="O562" s="215"/>
      <c r="P562" s="215"/>
      <c r="Q562" s="215"/>
      <c r="R562" s="215"/>
      <c r="S562" s="215"/>
      <c r="T562" s="215"/>
      <c r="U562" s="215"/>
      <c r="V562" s="215"/>
      <c r="W562" s="215"/>
      <c r="X562" s="215"/>
      <c r="Y562" s="215"/>
      <c r="Z562" s="215"/>
      <c r="AA562" s="215"/>
      <c r="AB562" s="215"/>
      <c r="AC562" s="215"/>
      <c r="AD562" s="215"/>
      <c r="AE562" s="215"/>
      <c r="AF562" s="215"/>
      <c r="AG562" s="215"/>
      <c r="AH562" s="215"/>
      <c r="AI562" s="215"/>
      <c r="AJ562" s="215"/>
      <c r="AK562" s="215"/>
      <c r="AL562" s="215"/>
      <c r="AM562" s="215"/>
      <c r="AN562" s="215"/>
      <c r="AO562" s="215"/>
      <c r="AP562" s="215"/>
      <c r="AQ562" s="215"/>
      <c r="AR562" s="215"/>
      <c r="AS562" s="214"/>
      <c r="AT562"/>
      <c r="AU562"/>
    </row>
    <row r="563" spans="1:47" ht="16.5" customHeight="1" x14ac:dyDescent="0.3">
      <c r="A563" s="213"/>
      <c r="B563" s="214"/>
      <c r="C563" s="215"/>
      <c r="D563" s="215"/>
      <c r="E563" s="215"/>
      <c r="F563" s="215"/>
      <c r="G563" s="215"/>
      <c r="H563" s="215"/>
      <c r="I563" s="215"/>
      <c r="J563" s="215"/>
      <c r="K563" s="215"/>
      <c r="L563" s="215"/>
      <c r="M563" s="215"/>
      <c r="N563" s="215"/>
      <c r="O563" s="215"/>
      <c r="P563" s="215"/>
      <c r="Q563" s="215"/>
      <c r="R563" s="215"/>
      <c r="S563" s="215"/>
      <c r="T563" s="215"/>
      <c r="U563" s="215"/>
      <c r="V563" s="215"/>
      <c r="W563" s="215"/>
      <c r="X563" s="215"/>
      <c r="Y563" s="215"/>
      <c r="Z563" s="215"/>
      <c r="AA563" s="215"/>
      <c r="AB563" s="215"/>
      <c r="AC563" s="215"/>
      <c r="AD563" s="215"/>
      <c r="AE563" s="215"/>
      <c r="AF563" s="215"/>
      <c r="AG563" s="215"/>
      <c r="AH563" s="215"/>
      <c r="AI563" s="215"/>
      <c r="AJ563" s="215"/>
      <c r="AK563" s="215"/>
      <c r="AL563" s="215"/>
      <c r="AM563" s="215"/>
      <c r="AN563" s="215"/>
      <c r="AO563" s="215"/>
      <c r="AP563" s="215"/>
      <c r="AQ563" s="215"/>
      <c r="AR563" s="215"/>
      <c r="AS563" s="214"/>
      <c r="AT563"/>
      <c r="AU563"/>
    </row>
    <row r="564" spans="1:47" ht="16.5" customHeight="1" x14ac:dyDescent="0.3">
      <c r="A564" s="213"/>
      <c r="B564" s="214"/>
      <c r="C564" s="215"/>
      <c r="D564" s="215"/>
      <c r="E564" s="215"/>
      <c r="F564" s="215"/>
      <c r="G564" s="215"/>
      <c r="H564" s="215"/>
      <c r="I564" s="215"/>
      <c r="J564" s="215"/>
      <c r="K564" s="215"/>
      <c r="L564" s="215"/>
      <c r="M564" s="215"/>
      <c r="N564" s="215"/>
      <c r="O564" s="215"/>
      <c r="P564" s="215"/>
      <c r="Q564" s="215"/>
      <c r="R564" s="215"/>
      <c r="S564" s="215"/>
      <c r="T564" s="215"/>
      <c r="U564" s="215"/>
      <c r="V564" s="215"/>
      <c r="W564" s="215"/>
      <c r="X564" s="215"/>
      <c r="Y564" s="215"/>
      <c r="Z564" s="215"/>
      <c r="AA564" s="215"/>
      <c r="AB564" s="215"/>
      <c r="AC564" s="215"/>
      <c r="AD564" s="215"/>
      <c r="AE564" s="215"/>
      <c r="AF564" s="215"/>
      <c r="AG564" s="215"/>
      <c r="AH564" s="215"/>
      <c r="AI564" s="215"/>
      <c r="AJ564" s="215"/>
      <c r="AK564" s="215"/>
      <c r="AL564" s="215"/>
      <c r="AM564" s="215"/>
      <c r="AN564" s="215"/>
      <c r="AO564" s="215"/>
      <c r="AP564" s="215"/>
      <c r="AQ564" s="215"/>
      <c r="AR564" s="215"/>
      <c r="AS564" s="214"/>
      <c r="AT564"/>
      <c r="AU564"/>
    </row>
    <row r="565" spans="1:47" ht="16.5" customHeight="1" x14ac:dyDescent="0.3">
      <c r="A565" s="213"/>
      <c r="B565" s="214"/>
      <c r="C565" s="215"/>
      <c r="D565" s="215"/>
      <c r="E565" s="215"/>
      <c r="F565" s="215"/>
      <c r="G565" s="215"/>
      <c r="H565" s="215"/>
      <c r="I565" s="215"/>
      <c r="J565" s="215"/>
      <c r="K565" s="215"/>
      <c r="L565" s="215"/>
      <c r="M565" s="215"/>
      <c r="N565" s="215"/>
      <c r="O565" s="215"/>
      <c r="P565" s="215"/>
      <c r="Q565" s="215"/>
      <c r="R565" s="215"/>
      <c r="S565" s="215"/>
      <c r="T565" s="215"/>
      <c r="U565" s="215"/>
      <c r="V565" s="215"/>
      <c r="W565" s="215"/>
      <c r="X565" s="215"/>
      <c r="Y565" s="215"/>
      <c r="Z565" s="215"/>
      <c r="AA565" s="215"/>
      <c r="AB565" s="215"/>
      <c r="AC565" s="215"/>
      <c r="AD565" s="215"/>
      <c r="AE565" s="215"/>
      <c r="AF565" s="215"/>
      <c r="AG565" s="215"/>
      <c r="AH565" s="215"/>
      <c r="AI565" s="215"/>
      <c r="AJ565" s="215"/>
      <c r="AK565" s="215"/>
      <c r="AL565" s="215"/>
      <c r="AM565" s="215"/>
      <c r="AN565" s="215"/>
      <c r="AO565" s="215"/>
      <c r="AP565" s="215"/>
      <c r="AQ565" s="215"/>
      <c r="AR565" s="215"/>
      <c r="AS565" s="214"/>
      <c r="AT565"/>
      <c r="AU565"/>
    </row>
    <row r="566" spans="1:47" ht="16.5" customHeight="1" x14ac:dyDescent="0.3">
      <c r="A566" s="213"/>
      <c r="B566" s="214"/>
      <c r="C566" s="215"/>
      <c r="D566" s="215"/>
      <c r="E566" s="215"/>
      <c r="F566" s="215"/>
      <c r="G566" s="215"/>
      <c r="H566" s="215"/>
      <c r="I566" s="215"/>
      <c r="J566" s="215"/>
      <c r="K566" s="215"/>
      <c r="L566" s="215"/>
      <c r="M566" s="215"/>
      <c r="N566" s="215"/>
      <c r="O566" s="215"/>
      <c r="P566" s="215"/>
      <c r="Q566" s="215"/>
      <c r="R566" s="215"/>
      <c r="S566" s="215"/>
      <c r="T566" s="215"/>
      <c r="U566" s="215"/>
      <c r="V566" s="215"/>
      <c r="W566" s="215"/>
      <c r="X566" s="215"/>
      <c r="Y566" s="215"/>
      <c r="Z566" s="215"/>
      <c r="AA566" s="215"/>
      <c r="AB566" s="215"/>
      <c r="AC566" s="215"/>
      <c r="AD566" s="215"/>
      <c r="AE566" s="215"/>
      <c r="AF566" s="215"/>
      <c r="AG566" s="215"/>
      <c r="AH566" s="215"/>
      <c r="AI566" s="215"/>
      <c r="AJ566" s="215"/>
      <c r="AK566" s="215"/>
      <c r="AL566" s="215"/>
      <c r="AM566" s="215"/>
      <c r="AN566" s="215"/>
      <c r="AO566" s="215"/>
      <c r="AP566" s="215"/>
      <c r="AQ566" s="215"/>
      <c r="AR566" s="215"/>
      <c r="AS566" s="214"/>
      <c r="AT566"/>
      <c r="AU566"/>
    </row>
    <row r="567" spans="1:47" ht="16.5" customHeight="1" x14ac:dyDescent="0.3">
      <c r="A567" s="213"/>
      <c r="B567" s="214"/>
      <c r="C567" s="215"/>
      <c r="D567" s="215"/>
      <c r="E567" s="215"/>
      <c r="F567" s="215"/>
      <c r="G567" s="215"/>
      <c r="H567" s="215"/>
      <c r="I567" s="215"/>
      <c r="J567" s="215"/>
      <c r="K567" s="215"/>
      <c r="L567" s="215"/>
      <c r="M567" s="215"/>
      <c r="N567" s="215"/>
      <c r="O567" s="215"/>
      <c r="P567" s="215"/>
      <c r="Q567" s="215"/>
      <c r="R567" s="215"/>
      <c r="S567" s="215"/>
      <c r="T567" s="215"/>
      <c r="U567" s="215"/>
      <c r="V567" s="215"/>
      <c r="W567" s="215"/>
      <c r="X567" s="215"/>
      <c r="Y567" s="215"/>
      <c r="Z567" s="215"/>
      <c r="AA567" s="215"/>
      <c r="AB567" s="215"/>
      <c r="AC567" s="215"/>
      <c r="AD567" s="215"/>
      <c r="AE567" s="215"/>
      <c r="AF567" s="215"/>
      <c r="AG567" s="215"/>
      <c r="AH567" s="215"/>
      <c r="AI567" s="215"/>
      <c r="AJ567" s="215"/>
      <c r="AK567" s="215"/>
      <c r="AL567" s="215"/>
      <c r="AM567" s="215"/>
      <c r="AN567" s="215"/>
      <c r="AO567" s="215"/>
      <c r="AP567" s="215"/>
      <c r="AQ567" s="215"/>
      <c r="AR567" s="215"/>
      <c r="AS567" s="214"/>
      <c r="AT567"/>
      <c r="AU567"/>
    </row>
    <row r="568" spans="1:47" ht="16.5" customHeight="1" x14ac:dyDescent="0.3">
      <c r="A568" s="213"/>
      <c r="B568" s="214"/>
      <c r="C568" s="215"/>
      <c r="D568" s="215"/>
      <c r="E568" s="215"/>
      <c r="F568" s="215"/>
      <c r="G568" s="215"/>
      <c r="H568" s="215"/>
      <c r="I568" s="215"/>
      <c r="J568" s="215"/>
      <c r="K568" s="215"/>
      <c r="L568" s="215"/>
      <c r="M568" s="215"/>
      <c r="N568" s="215"/>
      <c r="O568" s="215"/>
      <c r="P568" s="215"/>
      <c r="Q568" s="215"/>
      <c r="R568" s="215"/>
      <c r="S568" s="215"/>
      <c r="T568" s="215"/>
      <c r="U568" s="215"/>
      <c r="V568" s="215"/>
      <c r="W568" s="215"/>
      <c r="X568" s="215"/>
      <c r="Y568" s="215"/>
      <c r="Z568" s="215"/>
      <c r="AA568" s="215"/>
      <c r="AB568" s="215"/>
      <c r="AC568" s="215"/>
      <c r="AD568" s="215"/>
      <c r="AE568" s="215"/>
      <c r="AF568" s="215"/>
      <c r="AG568" s="215"/>
      <c r="AH568" s="215"/>
      <c r="AI568" s="215"/>
      <c r="AJ568" s="215"/>
      <c r="AK568" s="215"/>
      <c r="AL568" s="215"/>
      <c r="AM568" s="215"/>
      <c r="AN568" s="215"/>
      <c r="AO568" s="215"/>
      <c r="AP568" s="215"/>
      <c r="AQ568" s="215"/>
      <c r="AR568" s="215"/>
      <c r="AS568" s="214"/>
      <c r="AT568"/>
      <c r="AU568"/>
    </row>
    <row r="569" spans="1:47" ht="16.5" customHeight="1" x14ac:dyDescent="0.3">
      <c r="A569" s="213"/>
      <c r="B569" s="214"/>
      <c r="C569" s="215"/>
      <c r="D569" s="215"/>
      <c r="E569" s="215"/>
      <c r="F569" s="215"/>
      <c r="G569" s="215"/>
      <c r="H569" s="215"/>
      <c r="I569" s="215"/>
      <c r="J569" s="215"/>
      <c r="K569" s="215"/>
      <c r="L569" s="215"/>
      <c r="M569" s="215"/>
      <c r="N569" s="215"/>
      <c r="O569" s="215"/>
      <c r="P569" s="215"/>
      <c r="Q569" s="215"/>
      <c r="R569" s="215"/>
      <c r="S569" s="215"/>
      <c r="T569" s="215"/>
      <c r="U569" s="215"/>
      <c r="V569" s="215"/>
      <c r="W569" s="215"/>
      <c r="X569" s="215"/>
      <c r="Y569" s="215"/>
      <c r="Z569" s="215"/>
      <c r="AA569" s="215"/>
      <c r="AB569" s="215"/>
      <c r="AC569" s="215"/>
      <c r="AD569" s="215"/>
      <c r="AE569" s="215"/>
      <c r="AF569" s="215"/>
      <c r="AG569" s="215"/>
      <c r="AH569" s="215"/>
      <c r="AI569" s="215"/>
      <c r="AJ569" s="215"/>
      <c r="AK569" s="215"/>
      <c r="AL569" s="215"/>
      <c r="AM569" s="215"/>
      <c r="AN569" s="215"/>
      <c r="AO569" s="215"/>
      <c r="AP569" s="215"/>
      <c r="AQ569" s="215"/>
      <c r="AR569" s="215"/>
      <c r="AS569" s="214"/>
      <c r="AT569"/>
      <c r="AU569"/>
    </row>
    <row r="570" spans="1:47" ht="16.5" customHeight="1" x14ac:dyDescent="0.3">
      <c r="A570" s="213"/>
      <c r="B570" s="214"/>
      <c r="C570" s="215"/>
      <c r="D570" s="215"/>
      <c r="E570" s="215"/>
      <c r="F570" s="215"/>
      <c r="G570" s="215"/>
      <c r="H570" s="215"/>
      <c r="I570" s="215"/>
      <c r="J570" s="215"/>
      <c r="K570" s="215"/>
      <c r="L570" s="215"/>
      <c r="M570" s="215"/>
      <c r="N570" s="215"/>
      <c r="O570" s="215"/>
      <c r="P570" s="215"/>
      <c r="Q570" s="215"/>
      <c r="R570" s="215"/>
      <c r="S570" s="215"/>
      <c r="T570" s="215"/>
      <c r="U570" s="215"/>
      <c r="V570" s="215"/>
      <c r="W570" s="215"/>
      <c r="X570" s="215"/>
      <c r="Y570" s="215"/>
      <c r="Z570" s="215"/>
      <c r="AA570" s="215"/>
      <c r="AB570" s="215"/>
      <c r="AC570" s="215"/>
      <c r="AD570" s="215"/>
      <c r="AE570" s="215"/>
      <c r="AF570" s="215"/>
      <c r="AG570" s="215"/>
      <c r="AH570" s="215"/>
      <c r="AI570" s="215"/>
      <c r="AJ570" s="215"/>
      <c r="AK570" s="215"/>
      <c r="AL570" s="215"/>
      <c r="AM570" s="215"/>
      <c r="AN570" s="215"/>
      <c r="AO570" s="215"/>
      <c r="AP570" s="215"/>
      <c r="AQ570" s="215"/>
      <c r="AR570" s="215"/>
      <c r="AS570" s="214"/>
      <c r="AT570"/>
      <c r="AU570"/>
    </row>
    <row r="571" spans="1:47" ht="16.5" customHeight="1" x14ac:dyDescent="0.3">
      <c r="A571" s="213"/>
      <c r="B571" s="214"/>
      <c r="C571" s="215"/>
      <c r="D571" s="215"/>
      <c r="E571" s="215"/>
      <c r="F571" s="215"/>
      <c r="G571" s="215"/>
      <c r="H571" s="215"/>
      <c r="I571" s="215"/>
      <c r="J571" s="215"/>
      <c r="K571" s="215"/>
      <c r="L571" s="215"/>
      <c r="M571" s="215"/>
      <c r="N571" s="215"/>
      <c r="O571" s="215"/>
      <c r="P571" s="215"/>
      <c r="Q571" s="215"/>
      <c r="R571" s="215"/>
      <c r="S571" s="215"/>
      <c r="T571" s="215"/>
      <c r="U571" s="215"/>
      <c r="V571" s="215"/>
      <c r="W571" s="215"/>
      <c r="X571" s="215"/>
      <c r="Y571" s="215"/>
      <c r="Z571" s="215"/>
      <c r="AA571" s="215"/>
      <c r="AB571" s="215"/>
      <c r="AC571" s="215"/>
      <c r="AD571" s="215"/>
      <c r="AE571" s="215"/>
      <c r="AF571" s="215"/>
      <c r="AG571" s="215"/>
      <c r="AH571" s="215"/>
      <c r="AI571" s="215"/>
      <c r="AJ571" s="215"/>
      <c r="AK571" s="215"/>
      <c r="AL571" s="215"/>
      <c r="AM571" s="215"/>
      <c r="AN571" s="215"/>
      <c r="AO571" s="215"/>
      <c r="AP571" s="215"/>
      <c r="AQ571" s="215"/>
      <c r="AR571" s="215"/>
      <c r="AS571" s="214"/>
      <c r="AT571"/>
      <c r="AU571"/>
    </row>
    <row r="572" spans="1:47" ht="16.5" customHeight="1" x14ac:dyDescent="0.3">
      <c r="A572" s="213"/>
      <c r="B572" s="214"/>
      <c r="C572" s="215"/>
      <c r="D572" s="215"/>
      <c r="E572" s="215"/>
      <c r="F572" s="215"/>
      <c r="G572" s="215"/>
      <c r="H572" s="215"/>
      <c r="I572" s="215"/>
      <c r="J572" s="215"/>
      <c r="K572" s="215"/>
      <c r="L572" s="215"/>
      <c r="M572" s="215"/>
      <c r="N572" s="215"/>
      <c r="O572" s="215"/>
      <c r="P572" s="215"/>
      <c r="Q572" s="215"/>
      <c r="R572" s="215"/>
      <c r="S572" s="215"/>
      <c r="T572" s="215"/>
      <c r="U572" s="215"/>
      <c r="V572" s="215"/>
      <c r="W572" s="215"/>
      <c r="X572" s="215"/>
      <c r="Y572" s="215"/>
      <c r="Z572" s="215"/>
      <c r="AA572" s="215"/>
      <c r="AB572" s="215"/>
      <c r="AC572" s="215"/>
      <c r="AD572" s="215"/>
      <c r="AE572" s="215"/>
      <c r="AF572" s="215"/>
      <c r="AG572" s="215"/>
      <c r="AH572" s="215"/>
      <c r="AI572" s="215"/>
      <c r="AJ572" s="215"/>
      <c r="AK572" s="215"/>
      <c r="AL572" s="215"/>
      <c r="AM572" s="215"/>
      <c r="AN572" s="215"/>
      <c r="AO572" s="215"/>
      <c r="AP572" s="215"/>
      <c r="AQ572" s="215"/>
      <c r="AR572" s="215"/>
      <c r="AS572" s="214"/>
      <c r="AT572"/>
      <c r="AU572"/>
    </row>
    <row r="573" spans="1:47" ht="16.5" customHeight="1" x14ac:dyDescent="0.3">
      <c r="A573" s="213"/>
      <c r="B573" s="214"/>
      <c r="C573" s="215"/>
      <c r="D573" s="215"/>
      <c r="E573" s="215"/>
      <c r="F573" s="215"/>
      <c r="G573" s="215"/>
      <c r="H573" s="215"/>
      <c r="I573" s="215"/>
      <c r="J573" s="215"/>
      <c r="K573" s="215"/>
      <c r="L573" s="215"/>
      <c r="M573" s="215"/>
      <c r="N573" s="215"/>
      <c r="O573" s="215"/>
      <c r="P573" s="215"/>
      <c r="Q573" s="215"/>
      <c r="R573" s="215"/>
      <c r="S573" s="215"/>
      <c r="T573" s="215"/>
      <c r="U573" s="215"/>
      <c r="V573" s="215"/>
      <c r="W573" s="215"/>
      <c r="X573" s="215"/>
      <c r="Y573" s="215"/>
      <c r="Z573" s="215"/>
      <c r="AA573" s="215"/>
      <c r="AB573" s="215"/>
      <c r="AC573" s="215"/>
      <c r="AD573" s="215"/>
      <c r="AE573" s="215"/>
      <c r="AF573" s="215"/>
      <c r="AG573" s="215"/>
      <c r="AH573" s="215"/>
      <c r="AI573" s="215"/>
      <c r="AJ573" s="215"/>
      <c r="AK573" s="215"/>
      <c r="AL573" s="215"/>
      <c r="AM573" s="215"/>
      <c r="AN573" s="215"/>
      <c r="AO573" s="215"/>
      <c r="AP573" s="215"/>
      <c r="AQ573" s="215"/>
      <c r="AR573" s="215"/>
      <c r="AS573" s="214"/>
      <c r="AT573"/>
      <c r="AU573"/>
    </row>
    <row r="574" spans="1:47" ht="16.5" customHeight="1" x14ac:dyDescent="0.3">
      <c r="A574" s="213"/>
      <c r="B574" s="214"/>
      <c r="C574" s="215"/>
      <c r="D574" s="215"/>
      <c r="E574" s="215"/>
      <c r="F574" s="215"/>
      <c r="G574" s="215"/>
      <c r="H574" s="215"/>
      <c r="I574" s="215"/>
      <c r="J574" s="215"/>
      <c r="K574" s="215"/>
      <c r="L574" s="215"/>
      <c r="M574" s="215"/>
      <c r="N574" s="215"/>
      <c r="O574" s="215"/>
      <c r="P574" s="215"/>
      <c r="Q574" s="215"/>
      <c r="R574" s="215"/>
      <c r="S574" s="215"/>
      <c r="T574" s="215"/>
      <c r="U574" s="215"/>
      <c r="V574" s="215"/>
      <c r="W574" s="215"/>
      <c r="X574" s="215"/>
      <c r="Y574" s="215"/>
      <c r="Z574" s="215"/>
      <c r="AA574" s="215"/>
      <c r="AB574" s="215"/>
      <c r="AC574" s="215"/>
      <c r="AD574" s="215"/>
      <c r="AE574" s="215"/>
      <c r="AF574" s="215"/>
      <c r="AG574" s="215"/>
      <c r="AH574" s="215"/>
      <c r="AI574" s="215"/>
      <c r="AJ574" s="215"/>
      <c r="AK574" s="215"/>
      <c r="AL574" s="215"/>
      <c r="AM574" s="215"/>
      <c r="AN574" s="215"/>
      <c r="AO574" s="215"/>
      <c r="AP574" s="215"/>
      <c r="AQ574" s="215"/>
      <c r="AR574" s="215"/>
      <c r="AS574" s="214"/>
      <c r="AT574"/>
      <c r="AU574"/>
    </row>
    <row r="575" spans="1:47" ht="16.5" customHeight="1" x14ac:dyDescent="0.3">
      <c r="A575" s="213"/>
      <c r="B575" s="214"/>
      <c r="C575" s="215"/>
      <c r="D575" s="215"/>
      <c r="E575" s="215"/>
      <c r="F575" s="215"/>
      <c r="G575" s="215"/>
      <c r="H575" s="215"/>
      <c r="I575" s="215"/>
      <c r="J575" s="215"/>
      <c r="K575" s="215"/>
      <c r="L575" s="215"/>
      <c r="M575" s="215"/>
      <c r="N575" s="215"/>
      <c r="O575" s="215"/>
      <c r="P575" s="215"/>
      <c r="Q575" s="215"/>
      <c r="R575" s="215"/>
      <c r="S575" s="215"/>
      <c r="T575" s="215"/>
      <c r="U575" s="215"/>
      <c r="V575" s="215"/>
      <c r="W575" s="215"/>
      <c r="X575" s="215"/>
      <c r="Y575" s="215"/>
      <c r="Z575" s="215"/>
      <c r="AA575" s="215"/>
      <c r="AB575" s="215"/>
      <c r="AC575" s="215"/>
      <c r="AD575" s="215"/>
      <c r="AE575" s="215"/>
      <c r="AF575" s="215"/>
      <c r="AG575" s="215"/>
      <c r="AH575" s="215"/>
      <c r="AI575" s="215"/>
      <c r="AJ575" s="215"/>
      <c r="AK575" s="215"/>
      <c r="AL575" s="215"/>
      <c r="AM575" s="215"/>
      <c r="AN575" s="215"/>
      <c r="AO575" s="215"/>
      <c r="AP575" s="215"/>
      <c r="AQ575" s="215"/>
      <c r="AR575" s="215"/>
      <c r="AS575" s="214"/>
      <c r="AT575"/>
      <c r="AU575"/>
    </row>
    <row r="576" spans="1:47" ht="16.5" customHeight="1" x14ac:dyDescent="0.3">
      <c r="A576" s="213"/>
      <c r="B576" s="214"/>
      <c r="C576" s="215"/>
      <c r="D576" s="215"/>
      <c r="E576" s="215"/>
      <c r="F576" s="215"/>
      <c r="G576" s="215"/>
      <c r="H576" s="215"/>
      <c r="I576" s="215"/>
      <c r="J576" s="215"/>
      <c r="K576" s="215"/>
      <c r="L576" s="215"/>
      <c r="M576" s="215"/>
      <c r="N576" s="215"/>
      <c r="O576" s="215"/>
      <c r="P576" s="215"/>
      <c r="Q576" s="215"/>
      <c r="R576" s="215"/>
      <c r="S576" s="215"/>
      <c r="T576" s="215"/>
      <c r="U576" s="215"/>
      <c r="V576" s="215"/>
      <c r="W576" s="215"/>
      <c r="X576" s="215"/>
      <c r="Y576" s="215"/>
      <c r="Z576" s="215"/>
      <c r="AA576" s="215"/>
      <c r="AB576" s="215"/>
      <c r="AC576" s="215"/>
      <c r="AD576" s="215"/>
      <c r="AE576" s="215"/>
      <c r="AF576" s="215"/>
      <c r="AG576" s="215"/>
      <c r="AH576" s="215"/>
      <c r="AI576" s="215"/>
      <c r="AJ576" s="215"/>
      <c r="AK576" s="215"/>
      <c r="AL576" s="215"/>
      <c r="AM576" s="215"/>
      <c r="AN576" s="215"/>
      <c r="AO576" s="215"/>
      <c r="AP576" s="215"/>
      <c r="AQ576" s="215"/>
      <c r="AR576" s="215"/>
      <c r="AS576" s="214"/>
      <c r="AT576"/>
      <c r="AU576"/>
    </row>
    <row r="577" spans="1:47" ht="16.5" customHeight="1" x14ac:dyDescent="0.3">
      <c r="A577" s="213"/>
      <c r="B577" s="214"/>
      <c r="C577" s="215"/>
      <c r="D577" s="215"/>
      <c r="E577" s="215"/>
      <c r="F577" s="215"/>
      <c r="G577" s="215"/>
      <c r="H577" s="215"/>
      <c r="I577" s="215"/>
      <c r="J577" s="215"/>
      <c r="K577" s="215"/>
      <c r="L577" s="215"/>
      <c r="M577" s="215"/>
      <c r="N577" s="215"/>
      <c r="O577" s="215"/>
      <c r="P577" s="215"/>
      <c r="Q577" s="215"/>
      <c r="R577" s="215"/>
      <c r="S577" s="215"/>
      <c r="T577" s="215"/>
      <c r="U577" s="215"/>
      <c r="V577" s="215"/>
      <c r="W577" s="215"/>
      <c r="X577" s="215"/>
      <c r="Y577" s="215"/>
      <c r="Z577" s="215"/>
      <c r="AA577" s="215"/>
      <c r="AB577" s="215"/>
      <c r="AC577" s="215"/>
      <c r="AD577" s="215"/>
      <c r="AE577" s="215"/>
      <c r="AF577" s="215"/>
      <c r="AG577" s="215"/>
      <c r="AH577" s="215"/>
      <c r="AI577" s="215"/>
      <c r="AJ577" s="215"/>
      <c r="AK577" s="215"/>
      <c r="AL577" s="215"/>
      <c r="AM577" s="215"/>
      <c r="AN577" s="215"/>
      <c r="AO577" s="215"/>
      <c r="AP577" s="215"/>
      <c r="AQ577" s="215"/>
      <c r="AR577" s="215"/>
      <c r="AS577" s="214"/>
      <c r="AT577"/>
      <c r="AU577"/>
    </row>
    <row r="578" spans="1:47" ht="16.5" customHeight="1" x14ac:dyDescent="0.3">
      <c r="A578" s="213"/>
      <c r="B578" s="214"/>
      <c r="C578" s="215"/>
      <c r="D578" s="215"/>
      <c r="E578" s="215"/>
      <c r="F578" s="215"/>
      <c r="G578" s="215"/>
      <c r="H578" s="215"/>
      <c r="I578" s="215"/>
      <c r="J578" s="215"/>
      <c r="K578" s="215"/>
      <c r="L578" s="215"/>
      <c r="M578" s="215"/>
      <c r="N578" s="215"/>
      <c r="O578" s="215"/>
      <c r="P578" s="215"/>
      <c r="Q578" s="215"/>
      <c r="R578" s="215"/>
      <c r="S578" s="215"/>
      <c r="T578" s="215"/>
      <c r="U578" s="215"/>
      <c r="V578" s="215"/>
      <c r="W578" s="215"/>
      <c r="X578" s="215"/>
      <c r="Y578" s="215"/>
      <c r="Z578" s="215"/>
      <c r="AA578" s="215"/>
      <c r="AB578" s="215"/>
      <c r="AC578" s="215"/>
      <c r="AD578" s="215"/>
      <c r="AE578" s="215"/>
      <c r="AF578" s="215"/>
      <c r="AG578" s="215"/>
      <c r="AH578" s="215"/>
      <c r="AI578" s="215"/>
      <c r="AJ578" s="215"/>
      <c r="AK578" s="215"/>
      <c r="AL578" s="215"/>
      <c r="AM578" s="215"/>
      <c r="AN578" s="215"/>
      <c r="AO578" s="215"/>
      <c r="AP578" s="215"/>
      <c r="AQ578" s="215"/>
      <c r="AR578" s="215"/>
      <c r="AS578" s="214"/>
      <c r="AT578"/>
      <c r="AU578"/>
    </row>
    <row r="579" spans="1:47" ht="16.5" customHeight="1" x14ac:dyDescent="0.3">
      <c r="A579" s="213"/>
      <c r="B579" s="214"/>
      <c r="C579" s="215"/>
      <c r="D579" s="215"/>
      <c r="E579" s="215"/>
      <c r="F579" s="215"/>
      <c r="G579" s="215"/>
      <c r="H579" s="215"/>
      <c r="I579" s="215"/>
      <c r="J579" s="215"/>
      <c r="K579" s="215"/>
      <c r="L579" s="215"/>
      <c r="M579" s="215"/>
      <c r="N579" s="215"/>
      <c r="O579" s="215"/>
      <c r="P579" s="215"/>
      <c r="Q579" s="215"/>
      <c r="R579" s="215"/>
      <c r="S579" s="215"/>
      <c r="T579" s="215"/>
      <c r="U579" s="215"/>
      <c r="V579" s="215"/>
      <c r="W579" s="215"/>
      <c r="X579" s="215"/>
      <c r="Y579" s="215"/>
      <c r="Z579" s="215"/>
      <c r="AA579" s="215"/>
      <c r="AB579" s="215"/>
      <c r="AC579" s="215"/>
      <c r="AD579" s="215"/>
      <c r="AE579" s="215"/>
      <c r="AF579" s="215"/>
      <c r="AG579" s="215"/>
      <c r="AH579" s="215"/>
      <c r="AI579" s="215"/>
      <c r="AJ579" s="215"/>
      <c r="AK579" s="215"/>
      <c r="AL579" s="215"/>
      <c r="AM579" s="215"/>
      <c r="AN579" s="215"/>
      <c r="AO579" s="215"/>
      <c r="AP579" s="215"/>
      <c r="AQ579" s="215"/>
      <c r="AR579" s="215"/>
      <c r="AS579" s="214"/>
      <c r="AT579"/>
      <c r="AU579"/>
    </row>
    <row r="580" spans="1:47" ht="16.5" customHeight="1" x14ac:dyDescent="0.3">
      <c r="A580" s="213"/>
      <c r="B580" s="214"/>
      <c r="C580" s="215"/>
      <c r="D580" s="215"/>
      <c r="E580" s="215"/>
      <c r="F580" s="215"/>
      <c r="G580" s="215"/>
      <c r="H580" s="215"/>
      <c r="I580" s="215"/>
      <c r="J580" s="215"/>
      <c r="K580" s="215"/>
      <c r="L580" s="215"/>
      <c r="M580" s="215"/>
      <c r="N580" s="215"/>
      <c r="O580" s="215"/>
      <c r="P580" s="215"/>
      <c r="Q580" s="215"/>
      <c r="R580" s="215"/>
      <c r="S580" s="215"/>
      <c r="T580" s="215"/>
      <c r="U580" s="215"/>
      <c r="V580" s="215"/>
      <c r="W580" s="215"/>
      <c r="X580" s="215"/>
      <c r="Y580" s="215"/>
      <c r="Z580" s="215"/>
      <c r="AA580" s="215"/>
      <c r="AB580" s="215"/>
      <c r="AC580" s="215"/>
      <c r="AD580" s="215"/>
      <c r="AE580" s="215"/>
      <c r="AF580" s="215"/>
      <c r="AG580" s="215"/>
      <c r="AH580" s="215"/>
      <c r="AI580" s="215"/>
      <c r="AJ580" s="215"/>
      <c r="AK580" s="215"/>
      <c r="AL580" s="215"/>
      <c r="AM580" s="215"/>
      <c r="AN580" s="215"/>
      <c r="AO580" s="215"/>
      <c r="AP580" s="215"/>
      <c r="AQ580" s="215"/>
      <c r="AR580" s="215"/>
      <c r="AS580" s="214"/>
      <c r="AT580"/>
      <c r="AU580"/>
    </row>
    <row r="581" spans="1:47" ht="16.5" customHeight="1" x14ac:dyDescent="0.3">
      <c r="A581" s="213"/>
      <c r="B581" s="214"/>
      <c r="C581" s="215"/>
      <c r="D581" s="215"/>
      <c r="E581" s="215"/>
      <c r="F581" s="215"/>
      <c r="G581" s="215"/>
      <c r="H581" s="215"/>
      <c r="I581" s="215"/>
      <c r="J581" s="215"/>
      <c r="K581" s="215"/>
      <c r="L581" s="215"/>
      <c r="M581" s="215"/>
      <c r="N581" s="215"/>
      <c r="O581" s="215"/>
      <c r="P581" s="215"/>
      <c r="Q581" s="215"/>
      <c r="R581" s="215"/>
      <c r="S581" s="215"/>
      <c r="T581" s="215"/>
      <c r="U581" s="215"/>
      <c r="V581" s="215"/>
      <c r="W581" s="215"/>
      <c r="X581" s="215"/>
      <c r="Y581" s="215"/>
      <c r="Z581" s="215"/>
      <c r="AA581" s="215"/>
      <c r="AB581" s="215"/>
      <c r="AC581" s="215"/>
      <c r="AD581" s="215"/>
      <c r="AE581" s="215"/>
      <c r="AF581" s="215"/>
      <c r="AG581" s="215"/>
      <c r="AH581" s="215"/>
      <c r="AI581" s="215"/>
      <c r="AJ581" s="215"/>
      <c r="AK581" s="215"/>
      <c r="AL581" s="215"/>
      <c r="AM581" s="215"/>
      <c r="AN581" s="215"/>
      <c r="AO581" s="215"/>
      <c r="AP581" s="215"/>
      <c r="AQ581" s="215"/>
      <c r="AR581" s="215"/>
      <c r="AS581" s="214"/>
      <c r="AT581"/>
      <c r="AU581"/>
    </row>
    <row r="582" spans="1:47" ht="16.5" customHeight="1" x14ac:dyDescent="0.3">
      <c r="A582" s="213"/>
      <c r="B582" s="214"/>
      <c r="C582" s="215"/>
      <c r="D582" s="215"/>
      <c r="E582" s="215"/>
      <c r="F582" s="215"/>
      <c r="G582" s="215"/>
      <c r="H582" s="215"/>
      <c r="I582" s="215"/>
      <c r="J582" s="215"/>
      <c r="K582" s="215"/>
      <c r="L582" s="215"/>
      <c r="M582" s="215"/>
      <c r="N582" s="215"/>
      <c r="O582" s="215"/>
      <c r="P582" s="215"/>
      <c r="Q582" s="215"/>
      <c r="R582" s="215"/>
      <c r="S582" s="215"/>
      <c r="T582" s="215"/>
      <c r="U582" s="215"/>
      <c r="V582" s="215"/>
      <c r="W582" s="215"/>
      <c r="X582" s="215"/>
      <c r="Y582" s="215"/>
      <c r="Z582" s="215"/>
      <c r="AA582" s="215"/>
      <c r="AB582" s="215"/>
      <c r="AC582" s="215"/>
      <c r="AD582" s="215"/>
      <c r="AE582" s="215"/>
      <c r="AF582" s="215"/>
      <c r="AG582" s="215"/>
      <c r="AH582" s="215"/>
      <c r="AI582" s="215"/>
      <c r="AJ582" s="215"/>
      <c r="AK582" s="215"/>
      <c r="AL582" s="215"/>
      <c r="AM582" s="215"/>
      <c r="AN582" s="215"/>
      <c r="AO582" s="215"/>
      <c r="AP582" s="215"/>
      <c r="AQ582" s="215"/>
      <c r="AR582" s="215"/>
      <c r="AS582" s="214"/>
      <c r="AT582"/>
      <c r="AU582"/>
    </row>
    <row r="583" spans="1:47" ht="16.5" customHeight="1" x14ac:dyDescent="0.3">
      <c r="A583" s="213"/>
      <c r="B583" s="214"/>
      <c r="C583" s="215"/>
      <c r="D583" s="215"/>
      <c r="E583" s="215"/>
      <c r="F583" s="215"/>
      <c r="G583" s="215"/>
      <c r="H583" s="215"/>
      <c r="I583" s="215"/>
      <c r="J583" s="215"/>
      <c r="K583" s="215"/>
      <c r="L583" s="215"/>
      <c r="M583" s="215"/>
      <c r="N583" s="215"/>
      <c r="O583" s="215"/>
      <c r="P583" s="215"/>
      <c r="Q583" s="215"/>
      <c r="R583" s="215"/>
      <c r="S583" s="215"/>
      <c r="T583" s="215"/>
      <c r="U583" s="215"/>
      <c r="V583" s="215"/>
      <c r="W583" s="215"/>
      <c r="X583" s="215"/>
      <c r="Y583" s="215"/>
      <c r="Z583" s="215"/>
      <c r="AA583" s="215"/>
      <c r="AB583" s="215"/>
      <c r="AC583" s="215"/>
      <c r="AD583" s="215"/>
      <c r="AE583" s="215"/>
      <c r="AF583" s="215"/>
      <c r="AG583" s="215"/>
      <c r="AH583" s="215"/>
      <c r="AI583" s="215"/>
      <c r="AJ583" s="215"/>
      <c r="AK583" s="215"/>
      <c r="AL583" s="215"/>
      <c r="AM583" s="215"/>
      <c r="AN583" s="215"/>
      <c r="AO583" s="215"/>
      <c r="AP583" s="215"/>
      <c r="AQ583" s="215"/>
      <c r="AR583" s="215"/>
      <c r="AS583" s="214"/>
      <c r="AT583"/>
      <c r="AU583"/>
    </row>
    <row r="584" spans="1:47" ht="16.5" customHeight="1" x14ac:dyDescent="0.3">
      <c r="A584" s="213"/>
      <c r="B584" s="214"/>
      <c r="C584" s="215"/>
      <c r="D584" s="215"/>
      <c r="E584" s="215"/>
      <c r="F584" s="215"/>
      <c r="G584" s="215"/>
      <c r="H584" s="215"/>
      <c r="I584" s="215"/>
      <c r="J584" s="215"/>
      <c r="K584" s="215"/>
      <c r="L584" s="215"/>
      <c r="M584" s="215"/>
      <c r="N584" s="215"/>
      <c r="O584" s="215"/>
      <c r="P584" s="215"/>
      <c r="Q584" s="215"/>
      <c r="R584" s="215"/>
      <c r="S584" s="215"/>
      <c r="T584" s="215"/>
      <c r="U584" s="215"/>
      <c r="V584" s="215"/>
      <c r="W584" s="215"/>
      <c r="X584" s="215"/>
      <c r="Y584" s="215"/>
      <c r="Z584" s="215"/>
      <c r="AA584" s="215"/>
      <c r="AB584" s="215"/>
      <c r="AC584" s="215"/>
      <c r="AD584" s="215"/>
      <c r="AE584" s="215"/>
      <c r="AF584" s="215"/>
      <c r="AG584" s="215"/>
      <c r="AH584" s="215"/>
      <c r="AI584" s="215"/>
      <c r="AJ584" s="215"/>
      <c r="AK584" s="215"/>
      <c r="AL584" s="215"/>
      <c r="AM584" s="215"/>
      <c r="AN584" s="215"/>
      <c r="AO584" s="215"/>
      <c r="AP584" s="215"/>
      <c r="AQ584" s="215"/>
      <c r="AR584" s="215"/>
      <c r="AS584" s="214"/>
      <c r="AT584"/>
      <c r="AU584"/>
    </row>
    <row r="585" spans="1:47" ht="16.5" customHeight="1" x14ac:dyDescent="0.3">
      <c r="A585" s="213"/>
      <c r="B585" s="214"/>
      <c r="C585" s="215"/>
      <c r="D585" s="215"/>
      <c r="E585" s="215"/>
      <c r="F585" s="215"/>
      <c r="G585" s="215"/>
      <c r="H585" s="215"/>
      <c r="I585" s="215"/>
      <c r="J585" s="215"/>
      <c r="K585" s="215"/>
      <c r="L585" s="215"/>
      <c r="M585" s="215"/>
      <c r="N585" s="215"/>
      <c r="O585" s="215"/>
      <c r="P585" s="215"/>
      <c r="Q585" s="215"/>
      <c r="R585" s="215"/>
      <c r="S585" s="215"/>
      <c r="T585" s="215"/>
      <c r="U585" s="215"/>
      <c r="V585" s="215"/>
      <c r="W585" s="215"/>
      <c r="X585" s="215"/>
      <c r="Y585" s="215"/>
      <c r="Z585" s="215"/>
      <c r="AA585" s="215"/>
      <c r="AB585" s="215"/>
      <c r="AC585" s="215"/>
      <c r="AD585" s="215"/>
      <c r="AE585" s="215"/>
      <c r="AF585" s="215"/>
      <c r="AG585" s="215"/>
      <c r="AH585" s="215"/>
      <c r="AI585" s="215"/>
      <c r="AJ585" s="215"/>
      <c r="AK585" s="215"/>
      <c r="AL585" s="215"/>
      <c r="AM585" s="215"/>
      <c r="AN585" s="215"/>
      <c r="AO585" s="215"/>
      <c r="AP585" s="215"/>
      <c r="AQ585" s="215"/>
      <c r="AR585" s="215"/>
      <c r="AS585" s="214"/>
      <c r="AT585"/>
      <c r="AU585"/>
    </row>
    <row r="586" spans="1:47" ht="16.5" customHeight="1" x14ac:dyDescent="0.3">
      <c r="A586" s="213"/>
      <c r="B586" s="214"/>
      <c r="C586" s="215"/>
      <c r="D586" s="215"/>
      <c r="E586" s="215"/>
      <c r="F586" s="215"/>
      <c r="G586" s="215"/>
      <c r="H586" s="215"/>
      <c r="I586" s="215"/>
      <c r="J586" s="215"/>
      <c r="K586" s="215"/>
      <c r="L586" s="215"/>
      <c r="M586" s="215"/>
      <c r="N586" s="215"/>
      <c r="O586" s="215"/>
      <c r="P586" s="215"/>
      <c r="Q586" s="215"/>
      <c r="R586" s="215"/>
      <c r="S586" s="215"/>
      <c r="T586" s="215"/>
      <c r="U586" s="215"/>
      <c r="V586" s="215"/>
      <c r="W586" s="215"/>
      <c r="X586" s="215"/>
      <c r="Y586" s="215"/>
      <c r="Z586" s="215"/>
      <c r="AA586" s="215"/>
      <c r="AB586" s="215"/>
      <c r="AC586" s="215"/>
      <c r="AD586" s="215"/>
      <c r="AE586" s="215"/>
      <c r="AF586" s="215"/>
      <c r="AG586" s="215"/>
      <c r="AH586" s="215"/>
      <c r="AI586" s="215"/>
      <c r="AJ586" s="215"/>
      <c r="AK586" s="215"/>
      <c r="AL586" s="215"/>
      <c r="AM586" s="215"/>
      <c r="AN586" s="215"/>
      <c r="AO586" s="215"/>
      <c r="AP586" s="215"/>
      <c r="AQ586" s="215"/>
      <c r="AR586" s="215"/>
      <c r="AS586" s="214"/>
      <c r="AT586"/>
      <c r="AU586"/>
    </row>
    <row r="587" spans="1:47" ht="16.5" customHeight="1" x14ac:dyDescent="0.3">
      <c r="A587" s="213"/>
      <c r="B587" s="214"/>
      <c r="C587" s="215"/>
      <c r="D587" s="215"/>
      <c r="E587" s="215"/>
      <c r="F587" s="215"/>
      <c r="G587" s="215"/>
      <c r="H587" s="215"/>
      <c r="I587" s="215"/>
      <c r="J587" s="215"/>
      <c r="K587" s="215"/>
      <c r="L587" s="215"/>
      <c r="M587" s="215"/>
      <c r="N587" s="215"/>
      <c r="O587" s="215"/>
      <c r="P587" s="215"/>
      <c r="Q587" s="215"/>
      <c r="R587" s="215"/>
      <c r="S587" s="215"/>
      <c r="T587" s="215"/>
      <c r="U587" s="215"/>
      <c r="V587" s="215"/>
      <c r="W587" s="215"/>
      <c r="X587" s="215"/>
      <c r="Y587" s="215"/>
      <c r="Z587" s="215"/>
      <c r="AA587" s="215"/>
      <c r="AB587" s="215"/>
      <c r="AC587" s="215"/>
      <c r="AD587" s="215"/>
      <c r="AE587" s="215"/>
      <c r="AF587" s="215"/>
      <c r="AG587" s="215"/>
      <c r="AH587" s="215"/>
      <c r="AI587" s="215"/>
      <c r="AJ587" s="215"/>
      <c r="AK587" s="215"/>
      <c r="AL587" s="215"/>
      <c r="AM587" s="215"/>
      <c r="AN587" s="215"/>
      <c r="AO587" s="215"/>
      <c r="AP587" s="215"/>
      <c r="AQ587" s="215"/>
      <c r="AR587" s="215"/>
      <c r="AS587" s="214"/>
      <c r="AT587"/>
      <c r="AU587"/>
    </row>
    <row r="588" spans="1:47" ht="16.5" customHeight="1" x14ac:dyDescent="0.3">
      <c r="A588" s="213"/>
      <c r="B588" s="214"/>
      <c r="C588" s="215"/>
      <c r="D588" s="215"/>
      <c r="E588" s="215"/>
      <c r="F588" s="215"/>
      <c r="G588" s="215"/>
      <c r="H588" s="215"/>
      <c r="I588" s="215"/>
      <c r="J588" s="215"/>
      <c r="K588" s="215"/>
      <c r="L588" s="215"/>
      <c r="M588" s="215"/>
      <c r="N588" s="215"/>
      <c r="O588" s="215"/>
      <c r="P588" s="215"/>
      <c r="Q588" s="215"/>
      <c r="R588" s="215"/>
      <c r="S588" s="215"/>
      <c r="T588" s="215"/>
      <c r="U588" s="215"/>
      <c r="V588" s="215"/>
      <c r="W588" s="215"/>
      <c r="X588" s="215"/>
      <c r="Y588" s="215"/>
      <c r="Z588" s="215"/>
      <c r="AA588" s="215"/>
      <c r="AB588" s="215"/>
      <c r="AC588" s="215"/>
      <c r="AD588" s="215"/>
      <c r="AE588" s="215"/>
      <c r="AF588" s="215"/>
      <c r="AG588" s="215"/>
      <c r="AH588" s="215"/>
      <c r="AI588" s="215"/>
      <c r="AJ588" s="215"/>
      <c r="AK588" s="215"/>
      <c r="AL588" s="215"/>
      <c r="AM588" s="215"/>
      <c r="AN588" s="215"/>
      <c r="AO588" s="215"/>
      <c r="AP588" s="215"/>
      <c r="AQ588" s="215"/>
      <c r="AR588" s="215"/>
      <c r="AS588" s="214"/>
      <c r="AT588"/>
      <c r="AU588"/>
    </row>
    <row r="589" spans="1:47" ht="16.5" customHeight="1" x14ac:dyDescent="0.3">
      <c r="A589" s="213"/>
      <c r="B589" s="214"/>
      <c r="C589" s="215"/>
      <c r="D589" s="215"/>
      <c r="E589" s="215"/>
      <c r="F589" s="215"/>
      <c r="G589" s="215"/>
      <c r="H589" s="215"/>
      <c r="I589" s="215"/>
      <c r="J589" s="215"/>
      <c r="K589" s="215"/>
      <c r="L589" s="215"/>
      <c r="M589" s="215"/>
      <c r="N589" s="215"/>
      <c r="O589" s="215"/>
      <c r="P589" s="215"/>
      <c r="Q589" s="215"/>
      <c r="R589" s="215"/>
      <c r="S589" s="215"/>
      <c r="T589" s="215"/>
      <c r="U589" s="215"/>
      <c r="V589" s="215"/>
      <c r="W589" s="215"/>
      <c r="X589" s="215"/>
      <c r="Y589" s="215"/>
      <c r="Z589" s="215"/>
      <c r="AA589" s="215"/>
      <c r="AB589" s="215"/>
      <c r="AC589" s="215"/>
      <c r="AD589" s="215"/>
      <c r="AE589" s="215"/>
      <c r="AF589" s="215"/>
      <c r="AG589" s="215"/>
      <c r="AH589" s="215"/>
      <c r="AI589" s="215"/>
      <c r="AJ589" s="215"/>
      <c r="AK589" s="215"/>
      <c r="AL589" s="215"/>
      <c r="AM589" s="215"/>
      <c r="AN589" s="215"/>
      <c r="AO589" s="215"/>
      <c r="AP589" s="215"/>
      <c r="AQ589" s="215"/>
      <c r="AR589" s="215"/>
      <c r="AS589" s="214"/>
      <c r="AT589"/>
      <c r="AU589"/>
    </row>
    <row r="590" spans="1:47" ht="16.5" customHeight="1" x14ac:dyDescent="0.3">
      <c r="A590" s="213"/>
      <c r="B590" s="214"/>
      <c r="C590" s="215"/>
      <c r="D590" s="215"/>
      <c r="E590" s="215"/>
      <c r="F590" s="215"/>
      <c r="G590" s="215"/>
      <c r="H590" s="215"/>
      <c r="I590" s="215"/>
      <c r="J590" s="215"/>
      <c r="K590" s="215"/>
      <c r="L590" s="215"/>
      <c r="M590" s="215"/>
      <c r="N590" s="215"/>
      <c r="O590" s="215"/>
      <c r="P590" s="215"/>
      <c r="Q590" s="215"/>
      <c r="R590" s="215"/>
      <c r="S590" s="215"/>
      <c r="T590" s="215"/>
      <c r="U590" s="215"/>
      <c r="V590" s="215"/>
      <c r="W590" s="215"/>
      <c r="X590" s="215"/>
      <c r="Y590" s="215"/>
      <c r="Z590" s="215"/>
      <c r="AA590" s="215"/>
      <c r="AB590" s="215"/>
      <c r="AC590" s="215"/>
      <c r="AD590" s="215"/>
      <c r="AE590" s="215"/>
      <c r="AF590" s="215"/>
      <c r="AG590" s="215"/>
      <c r="AH590" s="215"/>
      <c r="AI590" s="215"/>
      <c r="AJ590" s="215"/>
      <c r="AK590" s="215"/>
      <c r="AL590" s="215"/>
      <c r="AM590" s="215"/>
      <c r="AN590" s="215"/>
      <c r="AO590" s="215"/>
      <c r="AP590" s="215"/>
      <c r="AQ590" s="215"/>
      <c r="AR590" s="215"/>
      <c r="AS590" s="214"/>
      <c r="AT590"/>
      <c r="AU590"/>
    </row>
    <row r="591" spans="1:47" ht="16.5" customHeight="1" x14ac:dyDescent="0.3">
      <c r="A591" s="213"/>
      <c r="B591" s="214"/>
      <c r="C591" s="215"/>
      <c r="D591" s="215"/>
      <c r="E591" s="215"/>
      <c r="F591" s="215"/>
      <c r="G591" s="215"/>
      <c r="H591" s="215"/>
      <c r="I591" s="215"/>
      <c r="J591" s="215"/>
      <c r="K591" s="215"/>
      <c r="L591" s="215"/>
      <c r="M591" s="215"/>
      <c r="N591" s="215"/>
      <c r="O591" s="215"/>
      <c r="P591" s="215"/>
      <c r="Q591" s="215"/>
      <c r="R591" s="215"/>
      <c r="S591" s="215"/>
      <c r="T591" s="215"/>
      <c r="U591" s="215"/>
      <c r="V591" s="215"/>
      <c r="W591" s="215"/>
      <c r="X591" s="215"/>
      <c r="Y591" s="215"/>
      <c r="Z591" s="215"/>
      <c r="AA591" s="215"/>
      <c r="AB591" s="215"/>
      <c r="AC591" s="215"/>
      <c r="AD591" s="215"/>
      <c r="AE591" s="215"/>
      <c r="AF591" s="215"/>
      <c r="AG591" s="215"/>
      <c r="AH591" s="215"/>
      <c r="AI591" s="215"/>
      <c r="AJ591" s="215"/>
      <c r="AK591" s="215"/>
      <c r="AL591" s="215"/>
      <c r="AM591" s="215"/>
      <c r="AN591" s="215"/>
      <c r="AO591" s="215"/>
      <c r="AP591" s="215"/>
      <c r="AQ591" s="215"/>
      <c r="AR591" s="215"/>
      <c r="AS591" s="214"/>
      <c r="AT591"/>
      <c r="AU591"/>
    </row>
    <row r="592" spans="1:47" ht="16.5" customHeight="1" x14ac:dyDescent="0.3">
      <c r="A592" s="213"/>
      <c r="B592" s="214"/>
      <c r="C592" s="215"/>
      <c r="D592" s="215"/>
      <c r="E592" s="215"/>
      <c r="F592" s="215"/>
      <c r="G592" s="215"/>
      <c r="H592" s="215"/>
      <c r="I592" s="215"/>
      <c r="J592" s="215"/>
      <c r="K592" s="215"/>
      <c r="L592" s="215"/>
      <c r="M592" s="215"/>
      <c r="N592" s="215"/>
      <c r="O592" s="215"/>
      <c r="P592" s="215"/>
      <c r="Q592" s="215"/>
      <c r="R592" s="215"/>
      <c r="S592" s="215"/>
      <c r="T592" s="215"/>
      <c r="U592" s="215"/>
      <c r="V592" s="215"/>
      <c r="W592" s="215"/>
      <c r="X592" s="215"/>
      <c r="Y592" s="215"/>
      <c r="Z592" s="215"/>
      <c r="AA592" s="215"/>
      <c r="AB592" s="215"/>
      <c r="AC592" s="215"/>
      <c r="AD592" s="215"/>
      <c r="AE592" s="215"/>
      <c r="AF592" s="215"/>
      <c r="AG592" s="215"/>
      <c r="AH592" s="215"/>
      <c r="AI592" s="215"/>
      <c r="AJ592" s="215"/>
      <c r="AK592" s="215"/>
      <c r="AL592" s="215"/>
      <c r="AM592" s="215"/>
      <c r="AN592" s="215"/>
      <c r="AO592" s="215"/>
      <c r="AP592" s="215"/>
      <c r="AQ592" s="215"/>
      <c r="AR592" s="215"/>
      <c r="AS592" s="214"/>
      <c r="AT592"/>
      <c r="AU592"/>
    </row>
    <row r="593" spans="1:47" ht="16.5" customHeight="1" x14ac:dyDescent="0.3">
      <c r="A593" s="213"/>
      <c r="B593" s="214"/>
      <c r="C593" s="215"/>
      <c r="D593" s="215"/>
      <c r="E593" s="215"/>
      <c r="F593" s="215"/>
      <c r="G593" s="215"/>
      <c r="H593" s="215"/>
      <c r="I593" s="215"/>
      <c r="J593" s="215"/>
      <c r="K593" s="215"/>
      <c r="L593" s="215"/>
      <c r="M593" s="215"/>
      <c r="N593" s="215"/>
      <c r="O593" s="215"/>
      <c r="P593" s="215"/>
      <c r="Q593" s="215"/>
      <c r="R593" s="215"/>
      <c r="S593" s="215"/>
      <c r="T593" s="215"/>
      <c r="U593" s="215"/>
      <c r="V593" s="215"/>
      <c r="W593" s="215"/>
      <c r="X593" s="215"/>
      <c r="Y593" s="215"/>
      <c r="Z593" s="215"/>
      <c r="AA593" s="215"/>
      <c r="AB593" s="215"/>
      <c r="AC593" s="215"/>
      <c r="AD593" s="215"/>
      <c r="AE593" s="215"/>
      <c r="AF593" s="215"/>
      <c r="AG593" s="215"/>
      <c r="AH593" s="215"/>
      <c r="AI593" s="215"/>
      <c r="AJ593" s="215"/>
      <c r="AK593" s="215"/>
      <c r="AL593" s="215"/>
      <c r="AM593" s="215"/>
      <c r="AN593" s="215"/>
      <c r="AO593" s="215"/>
      <c r="AP593" s="215"/>
      <c r="AQ593" s="215"/>
      <c r="AR593" s="215"/>
      <c r="AS593" s="214"/>
      <c r="AT593"/>
      <c r="AU593"/>
    </row>
    <row r="594" spans="1:47" ht="16.5" customHeight="1" x14ac:dyDescent="0.3">
      <c r="A594" s="213"/>
      <c r="B594" s="214"/>
      <c r="C594" s="215"/>
      <c r="D594" s="215"/>
      <c r="E594" s="215"/>
      <c r="F594" s="215"/>
      <c r="G594" s="215"/>
      <c r="H594" s="215"/>
      <c r="I594" s="215"/>
      <c r="J594" s="215"/>
      <c r="K594" s="215"/>
      <c r="L594" s="215"/>
      <c r="M594" s="215"/>
      <c r="N594" s="215"/>
      <c r="O594" s="215"/>
      <c r="P594" s="215"/>
      <c r="Q594" s="215"/>
      <c r="R594" s="215"/>
      <c r="S594" s="215"/>
      <c r="T594" s="215"/>
      <c r="U594" s="215"/>
      <c r="V594" s="215"/>
      <c r="W594" s="215"/>
      <c r="X594" s="215"/>
      <c r="Y594" s="215"/>
      <c r="Z594" s="215"/>
      <c r="AA594" s="215"/>
      <c r="AB594" s="215"/>
      <c r="AC594" s="215"/>
      <c r="AD594" s="215"/>
      <c r="AE594" s="215"/>
      <c r="AF594" s="215"/>
      <c r="AG594" s="215"/>
      <c r="AH594" s="215"/>
      <c r="AI594" s="215"/>
      <c r="AJ594" s="215"/>
      <c r="AK594" s="215"/>
      <c r="AL594" s="215"/>
      <c r="AM594" s="215"/>
      <c r="AN594" s="215"/>
      <c r="AO594" s="215"/>
      <c r="AP594" s="215"/>
      <c r="AQ594" s="215"/>
      <c r="AR594" s="215"/>
      <c r="AS594" s="214"/>
      <c r="AT594"/>
      <c r="AU594"/>
    </row>
    <row r="595" spans="1:47" ht="16.5" customHeight="1" x14ac:dyDescent="0.3">
      <c r="A595" s="213"/>
      <c r="B595" s="214"/>
      <c r="C595" s="215"/>
      <c r="D595" s="215"/>
      <c r="E595" s="215"/>
      <c r="F595" s="215"/>
      <c r="G595" s="215"/>
      <c r="H595" s="215"/>
      <c r="I595" s="215"/>
      <c r="J595" s="215"/>
      <c r="K595" s="215"/>
      <c r="L595" s="215"/>
      <c r="M595" s="215"/>
      <c r="N595" s="215"/>
      <c r="O595" s="215"/>
      <c r="P595" s="215"/>
      <c r="Q595" s="215"/>
      <c r="R595" s="215"/>
      <c r="S595" s="215"/>
      <c r="T595" s="215"/>
      <c r="U595" s="215"/>
      <c r="V595" s="215"/>
      <c r="W595" s="215"/>
      <c r="X595" s="215"/>
      <c r="Y595" s="215"/>
      <c r="Z595" s="215"/>
      <c r="AA595" s="215"/>
      <c r="AB595" s="215"/>
      <c r="AC595" s="215"/>
      <c r="AD595" s="215"/>
      <c r="AE595" s="215"/>
      <c r="AF595" s="215"/>
      <c r="AG595" s="215"/>
      <c r="AH595" s="215"/>
      <c r="AI595" s="215"/>
      <c r="AJ595" s="215"/>
      <c r="AK595" s="215"/>
      <c r="AL595" s="215"/>
      <c r="AM595" s="215"/>
      <c r="AN595" s="215"/>
      <c r="AO595" s="215"/>
      <c r="AP595" s="215"/>
      <c r="AQ595" s="215"/>
      <c r="AR595" s="215"/>
      <c r="AS595" s="214"/>
      <c r="AT595"/>
      <c r="AU595"/>
    </row>
    <row r="596" spans="1:47" ht="16.5" customHeight="1" x14ac:dyDescent="0.3">
      <c r="A596" s="213"/>
      <c r="B596" s="214"/>
      <c r="C596" s="215"/>
      <c r="D596" s="215"/>
      <c r="E596" s="215"/>
      <c r="F596" s="215"/>
      <c r="G596" s="215"/>
      <c r="H596" s="215"/>
      <c r="I596" s="215"/>
      <c r="J596" s="215"/>
      <c r="K596" s="215"/>
      <c r="L596" s="215"/>
      <c r="M596" s="215"/>
      <c r="N596" s="215"/>
      <c r="O596" s="215"/>
      <c r="P596" s="215"/>
      <c r="Q596" s="215"/>
      <c r="R596" s="215"/>
      <c r="S596" s="215"/>
      <c r="T596" s="215"/>
      <c r="U596" s="215"/>
      <c r="V596" s="215"/>
      <c r="W596" s="215"/>
      <c r="X596" s="215"/>
      <c r="Y596" s="215"/>
      <c r="Z596" s="215"/>
      <c r="AA596" s="215"/>
      <c r="AB596" s="215"/>
      <c r="AC596" s="215"/>
      <c r="AD596" s="215"/>
      <c r="AE596" s="215"/>
      <c r="AF596" s="215"/>
      <c r="AG596" s="215"/>
      <c r="AH596" s="215"/>
      <c r="AI596" s="215"/>
      <c r="AJ596" s="215"/>
      <c r="AK596" s="215"/>
      <c r="AL596" s="215"/>
      <c r="AM596" s="215"/>
      <c r="AN596" s="215"/>
      <c r="AO596" s="215"/>
      <c r="AP596" s="215"/>
      <c r="AQ596" s="215"/>
      <c r="AR596" s="215"/>
      <c r="AS596" s="214"/>
      <c r="AT596"/>
      <c r="AU596"/>
    </row>
    <row r="597" spans="1:47" ht="16.5" customHeight="1" x14ac:dyDescent="0.3">
      <c r="A597" s="213"/>
      <c r="B597" s="214"/>
      <c r="C597" s="215"/>
      <c r="D597" s="215"/>
      <c r="E597" s="215"/>
      <c r="F597" s="215"/>
      <c r="G597" s="215"/>
      <c r="H597" s="215"/>
      <c r="I597" s="215"/>
      <c r="J597" s="215"/>
      <c r="K597" s="215"/>
      <c r="L597" s="215"/>
      <c r="M597" s="215"/>
      <c r="N597" s="215"/>
      <c r="O597" s="215"/>
      <c r="P597" s="215"/>
      <c r="Q597" s="215"/>
      <c r="R597" s="215"/>
      <c r="S597" s="215"/>
      <c r="T597" s="215"/>
      <c r="U597" s="215"/>
      <c r="V597" s="215"/>
      <c r="W597" s="215"/>
      <c r="X597" s="215"/>
      <c r="Y597" s="215"/>
      <c r="Z597" s="215"/>
      <c r="AA597" s="215"/>
      <c r="AB597" s="215"/>
      <c r="AC597" s="215"/>
      <c r="AD597" s="215"/>
      <c r="AE597" s="215"/>
      <c r="AF597" s="215"/>
      <c r="AG597" s="215"/>
      <c r="AH597" s="215"/>
      <c r="AI597" s="215"/>
      <c r="AJ597" s="215"/>
      <c r="AK597" s="215"/>
      <c r="AL597" s="215"/>
      <c r="AM597" s="215"/>
      <c r="AN597" s="215"/>
      <c r="AO597" s="215"/>
      <c r="AP597" s="215"/>
      <c r="AQ597" s="215"/>
      <c r="AR597" s="215"/>
      <c r="AS597" s="214"/>
      <c r="AT597"/>
      <c r="AU597"/>
    </row>
    <row r="598" spans="1:47" ht="16.5" customHeight="1" x14ac:dyDescent="0.3">
      <c r="A598" s="213"/>
      <c r="B598" s="214"/>
      <c r="C598" s="215"/>
      <c r="D598" s="215"/>
      <c r="E598" s="215"/>
      <c r="F598" s="215"/>
      <c r="G598" s="215"/>
      <c r="H598" s="215"/>
      <c r="I598" s="215"/>
      <c r="J598" s="215"/>
      <c r="K598" s="215"/>
      <c r="L598" s="215"/>
      <c r="M598" s="215"/>
      <c r="N598" s="215"/>
      <c r="O598" s="215"/>
      <c r="P598" s="215"/>
      <c r="Q598" s="215"/>
      <c r="R598" s="215"/>
      <c r="S598" s="215"/>
      <c r="T598" s="215"/>
      <c r="U598" s="215"/>
      <c r="V598" s="215"/>
      <c r="W598" s="215"/>
      <c r="X598" s="215"/>
      <c r="Y598" s="215"/>
      <c r="Z598" s="215"/>
      <c r="AA598" s="215"/>
      <c r="AB598" s="215"/>
      <c r="AC598" s="215"/>
      <c r="AD598" s="215"/>
      <c r="AE598" s="215"/>
      <c r="AF598" s="215"/>
      <c r="AG598" s="215"/>
      <c r="AH598" s="215"/>
      <c r="AI598" s="215"/>
      <c r="AJ598" s="215"/>
      <c r="AK598" s="215"/>
      <c r="AL598" s="215"/>
      <c r="AM598" s="215"/>
      <c r="AN598" s="215"/>
      <c r="AO598" s="215"/>
      <c r="AP598" s="215"/>
      <c r="AQ598" s="215"/>
      <c r="AR598" s="215"/>
      <c r="AS598" s="214"/>
      <c r="AT598"/>
      <c r="AU598"/>
    </row>
    <row r="599" spans="1:47" ht="16.5" customHeight="1" x14ac:dyDescent="0.3">
      <c r="A599" s="213"/>
      <c r="B599" s="214"/>
      <c r="C599" s="215"/>
      <c r="D599" s="215"/>
      <c r="E599" s="215"/>
      <c r="F599" s="215"/>
      <c r="G599" s="215"/>
      <c r="H599" s="215"/>
      <c r="I599" s="215"/>
      <c r="J599" s="215"/>
      <c r="K599" s="215"/>
      <c r="L599" s="215"/>
      <c r="M599" s="215"/>
      <c r="N599" s="215"/>
      <c r="O599" s="215"/>
      <c r="P599" s="215"/>
      <c r="Q599" s="215"/>
      <c r="R599" s="215"/>
      <c r="S599" s="215"/>
      <c r="T599" s="215"/>
      <c r="U599" s="215"/>
      <c r="V599" s="215"/>
      <c r="W599" s="215"/>
      <c r="X599" s="215"/>
      <c r="Y599" s="215"/>
      <c r="Z599" s="215"/>
      <c r="AA599" s="215"/>
      <c r="AB599" s="215"/>
      <c r="AC599" s="215"/>
      <c r="AD599" s="215"/>
      <c r="AE599" s="215"/>
      <c r="AF599" s="215"/>
      <c r="AG599" s="215"/>
      <c r="AH599" s="215"/>
      <c r="AI599" s="215"/>
      <c r="AJ599" s="215"/>
      <c r="AK599" s="215"/>
      <c r="AL599" s="215"/>
      <c r="AM599" s="215"/>
      <c r="AN599" s="215"/>
      <c r="AO599" s="215"/>
      <c r="AP599" s="215"/>
      <c r="AQ599" s="215"/>
      <c r="AR599" s="215"/>
      <c r="AS599" s="214"/>
      <c r="AT599"/>
      <c r="AU599"/>
    </row>
    <row r="600" spans="1:47" ht="16.5" customHeight="1" x14ac:dyDescent="0.3">
      <c r="A600" s="213"/>
      <c r="B600" s="214"/>
      <c r="C600" s="215"/>
      <c r="D600" s="215"/>
      <c r="E600" s="215"/>
      <c r="F600" s="215"/>
      <c r="G600" s="215"/>
      <c r="H600" s="215"/>
      <c r="I600" s="215"/>
      <c r="J600" s="215"/>
      <c r="K600" s="215"/>
      <c r="L600" s="215"/>
      <c r="M600" s="215"/>
      <c r="N600" s="215"/>
      <c r="O600" s="215"/>
      <c r="P600" s="215"/>
      <c r="Q600" s="215"/>
      <c r="R600" s="215"/>
      <c r="S600" s="215"/>
      <c r="T600" s="215"/>
      <c r="U600" s="215"/>
      <c r="V600" s="215"/>
      <c r="W600" s="215"/>
      <c r="X600" s="215"/>
      <c r="Y600" s="215"/>
      <c r="Z600" s="215"/>
      <c r="AA600" s="215"/>
      <c r="AB600" s="215"/>
      <c r="AC600" s="215"/>
      <c r="AD600" s="215"/>
      <c r="AE600" s="215"/>
      <c r="AF600" s="215"/>
      <c r="AG600" s="215"/>
      <c r="AH600" s="215"/>
      <c r="AI600" s="215"/>
      <c r="AJ600" s="215"/>
      <c r="AK600" s="215"/>
      <c r="AL600" s="215"/>
      <c r="AM600" s="215"/>
      <c r="AN600" s="215"/>
      <c r="AO600" s="215"/>
      <c r="AP600" s="215"/>
      <c r="AQ600" s="215"/>
      <c r="AR600" s="215"/>
      <c r="AS600" s="214"/>
      <c r="AT600"/>
      <c r="AU600"/>
    </row>
    <row r="601" spans="1:47" ht="16.5" customHeight="1" x14ac:dyDescent="0.3">
      <c r="A601" s="213"/>
      <c r="B601" s="214"/>
      <c r="C601" s="215"/>
      <c r="D601" s="215"/>
      <c r="E601" s="215"/>
      <c r="F601" s="215"/>
      <c r="G601" s="215"/>
      <c r="H601" s="215"/>
      <c r="I601" s="215"/>
      <c r="J601" s="215"/>
      <c r="K601" s="215"/>
      <c r="L601" s="215"/>
      <c r="M601" s="215"/>
      <c r="N601" s="215"/>
      <c r="O601" s="215"/>
      <c r="P601" s="215"/>
      <c r="Q601" s="215"/>
      <c r="R601" s="215"/>
      <c r="S601" s="215"/>
      <c r="T601" s="215"/>
      <c r="U601" s="215"/>
      <c r="V601" s="215"/>
      <c r="W601" s="215"/>
      <c r="X601" s="215"/>
      <c r="Y601" s="215"/>
      <c r="Z601" s="215"/>
      <c r="AA601" s="215"/>
      <c r="AB601" s="215"/>
      <c r="AC601" s="215"/>
      <c r="AD601" s="215"/>
      <c r="AE601" s="215"/>
      <c r="AF601" s="215"/>
      <c r="AG601" s="215"/>
      <c r="AH601" s="215"/>
      <c r="AI601" s="215"/>
      <c r="AJ601" s="215"/>
      <c r="AK601" s="215"/>
      <c r="AL601" s="215"/>
      <c r="AM601" s="215"/>
      <c r="AN601" s="215"/>
      <c r="AO601" s="215"/>
      <c r="AP601" s="215"/>
      <c r="AQ601" s="215"/>
      <c r="AR601" s="215"/>
      <c r="AS601" s="214"/>
      <c r="AT601"/>
      <c r="AU601"/>
    </row>
    <row r="602" spans="1:47" ht="16.5" customHeight="1" x14ac:dyDescent="0.3">
      <c r="A602" s="213"/>
      <c r="B602" s="214"/>
      <c r="C602" s="215"/>
      <c r="D602" s="215"/>
      <c r="E602" s="215"/>
      <c r="F602" s="215"/>
      <c r="G602" s="215"/>
      <c r="H602" s="215"/>
      <c r="I602" s="215"/>
      <c r="J602" s="215"/>
      <c r="K602" s="215"/>
      <c r="L602" s="215"/>
      <c r="M602" s="215"/>
      <c r="N602" s="215"/>
      <c r="O602" s="215"/>
      <c r="P602" s="215"/>
      <c r="Q602" s="215"/>
      <c r="R602" s="215"/>
      <c r="S602" s="215"/>
      <c r="T602" s="215"/>
      <c r="U602" s="215"/>
      <c r="V602" s="215"/>
      <c r="W602" s="215"/>
      <c r="X602" s="215"/>
      <c r="Y602" s="215"/>
      <c r="Z602" s="215"/>
      <c r="AA602" s="215"/>
      <c r="AB602" s="215"/>
      <c r="AC602" s="215"/>
      <c r="AD602" s="215"/>
      <c r="AE602" s="215"/>
      <c r="AF602" s="215"/>
      <c r="AG602" s="215"/>
      <c r="AH602" s="215"/>
      <c r="AI602" s="215"/>
      <c r="AJ602" s="215"/>
      <c r="AK602" s="215"/>
      <c r="AL602" s="215"/>
      <c r="AM602" s="215"/>
      <c r="AN602" s="215"/>
      <c r="AO602" s="215"/>
      <c r="AP602" s="215"/>
      <c r="AQ602" s="215"/>
      <c r="AR602" s="215"/>
      <c r="AS602" s="214"/>
      <c r="AT602"/>
      <c r="AU602"/>
    </row>
    <row r="603" spans="1:47" ht="16.5" customHeight="1" x14ac:dyDescent="0.3">
      <c r="A603" s="213"/>
      <c r="B603" s="214"/>
      <c r="C603" s="215"/>
      <c r="D603" s="215"/>
      <c r="E603" s="215"/>
      <c r="F603" s="215"/>
      <c r="G603" s="215"/>
      <c r="H603" s="215"/>
      <c r="I603" s="215"/>
      <c r="J603" s="215"/>
      <c r="K603" s="215"/>
      <c r="L603" s="215"/>
      <c r="M603" s="215"/>
      <c r="N603" s="215"/>
      <c r="O603" s="215"/>
      <c r="P603" s="215"/>
      <c r="Q603" s="215"/>
      <c r="R603" s="215"/>
      <c r="S603" s="215"/>
      <c r="T603" s="215"/>
      <c r="U603" s="215"/>
      <c r="V603" s="215"/>
      <c r="W603" s="215"/>
      <c r="X603" s="215"/>
      <c r="Y603" s="215"/>
      <c r="Z603" s="215"/>
      <c r="AA603" s="215"/>
      <c r="AB603" s="215"/>
      <c r="AC603" s="215"/>
      <c r="AD603" s="215"/>
      <c r="AE603" s="215"/>
      <c r="AF603" s="215"/>
      <c r="AG603" s="215"/>
      <c r="AH603" s="215"/>
      <c r="AI603" s="215"/>
      <c r="AJ603" s="215"/>
      <c r="AK603" s="215"/>
      <c r="AL603" s="215"/>
      <c r="AM603" s="215"/>
      <c r="AN603" s="215"/>
      <c r="AO603" s="215"/>
      <c r="AP603" s="215"/>
      <c r="AQ603" s="215"/>
      <c r="AR603" s="215"/>
      <c r="AS603" s="214"/>
      <c r="AT603"/>
      <c r="AU603"/>
    </row>
    <row r="604" spans="1:47" ht="16.5" customHeight="1" x14ac:dyDescent="0.3">
      <c r="A604" s="213"/>
      <c r="B604" s="214"/>
      <c r="C604" s="215"/>
      <c r="D604" s="215"/>
      <c r="E604" s="215"/>
      <c r="F604" s="215"/>
      <c r="G604" s="215"/>
      <c r="H604" s="215"/>
      <c r="I604" s="215"/>
      <c r="J604" s="215"/>
      <c r="K604" s="215"/>
      <c r="L604" s="215"/>
      <c r="M604" s="215"/>
      <c r="N604" s="215"/>
      <c r="O604" s="215"/>
      <c r="P604" s="215"/>
      <c r="Q604" s="215"/>
      <c r="R604" s="215"/>
      <c r="S604" s="215"/>
      <c r="T604" s="215"/>
      <c r="U604" s="215"/>
      <c r="V604" s="215"/>
      <c r="W604" s="215"/>
      <c r="X604" s="215"/>
      <c r="Y604" s="215"/>
      <c r="Z604" s="215"/>
      <c r="AA604" s="215"/>
      <c r="AB604" s="215"/>
      <c r="AC604" s="215"/>
      <c r="AD604" s="215"/>
      <c r="AE604" s="215"/>
      <c r="AF604" s="215"/>
      <c r="AG604" s="215"/>
      <c r="AH604" s="215"/>
      <c r="AI604" s="215"/>
      <c r="AJ604" s="215"/>
      <c r="AK604" s="215"/>
      <c r="AL604" s="215"/>
      <c r="AM604" s="215"/>
      <c r="AN604" s="215"/>
      <c r="AO604" s="215"/>
      <c r="AP604" s="215"/>
      <c r="AQ604" s="215"/>
      <c r="AR604" s="215"/>
      <c r="AS604" s="214"/>
      <c r="AT604"/>
      <c r="AU604"/>
    </row>
    <row r="605" spans="1:47" ht="16.5" customHeight="1" x14ac:dyDescent="0.3">
      <c r="A605" s="213"/>
      <c r="B605" s="214"/>
      <c r="C605" s="215"/>
      <c r="D605" s="215"/>
      <c r="E605" s="215"/>
      <c r="F605" s="215"/>
      <c r="G605" s="215"/>
      <c r="H605" s="215"/>
      <c r="I605" s="215"/>
      <c r="J605" s="215"/>
      <c r="K605" s="215"/>
      <c r="L605" s="215"/>
      <c r="M605" s="215"/>
      <c r="N605" s="215"/>
      <c r="O605" s="215"/>
      <c r="P605" s="215"/>
      <c r="Q605" s="215"/>
      <c r="R605" s="215"/>
      <c r="S605" s="215"/>
      <c r="T605" s="215"/>
      <c r="U605" s="215"/>
      <c r="V605" s="215"/>
      <c r="W605" s="215"/>
      <c r="X605" s="215"/>
      <c r="Y605" s="215"/>
      <c r="Z605" s="215"/>
      <c r="AA605" s="215"/>
      <c r="AB605" s="215"/>
      <c r="AC605" s="215"/>
      <c r="AD605" s="215"/>
      <c r="AE605" s="215"/>
      <c r="AF605" s="215"/>
      <c r="AG605" s="215"/>
      <c r="AH605" s="215"/>
      <c r="AI605" s="215"/>
      <c r="AJ605" s="215"/>
      <c r="AK605" s="215"/>
      <c r="AL605" s="215"/>
      <c r="AM605" s="215"/>
      <c r="AN605" s="215"/>
      <c r="AO605" s="215"/>
      <c r="AP605" s="215"/>
      <c r="AQ605" s="215"/>
      <c r="AR605" s="215"/>
      <c r="AS605" s="214"/>
      <c r="AT605"/>
      <c r="AU605"/>
    </row>
    <row r="606" spans="1:47" ht="16.5" customHeight="1" x14ac:dyDescent="0.3">
      <c r="A606" s="213"/>
      <c r="B606" s="214"/>
      <c r="C606" s="215"/>
      <c r="D606" s="215"/>
      <c r="E606" s="215"/>
      <c r="F606" s="215"/>
      <c r="G606" s="215"/>
      <c r="H606" s="215"/>
      <c r="I606" s="215"/>
      <c r="J606" s="215"/>
      <c r="K606" s="215"/>
      <c r="L606" s="215"/>
      <c r="M606" s="215"/>
      <c r="N606" s="215"/>
      <c r="O606" s="215"/>
      <c r="P606" s="215"/>
      <c r="Q606" s="215"/>
      <c r="R606" s="215"/>
      <c r="S606" s="215"/>
      <c r="T606" s="215"/>
      <c r="U606" s="215"/>
      <c r="V606" s="215"/>
      <c r="W606" s="215"/>
      <c r="X606" s="215"/>
      <c r="Y606" s="215"/>
      <c r="Z606" s="215"/>
      <c r="AA606" s="215"/>
      <c r="AB606" s="215"/>
      <c r="AC606" s="215"/>
      <c r="AD606" s="215"/>
      <c r="AE606" s="215"/>
      <c r="AF606" s="215"/>
      <c r="AG606" s="215"/>
      <c r="AH606" s="215"/>
      <c r="AI606" s="215"/>
      <c r="AJ606" s="215"/>
      <c r="AK606" s="215"/>
      <c r="AL606" s="215"/>
      <c r="AM606" s="215"/>
      <c r="AN606" s="215"/>
      <c r="AO606" s="215"/>
      <c r="AP606" s="215"/>
      <c r="AQ606" s="215"/>
      <c r="AR606" s="215"/>
      <c r="AS606" s="214"/>
      <c r="AT606"/>
      <c r="AU606"/>
    </row>
    <row r="607" spans="1:47" ht="16.5" customHeight="1" x14ac:dyDescent="0.3">
      <c r="A607" s="213"/>
      <c r="B607" s="214"/>
      <c r="C607" s="215"/>
      <c r="D607" s="215"/>
      <c r="E607" s="215"/>
      <c r="F607" s="215"/>
      <c r="G607" s="215"/>
      <c r="H607" s="215"/>
      <c r="I607" s="215"/>
      <c r="J607" s="215"/>
      <c r="K607" s="215"/>
      <c r="L607" s="215"/>
      <c r="M607" s="215"/>
      <c r="N607" s="215"/>
      <c r="O607" s="215"/>
      <c r="P607" s="215"/>
      <c r="Q607" s="215"/>
      <c r="R607" s="215"/>
      <c r="S607" s="215"/>
      <c r="T607" s="215"/>
      <c r="U607" s="215"/>
      <c r="V607" s="215"/>
      <c r="W607" s="215"/>
      <c r="X607" s="215"/>
      <c r="Y607" s="215"/>
      <c r="Z607" s="215"/>
      <c r="AA607" s="215"/>
      <c r="AB607" s="215"/>
      <c r="AC607" s="215"/>
      <c r="AD607" s="215"/>
      <c r="AE607" s="215"/>
      <c r="AF607" s="215"/>
      <c r="AG607" s="215"/>
      <c r="AH607" s="215"/>
      <c r="AI607" s="215"/>
      <c r="AJ607" s="215"/>
      <c r="AK607" s="215"/>
      <c r="AL607" s="215"/>
      <c r="AM607" s="215"/>
      <c r="AN607" s="215"/>
      <c r="AO607" s="215"/>
      <c r="AP607" s="215"/>
      <c r="AQ607" s="215"/>
      <c r="AR607" s="215"/>
      <c r="AS607" s="214"/>
      <c r="AT607"/>
      <c r="AU607"/>
    </row>
    <row r="608" spans="1:47" ht="16.5" customHeight="1" x14ac:dyDescent="0.3">
      <c r="A608" s="213"/>
      <c r="B608" s="214"/>
      <c r="C608" s="215"/>
      <c r="D608" s="215"/>
      <c r="E608" s="215"/>
      <c r="F608" s="215"/>
      <c r="G608" s="215"/>
      <c r="H608" s="215"/>
      <c r="I608" s="215"/>
      <c r="J608" s="215"/>
      <c r="K608" s="215"/>
      <c r="L608" s="215"/>
      <c r="M608" s="215"/>
      <c r="N608" s="215"/>
      <c r="O608" s="215"/>
      <c r="P608" s="215"/>
      <c r="Q608" s="215"/>
      <c r="R608" s="215"/>
      <c r="S608" s="215"/>
      <c r="T608" s="215"/>
      <c r="U608" s="215"/>
      <c r="V608" s="215"/>
      <c r="W608" s="215"/>
      <c r="X608" s="215"/>
      <c r="Y608" s="215"/>
      <c r="Z608" s="215"/>
      <c r="AA608" s="215"/>
      <c r="AB608" s="215"/>
      <c r="AC608" s="215"/>
      <c r="AD608" s="215"/>
      <c r="AE608" s="215"/>
      <c r="AF608" s="215"/>
      <c r="AG608" s="215"/>
      <c r="AH608" s="215"/>
      <c r="AI608" s="215"/>
      <c r="AJ608" s="215"/>
      <c r="AK608" s="215"/>
      <c r="AL608" s="215"/>
      <c r="AM608" s="215"/>
      <c r="AN608" s="215"/>
      <c r="AO608" s="215"/>
      <c r="AP608" s="215"/>
      <c r="AQ608" s="215"/>
      <c r="AR608" s="215"/>
      <c r="AS608" s="214"/>
      <c r="AT608"/>
      <c r="AU608"/>
    </row>
    <row r="609" spans="1:47" ht="16.5" customHeight="1" x14ac:dyDescent="0.3">
      <c r="A609" s="213"/>
      <c r="B609" s="214"/>
      <c r="C609" s="215"/>
      <c r="D609" s="215"/>
      <c r="E609" s="215"/>
      <c r="F609" s="215"/>
      <c r="G609" s="215"/>
      <c r="H609" s="215"/>
      <c r="I609" s="215"/>
      <c r="J609" s="215"/>
      <c r="K609" s="215"/>
      <c r="L609" s="215"/>
      <c r="M609" s="215"/>
      <c r="N609" s="215"/>
      <c r="O609" s="215"/>
      <c r="P609" s="215"/>
      <c r="Q609" s="215"/>
      <c r="R609" s="215"/>
      <c r="S609" s="215"/>
      <c r="T609" s="215"/>
      <c r="U609" s="215"/>
      <c r="V609" s="215"/>
      <c r="W609" s="215"/>
      <c r="X609" s="215"/>
      <c r="Y609" s="215"/>
      <c r="Z609" s="215"/>
      <c r="AA609" s="215"/>
      <c r="AB609" s="215"/>
      <c r="AC609" s="215"/>
      <c r="AD609" s="215"/>
      <c r="AE609" s="215"/>
      <c r="AF609" s="215"/>
      <c r="AG609" s="215"/>
      <c r="AH609" s="215"/>
      <c r="AI609" s="215"/>
      <c r="AJ609" s="215"/>
      <c r="AK609" s="215"/>
      <c r="AL609" s="215"/>
      <c r="AM609" s="215"/>
      <c r="AN609" s="215"/>
      <c r="AO609" s="215"/>
      <c r="AP609" s="215"/>
      <c r="AQ609" s="215"/>
      <c r="AR609" s="215"/>
      <c r="AS609" s="214"/>
      <c r="AT609"/>
      <c r="AU609"/>
    </row>
    <row r="610" spans="1:47" ht="16.5" customHeight="1" x14ac:dyDescent="0.3">
      <c r="A610" s="213"/>
      <c r="B610" s="214"/>
      <c r="C610" s="215"/>
      <c r="D610" s="215"/>
      <c r="E610" s="215"/>
      <c r="F610" s="215"/>
      <c r="G610" s="215"/>
      <c r="H610" s="215"/>
      <c r="I610" s="215"/>
      <c r="J610" s="215"/>
      <c r="K610" s="215"/>
      <c r="L610" s="215"/>
      <c r="M610" s="215"/>
      <c r="N610" s="215"/>
      <c r="O610" s="215"/>
      <c r="P610" s="215"/>
      <c r="Q610" s="215"/>
      <c r="R610" s="215"/>
      <c r="S610" s="215"/>
      <c r="T610" s="215"/>
      <c r="U610" s="215"/>
      <c r="V610" s="215"/>
      <c r="W610" s="215"/>
      <c r="X610" s="215"/>
      <c r="Y610" s="215"/>
      <c r="Z610" s="215"/>
      <c r="AA610" s="215"/>
      <c r="AB610" s="215"/>
      <c r="AC610" s="215"/>
      <c r="AD610" s="215"/>
      <c r="AE610" s="215"/>
      <c r="AF610" s="215"/>
      <c r="AG610" s="215"/>
      <c r="AH610" s="215"/>
      <c r="AI610" s="215"/>
      <c r="AJ610" s="215"/>
      <c r="AK610" s="215"/>
      <c r="AL610" s="215"/>
      <c r="AM610" s="215"/>
      <c r="AN610" s="215"/>
      <c r="AO610" s="215"/>
      <c r="AP610" s="215"/>
      <c r="AQ610" s="215"/>
      <c r="AR610" s="215"/>
      <c r="AS610" s="214"/>
      <c r="AT610"/>
      <c r="AU610"/>
    </row>
    <row r="611" spans="1:47" ht="16.5" customHeight="1" x14ac:dyDescent="0.3">
      <c r="A611" s="213"/>
      <c r="B611" s="214"/>
      <c r="C611" s="215"/>
      <c r="D611" s="215"/>
      <c r="E611" s="215"/>
      <c r="F611" s="215"/>
      <c r="G611" s="215"/>
      <c r="H611" s="215"/>
      <c r="I611" s="215"/>
      <c r="J611" s="215"/>
      <c r="K611" s="215"/>
      <c r="L611" s="215"/>
      <c r="M611" s="215"/>
      <c r="N611" s="215"/>
      <c r="O611" s="215"/>
      <c r="P611" s="215"/>
      <c r="Q611" s="215"/>
      <c r="R611" s="215"/>
      <c r="S611" s="215"/>
      <c r="T611" s="215"/>
      <c r="U611" s="215"/>
      <c r="V611" s="215"/>
      <c r="W611" s="215"/>
      <c r="X611" s="215"/>
      <c r="Y611" s="215"/>
      <c r="Z611" s="215"/>
      <c r="AA611" s="215"/>
      <c r="AB611" s="215"/>
      <c r="AC611" s="215"/>
      <c r="AD611" s="215"/>
      <c r="AE611" s="215"/>
      <c r="AF611" s="215"/>
      <c r="AG611" s="215"/>
      <c r="AH611" s="215"/>
      <c r="AI611" s="215"/>
      <c r="AJ611" s="215"/>
      <c r="AK611" s="215"/>
      <c r="AL611" s="215"/>
      <c r="AM611" s="215"/>
      <c r="AN611" s="215"/>
      <c r="AO611" s="215"/>
      <c r="AP611" s="215"/>
      <c r="AQ611" s="215"/>
      <c r="AR611" s="215"/>
      <c r="AS611" s="214"/>
      <c r="AT611"/>
      <c r="AU611"/>
    </row>
    <row r="612" spans="1:47" ht="16.5" customHeight="1" x14ac:dyDescent="0.3">
      <c r="A612" s="213"/>
      <c r="B612" s="214"/>
      <c r="C612" s="215"/>
      <c r="D612" s="215"/>
      <c r="E612" s="215"/>
      <c r="F612" s="215"/>
      <c r="G612" s="215"/>
      <c r="H612" s="215"/>
      <c r="I612" s="215"/>
      <c r="J612" s="215"/>
      <c r="K612" s="215"/>
      <c r="L612" s="215"/>
      <c r="M612" s="215"/>
      <c r="N612" s="215"/>
      <c r="O612" s="215"/>
      <c r="P612" s="215"/>
      <c r="Q612" s="215"/>
      <c r="R612" s="215"/>
      <c r="S612" s="215"/>
      <c r="T612" s="215"/>
      <c r="U612" s="215"/>
      <c r="V612" s="215"/>
      <c r="W612" s="215"/>
      <c r="X612" s="215"/>
      <c r="Y612" s="215"/>
      <c r="Z612" s="215"/>
      <c r="AA612" s="215"/>
      <c r="AB612" s="215"/>
      <c r="AC612" s="215"/>
      <c r="AD612" s="215"/>
      <c r="AE612" s="215"/>
      <c r="AF612" s="215"/>
      <c r="AG612" s="215"/>
      <c r="AH612" s="215"/>
      <c r="AI612" s="215"/>
      <c r="AJ612" s="215"/>
      <c r="AK612" s="215"/>
      <c r="AL612" s="215"/>
      <c r="AM612" s="215"/>
      <c r="AN612" s="215"/>
      <c r="AO612" s="215"/>
      <c r="AP612" s="215"/>
      <c r="AQ612" s="215"/>
      <c r="AR612" s="215"/>
      <c r="AS612" s="214"/>
      <c r="AT612"/>
      <c r="AU612"/>
    </row>
    <row r="613" spans="1:47" ht="16.5" customHeight="1" x14ac:dyDescent="0.3">
      <c r="A613" s="213"/>
      <c r="B613" s="214"/>
      <c r="C613" s="215"/>
      <c r="D613" s="215"/>
      <c r="E613" s="215"/>
      <c r="F613" s="215"/>
      <c r="G613" s="215"/>
      <c r="H613" s="215"/>
      <c r="I613" s="215"/>
      <c r="J613" s="215"/>
      <c r="K613" s="215"/>
      <c r="L613" s="215"/>
      <c r="M613" s="215"/>
      <c r="N613" s="215"/>
      <c r="O613" s="215"/>
      <c r="P613" s="215"/>
      <c r="Q613" s="215"/>
      <c r="R613" s="215"/>
      <c r="S613" s="215"/>
      <c r="T613" s="215"/>
      <c r="U613" s="215"/>
      <c r="V613" s="215"/>
      <c r="W613" s="215"/>
      <c r="X613" s="215"/>
      <c r="Y613" s="215"/>
      <c r="Z613" s="215"/>
      <c r="AA613" s="215"/>
      <c r="AB613" s="215"/>
      <c r="AC613" s="215"/>
      <c r="AD613" s="215"/>
      <c r="AE613" s="215"/>
      <c r="AF613" s="215"/>
      <c r="AG613" s="215"/>
      <c r="AH613" s="215"/>
      <c r="AI613" s="215"/>
      <c r="AJ613" s="215"/>
      <c r="AK613" s="215"/>
      <c r="AL613" s="215"/>
      <c r="AM613" s="215"/>
      <c r="AN613" s="215"/>
      <c r="AO613" s="215"/>
      <c r="AP613" s="215"/>
      <c r="AQ613" s="215"/>
      <c r="AR613" s="215"/>
      <c r="AS613" s="214"/>
      <c r="AT613"/>
      <c r="AU613"/>
    </row>
    <row r="614" spans="1:47" ht="16.5" customHeight="1" x14ac:dyDescent="0.3">
      <c r="A614" s="213"/>
      <c r="B614" s="214"/>
      <c r="C614" s="215"/>
      <c r="D614" s="215"/>
      <c r="E614" s="215"/>
      <c r="F614" s="215"/>
      <c r="G614" s="215"/>
      <c r="H614" s="215"/>
      <c r="I614" s="215"/>
      <c r="J614" s="215"/>
      <c r="K614" s="215"/>
      <c r="L614" s="215"/>
      <c r="M614" s="215"/>
      <c r="N614" s="215"/>
      <c r="O614" s="215"/>
      <c r="P614" s="215"/>
      <c r="Q614" s="215"/>
      <c r="R614" s="215"/>
      <c r="S614" s="215"/>
      <c r="T614" s="215"/>
      <c r="U614" s="215"/>
      <c r="V614" s="215"/>
      <c r="W614" s="215"/>
      <c r="X614" s="215"/>
      <c r="Y614" s="215"/>
      <c r="Z614" s="215"/>
      <c r="AA614" s="215"/>
      <c r="AB614" s="215"/>
      <c r="AC614" s="215"/>
      <c r="AD614" s="215"/>
      <c r="AE614" s="215"/>
      <c r="AF614" s="215"/>
      <c r="AG614" s="215"/>
      <c r="AH614" s="215"/>
      <c r="AI614" s="215"/>
      <c r="AJ614" s="215"/>
      <c r="AK614" s="215"/>
      <c r="AL614" s="215"/>
      <c r="AM614" s="215"/>
      <c r="AN614" s="215"/>
      <c r="AO614" s="215"/>
      <c r="AP614" s="215"/>
      <c r="AQ614" s="215"/>
      <c r="AR614" s="215"/>
      <c r="AS614" s="214"/>
      <c r="AT614"/>
      <c r="AU614"/>
    </row>
    <row r="615" spans="1:47" ht="16.5" customHeight="1" x14ac:dyDescent="0.3">
      <c r="A615" s="213"/>
      <c r="B615" s="214"/>
      <c r="C615" s="215"/>
      <c r="D615" s="215"/>
      <c r="E615" s="215"/>
      <c r="F615" s="215"/>
      <c r="G615" s="215"/>
      <c r="H615" s="215"/>
      <c r="I615" s="215"/>
      <c r="J615" s="215"/>
      <c r="K615" s="215"/>
      <c r="L615" s="215"/>
      <c r="M615" s="215"/>
      <c r="N615" s="215"/>
      <c r="O615" s="215"/>
      <c r="P615" s="215"/>
      <c r="Q615" s="215"/>
      <c r="R615" s="215"/>
      <c r="S615" s="215"/>
      <c r="T615" s="215"/>
      <c r="U615" s="215"/>
      <c r="V615" s="215"/>
      <c r="W615" s="215"/>
      <c r="X615" s="215"/>
      <c r="Y615" s="215"/>
      <c r="Z615" s="215"/>
      <c r="AA615" s="215"/>
      <c r="AB615" s="215"/>
      <c r="AC615" s="215"/>
      <c r="AD615" s="215"/>
      <c r="AE615" s="215"/>
      <c r="AF615" s="215"/>
      <c r="AG615" s="215"/>
      <c r="AH615" s="215"/>
      <c r="AI615" s="215"/>
      <c r="AJ615" s="215"/>
      <c r="AK615" s="215"/>
      <c r="AL615" s="215"/>
      <c r="AM615" s="215"/>
      <c r="AN615" s="215"/>
      <c r="AO615" s="215"/>
      <c r="AP615" s="215"/>
      <c r="AQ615" s="215"/>
      <c r="AR615" s="215"/>
      <c r="AS615" s="214"/>
      <c r="AT615"/>
      <c r="AU615"/>
    </row>
    <row r="616" spans="1:47" ht="16.5" customHeight="1" x14ac:dyDescent="0.3">
      <c r="A616" s="213"/>
      <c r="B616" s="214"/>
      <c r="C616" s="215"/>
      <c r="D616" s="215"/>
      <c r="E616" s="215"/>
      <c r="F616" s="215"/>
      <c r="G616" s="215"/>
      <c r="H616" s="215"/>
      <c r="I616" s="215"/>
      <c r="J616" s="215"/>
      <c r="K616" s="215"/>
      <c r="L616" s="215"/>
      <c r="M616" s="215"/>
      <c r="N616" s="215"/>
      <c r="O616" s="215"/>
      <c r="P616" s="215"/>
      <c r="Q616" s="215"/>
      <c r="R616" s="215"/>
      <c r="S616" s="215"/>
      <c r="T616" s="215"/>
      <c r="U616" s="215"/>
      <c r="V616" s="215"/>
      <c r="W616" s="215"/>
      <c r="X616" s="215"/>
      <c r="Y616" s="215"/>
      <c r="Z616" s="215"/>
      <c r="AA616" s="215"/>
      <c r="AB616" s="215"/>
      <c r="AC616" s="215"/>
      <c r="AD616" s="215"/>
      <c r="AE616" s="215"/>
      <c r="AF616" s="215"/>
      <c r="AG616" s="215"/>
      <c r="AH616" s="215"/>
      <c r="AI616" s="215"/>
      <c r="AJ616" s="215"/>
      <c r="AK616" s="215"/>
      <c r="AL616" s="215"/>
      <c r="AM616" s="215"/>
      <c r="AN616" s="215"/>
      <c r="AO616" s="215"/>
      <c r="AP616" s="215"/>
      <c r="AQ616" s="215"/>
      <c r="AR616" s="215"/>
      <c r="AS616" s="214"/>
      <c r="AT616"/>
      <c r="AU616"/>
    </row>
    <row r="617" spans="1:47" ht="16.5" customHeight="1" x14ac:dyDescent="0.3">
      <c r="A617" s="213"/>
      <c r="B617" s="214"/>
      <c r="C617" s="215"/>
      <c r="D617" s="215"/>
      <c r="E617" s="215"/>
      <c r="F617" s="215"/>
      <c r="G617" s="215"/>
      <c r="H617" s="215"/>
      <c r="I617" s="215"/>
      <c r="J617" s="215"/>
      <c r="K617" s="215"/>
      <c r="L617" s="215"/>
      <c r="M617" s="215"/>
      <c r="N617" s="215"/>
      <c r="O617" s="215"/>
      <c r="P617" s="215"/>
      <c r="Q617" s="215"/>
      <c r="R617" s="215"/>
      <c r="S617" s="215"/>
      <c r="T617" s="215"/>
      <c r="U617" s="215"/>
      <c r="V617" s="215"/>
      <c r="W617" s="215"/>
      <c r="X617" s="215"/>
      <c r="Y617" s="215"/>
      <c r="Z617" s="215"/>
      <c r="AA617" s="215"/>
      <c r="AB617" s="215"/>
      <c r="AC617" s="215"/>
      <c r="AD617" s="215"/>
      <c r="AE617" s="215"/>
      <c r="AF617" s="215"/>
      <c r="AG617" s="215"/>
      <c r="AH617" s="215"/>
      <c r="AI617" s="215"/>
      <c r="AJ617" s="215"/>
      <c r="AK617" s="215"/>
      <c r="AL617" s="215"/>
      <c r="AM617" s="215"/>
      <c r="AN617" s="215"/>
      <c r="AO617" s="215"/>
      <c r="AP617" s="215"/>
      <c r="AQ617" s="215"/>
      <c r="AR617" s="215"/>
      <c r="AS617" s="214"/>
      <c r="AT617"/>
      <c r="AU617"/>
    </row>
    <row r="618" spans="1:47" ht="16.5" customHeight="1" x14ac:dyDescent="0.3">
      <c r="A618" s="213"/>
      <c r="B618" s="214"/>
      <c r="C618" s="215"/>
      <c r="D618" s="215"/>
      <c r="E618" s="215"/>
      <c r="F618" s="215"/>
      <c r="G618" s="215"/>
      <c r="H618" s="215"/>
      <c r="I618" s="215"/>
      <c r="J618" s="215"/>
      <c r="K618" s="215"/>
      <c r="L618" s="215"/>
      <c r="M618" s="215"/>
      <c r="N618" s="215"/>
      <c r="O618" s="215"/>
      <c r="P618" s="215"/>
      <c r="Q618" s="215"/>
      <c r="R618" s="215"/>
      <c r="S618" s="215"/>
      <c r="T618" s="215"/>
      <c r="U618" s="215"/>
      <c r="V618" s="215"/>
      <c r="W618" s="215"/>
      <c r="X618" s="215"/>
      <c r="Y618" s="215"/>
      <c r="Z618" s="215"/>
      <c r="AA618" s="215"/>
      <c r="AB618" s="215"/>
      <c r="AC618" s="215"/>
      <c r="AD618" s="215"/>
      <c r="AE618" s="215"/>
      <c r="AF618" s="215"/>
      <c r="AG618" s="215"/>
      <c r="AH618" s="215"/>
      <c r="AI618" s="215"/>
      <c r="AJ618" s="215"/>
      <c r="AK618" s="215"/>
      <c r="AL618" s="215"/>
      <c r="AM618" s="215"/>
      <c r="AN618" s="215"/>
      <c r="AO618" s="215"/>
      <c r="AP618" s="215"/>
      <c r="AQ618" s="215"/>
      <c r="AR618" s="215"/>
      <c r="AS618" s="214"/>
      <c r="AT618"/>
      <c r="AU618"/>
    </row>
    <row r="619" spans="1:47" ht="16.5" customHeight="1" x14ac:dyDescent="0.3">
      <c r="A619" s="213"/>
      <c r="B619" s="214"/>
      <c r="C619" s="215"/>
      <c r="D619" s="215"/>
      <c r="E619" s="215"/>
      <c r="F619" s="215"/>
      <c r="G619" s="215"/>
      <c r="H619" s="215"/>
      <c r="I619" s="215"/>
      <c r="J619" s="215"/>
      <c r="K619" s="215"/>
      <c r="L619" s="215"/>
      <c r="M619" s="215"/>
      <c r="N619" s="215"/>
      <c r="O619" s="215"/>
      <c r="P619" s="215"/>
      <c r="Q619" s="215"/>
      <c r="R619" s="215"/>
      <c r="S619" s="215"/>
      <c r="T619" s="215"/>
      <c r="U619" s="215"/>
      <c r="V619" s="215"/>
      <c r="W619" s="215"/>
      <c r="X619" s="215"/>
      <c r="Y619" s="215"/>
      <c r="Z619" s="215"/>
      <c r="AA619" s="215"/>
      <c r="AB619" s="215"/>
      <c r="AC619" s="215"/>
      <c r="AD619" s="215"/>
      <c r="AE619" s="215"/>
      <c r="AF619" s="215"/>
      <c r="AG619" s="215"/>
      <c r="AH619" s="215"/>
      <c r="AI619" s="215"/>
      <c r="AJ619" s="215"/>
      <c r="AK619" s="215"/>
      <c r="AL619" s="215"/>
      <c r="AM619" s="215"/>
      <c r="AN619" s="215"/>
      <c r="AO619" s="215"/>
      <c r="AP619" s="215"/>
      <c r="AQ619" s="215"/>
      <c r="AR619" s="215"/>
      <c r="AS619" s="214"/>
      <c r="AT619"/>
      <c r="AU619"/>
    </row>
    <row r="620" spans="1:47" ht="16.5" customHeight="1" x14ac:dyDescent="0.3">
      <c r="A620" s="213"/>
      <c r="B620" s="214"/>
      <c r="C620" s="215"/>
      <c r="D620" s="215"/>
      <c r="E620" s="215"/>
      <c r="F620" s="215"/>
      <c r="G620" s="215"/>
      <c r="H620" s="215"/>
      <c r="I620" s="215"/>
      <c r="J620" s="215"/>
      <c r="K620" s="215"/>
      <c r="L620" s="215"/>
      <c r="M620" s="215"/>
      <c r="N620" s="215"/>
      <c r="O620" s="215"/>
      <c r="P620" s="215"/>
      <c r="Q620" s="215"/>
      <c r="R620" s="215"/>
      <c r="S620" s="215"/>
      <c r="T620" s="215"/>
      <c r="U620" s="215"/>
      <c r="V620" s="215"/>
      <c r="W620" s="215"/>
      <c r="X620" s="215"/>
      <c r="Y620" s="215"/>
      <c r="Z620" s="215"/>
      <c r="AA620" s="215"/>
      <c r="AB620" s="215"/>
      <c r="AC620" s="215"/>
      <c r="AD620" s="215"/>
      <c r="AE620" s="215"/>
      <c r="AF620" s="215"/>
      <c r="AG620" s="215"/>
      <c r="AH620" s="215"/>
      <c r="AI620" s="215"/>
      <c r="AJ620" s="215"/>
      <c r="AK620" s="215"/>
      <c r="AL620" s="215"/>
      <c r="AM620" s="215"/>
      <c r="AN620" s="215"/>
      <c r="AO620" s="215"/>
      <c r="AP620" s="215"/>
      <c r="AQ620" s="215"/>
      <c r="AR620" s="215"/>
      <c r="AS620" s="214"/>
      <c r="AT620"/>
      <c r="AU620"/>
    </row>
    <row r="621" spans="1:47" ht="16.5" customHeight="1" x14ac:dyDescent="0.3">
      <c r="A621" s="213"/>
      <c r="B621" s="214"/>
      <c r="C621" s="215"/>
      <c r="D621" s="215"/>
      <c r="E621" s="215"/>
      <c r="F621" s="215"/>
      <c r="G621" s="215"/>
      <c r="H621" s="215"/>
      <c r="I621" s="215"/>
      <c r="J621" s="215"/>
      <c r="K621" s="215"/>
      <c r="L621" s="215"/>
      <c r="M621" s="215"/>
      <c r="N621" s="215"/>
      <c r="O621" s="215"/>
      <c r="P621" s="215"/>
      <c r="Q621" s="215"/>
      <c r="R621" s="215"/>
      <c r="S621" s="215"/>
      <c r="T621" s="215"/>
      <c r="U621" s="215"/>
      <c r="V621" s="215"/>
      <c r="W621" s="215"/>
      <c r="X621" s="215"/>
      <c r="Y621" s="215"/>
      <c r="Z621" s="215"/>
      <c r="AA621" s="215"/>
      <c r="AB621" s="215"/>
      <c r="AC621" s="215"/>
      <c r="AD621" s="215"/>
      <c r="AE621" s="215"/>
      <c r="AF621" s="215"/>
      <c r="AG621" s="215"/>
      <c r="AH621" s="215"/>
      <c r="AI621" s="215"/>
      <c r="AJ621" s="215"/>
      <c r="AK621" s="215"/>
      <c r="AL621" s="215"/>
      <c r="AM621" s="215"/>
      <c r="AN621" s="215"/>
      <c r="AO621" s="215"/>
      <c r="AP621" s="215"/>
      <c r="AQ621" s="215"/>
      <c r="AR621" s="215"/>
      <c r="AS621" s="214"/>
      <c r="AT621"/>
      <c r="AU621"/>
    </row>
    <row r="622" spans="1:47" ht="16.5" customHeight="1" x14ac:dyDescent="0.3">
      <c r="A622" s="213"/>
      <c r="B622" s="214"/>
      <c r="C622" s="215"/>
      <c r="D622" s="215"/>
      <c r="E622" s="215"/>
      <c r="F622" s="215"/>
      <c r="G622" s="215"/>
      <c r="H622" s="215"/>
      <c r="I622" s="215"/>
      <c r="J622" s="215"/>
      <c r="K622" s="215"/>
      <c r="L622" s="215"/>
      <c r="M622" s="215"/>
      <c r="N622" s="215"/>
      <c r="O622" s="215"/>
      <c r="P622" s="215"/>
      <c r="Q622" s="215"/>
      <c r="R622" s="215"/>
      <c r="S622" s="215"/>
      <c r="T622" s="215"/>
      <c r="U622" s="215"/>
      <c r="V622" s="215"/>
      <c r="W622" s="215"/>
      <c r="X622" s="215"/>
      <c r="Y622" s="215"/>
      <c r="Z622" s="215"/>
      <c r="AA622" s="215"/>
      <c r="AB622" s="215"/>
      <c r="AC622" s="215"/>
      <c r="AD622" s="215"/>
      <c r="AE622" s="215"/>
      <c r="AF622" s="215"/>
      <c r="AG622" s="215"/>
      <c r="AH622" s="215"/>
      <c r="AI622" s="215"/>
      <c r="AJ622" s="215"/>
      <c r="AK622" s="215"/>
      <c r="AL622" s="215"/>
      <c r="AM622" s="215"/>
      <c r="AN622" s="215"/>
      <c r="AO622" s="215"/>
      <c r="AP622" s="215"/>
      <c r="AQ622" s="215"/>
      <c r="AR622" s="215"/>
      <c r="AS622" s="214"/>
      <c r="AT622"/>
      <c r="AU622"/>
    </row>
    <row r="623" spans="1:47" ht="16.5" customHeight="1" x14ac:dyDescent="0.3">
      <c r="A623" s="213"/>
      <c r="B623" s="214"/>
      <c r="C623" s="215"/>
      <c r="D623" s="215"/>
      <c r="E623" s="215"/>
      <c r="F623" s="215"/>
      <c r="G623" s="215"/>
      <c r="H623" s="215"/>
      <c r="I623" s="215"/>
      <c r="J623" s="215"/>
      <c r="K623" s="215"/>
      <c r="L623" s="215"/>
      <c r="M623" s="215"/>
      <c r="N623" s="215"/>
      <c r="O623" s="215"/>
      <c r="P623" s="215"/>
      <c r="Q623" s="215"/>
      <c r="R623" s="215"/>
      <c r="S623" s="215"/>
      <c r="T623" s="215"/>
      <c r="U623" s="215"/>
      <c r="V623" s="215"/>
      <c r="W623" s="215"/>
      <c r="X623" s="215"/>
      <c r="Y623" s="215"/>
      <c r="Z623" s="215"/>
      <c r="AA623" s="215"/>
      <c r="AB623" s="215"/>
      <c r="AC623" s="215"/>
      <c r="AD623" s="215"/>
      <c r="AE623" s="215"/>
      <c r="AF623" s="215"/>
      <c r="AG623" s="215"/>
      <c r="AH623" s="215"/>
      <c r="AI623" s="215"/>
      <c r="AJ623" s="215"/>
      <c r="AK623" s="215"/>
      <c r="AL623" s="215"/>
      <c r="AM623" s="215"/>
      <c r="AN623" s="215"/>
      <c r="AO623" s="215"/>
      <c r="AP623" s="215"/>
      <c r="AQ623" s="215"/>
      <c r="AR623" s="215"/>
      <c r="AS623" s="214"/>
      <c r="AT623"/>
      <c r="AU623"/>
    </row>
    <row r="624" spans="1:47" ht="16.5" customHeight="1" x14ac:dyDescent="0.3">
      <c r="A624" s="213"/>
      <c r="B624" s="214"/>
      <c r="C624" s="215"/>
      <c r="D624" s="215"/>
      <c r="E624" s="215"/>
      <c r="F624" s="215"/>
      <c r="G624" s="215"/>
      <c r="H624" s="215"/>
      <c r="I624" s="215"/>
      <c r="J624" s="215"/>
      <c r="K624" s="215"/>
      <c r="L624" s="215"/>
      <c r="M624" s="215"/>
      <c r="N624" s="215"/>
      <c r="O624" s="215"/>
      <c r="P624" s="215"/>
      <c r="Q624" s="215"/>
      <c r="R624" s="215"/>
      <c r="S624" s="215"/>
      <c r="T624" s="215"/>
      <c r="U624" s="215"/>
      <c r="V624" s="215"/>
      <c r="W624" s="215"/>
      <c r="X624" s="215"/>
      <c r="Y624" s="215"/>
      <c r="Z624" s="215"/>
      <c r="AA624" s="215"/>
      <c r="AB624" s="215"/>
      <c r="AC624" s="215"/>
      <c r="AD624" s="215"/>
      <c r="AE624" s="215"/>
      <c r="AF624" s="215"/>
      <c r="AG624" s="215"/>
      <c r="AH624" s="215"/>
      <c r="AI624" s="215"/>
      <c r="AJ624" s="215"/>
      <c r="AK624" s="215"/>
      <c r="AL624" s="215"/>
      <c r="AM624" s="215"/>
      <c r="AN624" s="215"/>
      <c r="AO624" s="215"/>
      <c r="AP624" s="215"/>
      <c r="AQ624" s="215"/>
      <c r="AR624" s="215"/>
      <c r="AS624" s="214"/>
      <c r="AT624"/>
      <c r="AU624"/>
    </row>
    <row r="625" spans="1:47" ht="16.5" customHeight="1" x14ac:dyDescent="0.3">
      <c r="A625" s="213"/>
      <c r="B625" s="214"/>
      <c r="C625" s="215"/>
      <c r="D625" s="215"/>
      <c r="E625" s="215"/>
      <c r="F625" s="215"/>
      <c r="G625" s="215"/>
      <c r="H625" s="215"/>
      <c r="I625" s="215"/>
      <c r="J625" s="215"/>
      <c r="K625" s="215"/>
      <c r="L625" s="215"/>
      <c r="M625" s="215"/>
      <c r="N625" s="215"/>
      <c r="O625" s="215"/>
      <c r="P625" s="215"/>
      <c r="Q625" s="215"/>
      <c r="R625" s="215"/>
      <c r="S625" s="215"/>
      <c r="T625" s="215"/>
      <c r="U625" s="215"/>
      <c r="V625" s="215"/>
      <c r="W625" s="215"/>
      <c r="X625" s="215"/>
      <c r="Y625" s="215"/>
      <c r="Z625" s="215"/>
      <c r="AA625" s="215"/>
      <c r="AB625" s="215"/>
      <c r="AC625" s="215"/>
      <c r="AD625" s="215"/>
      <c r="AE625" s="215"/>
      <c r="AF625" s="215"/>
      <c r="AG625" s="215"/>
      <c r="AH625" s="215"/>
      <c r="AI625" s="215"/>
      <c r="AJ625" s="215"/>
      <c r="AK625" s="215"/>
      <c r="AL625" s="215"/>
      <c r="AM625" s="215"/>
      <c r="AN625" s="215"/>
      <c r="AO625" s="215"/>
      <c r="AP625" s="215"/>
      <c r="AQ625" s="215"/>
      <c r="AR625" s="215"/>
      <c r="AS625" s="214"/>
      <c r="AT625"/>
      <c r="AU625"/>
    </row>
    <row r="626" spans="1:47" ht="16.5" customHeight="1" x14ac:dyDescent="0.3">
      <c r="A626" s="213"/>
      <c r="B626" s="214"/>
      <c r="C626" s="215"/>
      <c r="D626" s="215"/>
      <c r="E626" s="215"/>
      <c r="F626" s="215"/>
      <c r="G626" s="215"/>
      <c r="H626" s="215"/>
      <c r="I626" s="215"/>
      <c r="J626" s="215"/>
      <c r="K626" s="215"/>
      <c r="L626" s="215"/>
      <c r="M626" s="215"/>
      <c r="N626" s="215"/>
      <c r="O626" s="215"/>
      <c r="P626" s="215"/>
      <c r="Q626" s="215"/>
      <c r="R626" s="215"/>
      <c r="S626" s="215"/>
      <c r="T626" s="215"/>
      <c r="U626" s="215"/>
      <c r="V626" s="215"/>
      <c r="W626" s="215"/>
      <c r="X626" s="215"/>
      <c r="Y626" s="215"/>
      <c r="Z626" s="215"/>
      <c r="AA626" s="215"/>
      <c r="AB626" s="215"/>
      <c r="AC626" s="215"/>
      <c r="AD626" s="215"/>
      <c r="AE626" s="215"/>
      <c r="AF626" s="215"/>
      <c r="AG626" s="215"/>
      <c r="AH626" s="215"/>
      <c r="AI626" s="215"/>
      <c r="AJ626" s="215"/>
      <c r="AK626" s="215"/>
      <c r="AL626" s="215"/>
      <c r="AM626" s="215"/>
      <c r="AN626" s="215"/>
      <c r="AO626" s="215"/>
      <c r="AP626" s="215"/>
      <c r="AQ626" s="215"/>
      <c r="AR626" s="215"/>
      <c r="AS626" s="214"/>
      <c r="AT626"/>
      <c r="AU626"/>
    </row>
    <row r="627" spans="1:47" ht="16.5" customHeight="1" x14ac:dyDescent="0.3">
      <c r="A627" s="213"/>
      <c r="B627" s="214"/>
      <c r="C627" s="215"/>
      <c r="D627" s="215"/>
      <c r="E627" s="215"/>
      <c r="F627" s="215"/>
      <c r="G627" s="215"/>
      <c r="H627" s="215"/>
      <c r="I627" s="215"/>
      <c r="J627" s="215"/>
      <c r="K627" s="215"/>
      <c r="L627" s="215"/>
      <c r="M627" s="215"/>
      <c r="N627" s="215"/>
      <c r="O627" s="215"/>
      <c r="P627" s="215"/>
      <c r="Q627" s="215"/>
      <c r="R627" s="215"/>
      <c r="S627" s="215"/>
      <c r="T627" s="215"/>
      <c r="U627" s="215"/>
      <c r="V627" s="215"/>
      <c r="W627" s="215"/>
      <c r="X627" s="215"/>
      <c r="Y627" s="215"/>
      <c r="Z627" s="215"/>
      <c r="AA627" s="215"/>
      <c r="AB627" s="215"/>
      <c r="AC627" s="215"/>
      <c r="AD627" s="215"/>
      <c r="AE627" s="215"/>
      <c r="AF627" s="215"/>
      <c r="AG627" s="215"/>
      <c r="AH627" s="215"/>
      <c r="AI627" s="215"/>
      <c r="AJ627" s="215"/>
      <c r="AK627" s="215"/>
      <c r="AL627" s="215"/>
      <c r="AM627" s="215"/>
      <c r="AN627" s="215"/>
      <c r="AO627" s="215"/>
      <c r="AP627" s="215"/>
      <c r="AQ627" s="215"/>
      <c r="AR627" s="215"/>
      <c r="AS627" s="214"/>
      <c r="AT627"/>
      <c r="AU627"/>
    </row>
    <row r="628" spans="1:47" ht="16.5" customHeight="1" x14ac:dyDescent="0.3">
      <c r="A628" s="213"/>
      <c r="B628" s="214"/>
      <c r="C628" s="215"/>
      <c r="D628" s="215"/>
      <c r="E628" s="215"/>
      <c r="F628" s="215"/>
      <c r="G628" s="215"/>
      <c r="H628" s="215"/>
      <c r="I628" s="215"/>
      <c r="J628" s="215"/>
      <c r="K628" s="215"/>
      <c r="L628" s="215"/>
      <c r="M628" s="215"/>
      <c r="N628" s="215"/>
      <c r="O628" s="215"/>
      <c r="P628" s="215"/>
      <c r="Q628" s="215"/>
      <c r="R628" s="215"/>
      <c r="S628" s="215"/>
      <c r="T628" s="215"/>
      <c r="U628" s="215"/>
      <c r="V628" s="215"/>
      <c r="W628" s="215"/>
      <c r="X628" s="215"/>
      <c r="Y628" s="215"/>
      <c r="Z628" s="215"/>
      <c r="AA628" s="215"/>
      <c r="AB628" s="215"/>
      <c r="AC628" s="215"/>
      <c r="AD628" s="215"/>
      <c r="AE628" s="215"/>
      <c r="AF628" s="215"/>
      <c r="AG628" s="215"/>
      <c r="AH628" s="215"/>
      <c r="AI628" s="215"/>
      <c r="AJ628" s="215"/>
      <c r="AK628" s="215"/>
      <c r="AL628" s="215"/>
      <c r="AM628" s="215"/>
      <c r="AN628" s="215"/>
      <c r="AO628" s="215"/>
      <c r="AP628" s="215"/>
      <c r="AQ628" s="215"/>
      <c r="AR628" s="215"/>
      <c r="AS628" s="214"/>
      <c r="AT628"/>
      <c r="AU628"/>
    </row>
    <row r="629" spans="1:47" ht="16.5" customHeight="1" x14ac:dyDescent="0.3">
      <c r="A629" s="213"/>
      <c r="B629" s="214"/>
      <c r="C629" s="215"/>
      <c r="D629" s="215"/>
      <c r="E629" s="215"/>
      <c r="F629" s="215"/>
      <c r="G629" s="215"/>
      <c r="H629" s="215"/>
      <c r="I629" s="215"/>
      <c r="J629" s="215"/>
      <c r="K629" s="215"/>
      <c r="L629" s="215"/>
      <c r="M629" s="215"/>
      <c r="N629" s="215"/>
      <c r="O629" s="215"/>
      <c r="P629" s="215"/>
      <c r="Q629" s="215"/>
      <c r="R629" s="215"/>
      <c r="S629" s="215"/>
      <c r="T629" s="215"/>
      <c r="U629" s="215"/>
      <c r="V629" s="215"/>
      <c r="W629" s="215"/>
      <c r="X629" s="215"/>
      <c r="Y629" s="215"/>
      <c r="Z629" s="215"/>
      <c r="AA629" s="215"/>
      <c r="AB629" s="215"/>
      <c r="AC629" s="215"/>
      <c r="AD629" s="215"/>
      <c r="AE629" s="215"/>
      <c r="AF629" s="215"/>
      <c r="AG629" s="215"/>
      <c r="AH629" s="215"/>
      <c r="AI629" s="215"/>
      <c r="AJ629" s="215"/>
      <c r="AK629" s="215"/>
      <c r="AL629" s="215"/>
      <c r="AM629" s="215"/>
      <c r="AN629" s="215"/>
      <c r="AO629" s="215"/>
      <c r="AP629" s="215"/>
      <c r="AQ629" s="215"/>
      <c r="AR629" s="215"/>
      <c r="AS629" s="214"/>
      <c r="AT629"/>
      <c r="AU629"/>
    </row>
    <row r="630" spans="1:47" ht="16.5" customHeight="1" x14ac:dyDescent="0.3">
      <c r="A630" s="213"/>
      <c r="B630" s="214"/>
      <c r="C630" s="215"/>
      <c r="D630" s="215"/>
      <c r="E630" s="215"/>
      <c r="F630" s="215"/>
      <c r="G630" s="215"/>
      <c r="H630" s="215"/>
      <c r="I630" s="215"/>
      <c r="J630" s="215"/>
      <c r="K630" s="215"/>
      <c r="L630" s="215"/>
      <c r="M630" s="215"/>
      <c r="N630" s="215"/>
      <c r="O630" s="215"/>
      <c r="P630" s="215"/>
      <c r="Q630" s="215"/>
      <c r="R630" s="215"/>
      <c r="S630" s="215"/>
      <c r="T630" s="215"/>
      <c r="U630" s="215"/>
      <c r="V630" s="215"/>
      <c r="W630" s="215"/>
      <c r="X630" s="215"/>
      <c r="Y630" s="215"/>
      <c r="Z630" s="215"/>
      <c r="AA630" s="215"/>
      <c r="AB630" s="215"/>
      <c r="AC630" s="215"/>
      <c r="AD630" s="215"/>
      <c r="AE630" s="215"/>
      <c r="AF630" s="215"/>
      <c r="AG630" s="215"/>
      <c r="AH630" s="215"/>
      <c r="AI630" s="215"/>
      <c r="AJ630" s="215"/>
      <c r="AK630" s="215"/>
      <c r="AL630" s="215"/>
      <c r="AM630" s="215"/>
      <c r="AN630" s="215"/>
      <c r="AO630" s="215"/>
      <c r="AP630" s="215"/>
      <c r="AQ630" s="215"/>
      <c r="AR630" s="215"/>
      <c r="AS630" s="214"/>
      <c r="AT630"/>
      <c r="AU630"/>
    </row>
    <row r="631" spans="1:47" ht="16.5" customHeight="1" x14ac:dyDescent="0.3">
      <c r="A631" s="213"/>
      <c r="B631" s="214"/>
      <c r="C631" s="215"/>
      <c r="D631" s="215"/>
      <c r="E631" s="215"/>
      <c r="F631" s="215"/>
      <c r="G631" s="215"/>
      <c r="H631" s="215"/>
      <c r="I631" s="215"/>
      <c r="J631" s="215"/>
      <c r="K631" s="215"/>
      <c r="L631" s="215"/>
      <c r="M631" s="215"/>
      <c r="N631" s="215"/>
      <c r="O631" s="215"/>
      <c r="P631" s="215"/>
      <c r="Q631" s="215"/>
      <c r="R631" s="215"/>
      <c r="S631" s="215"/>
      <c r="T631" s="215"/>
      <c r="U631" s="215"/>
      <c r="V631" s="215"/>
      <c r="W631" s="215"/>
      <c r="X631" s="215"/>
      <c r="Y631" s="215"/>
      <c r="Z631" s="215"/>
      <c r="AA631" s="215"/>
      <c r="AB631" s="215"/>
      <c r="AC631" s="215"/>
      <c r="AD631" s="215"/>
      <c r="AE631" s="215"/>
      <c r="AF631" s="215"/>
      <c r="AG631" s="215"/>
      <c r="AH631" s="215"/>
      <c r="AI631" s="215"/>
      <c r="AJ631" s="215"/>
      <c r="AK631" s="215"/>
      <c r="AL631" s="215"/>
      <c r="AM631" s="215"/>
      <c r="AN631" s="215"/>
      <c r="AO631" s="215"/>
      <c r="AP631" s="215"/>
      <c r="AQ631" s="215"/>
      <c r="AR631" s="215"/>
      <c r="AS631" s="214"/>
      <c r="AT631"/>
      <c r="AU631"/>
    </row>
    <row r="632" spans="1:47" ht="16.5" customHeight="1" x14ac:dyDescent="0.3">
      <c r="A632" s="213"/>
      <c r="B632" s="214"/>
      <c r="C632" s="215"/>
      <c r="D632" s="215"/>
      <c r="E632" s="215"/>
      <c r="F632" s="215"/>
      <c r="G632" s="215"/>
      <c r="H632" s="215"/>
      <c r="I632" s="215"/>
      <c r="J632" s="215"/>
      <c r="K632" s="215"/>
      <c r="L632" s="215"/>
      <c r="M632" s="215"/>
      <c r="N632" s="215"/>
      <c r="O632" s="215"/>
      <c r="P632" s="215"/>
      <c r="Q632" s="215"/>
      <c r="R632" s="215"/>
      <c r="S632" s="215"/>
      <c r="T632" s="215"/>
      <c r="U632" s="215"/>
      <c r="V632" s="215"/>
      <c r="W632" s="215"/>
      <c r="X632" s="215"/>
      <c r="Y632" s="215"/>
      <c r="Z632" s="215"/>
      <c r="AA632" s="215"/>
      <c r="AB632" s="215"/>
      <c r="AC632" s="215"/>
      <c r="AD632" s="215"/>
      <c r="AE632" s="215"/>
      <c r="AF632" s="215"/>
      <c r="AG632" s="215"/>
      <c r="AH632" s="215"/>
      <c r="AI632" s="215"/>
      <c r="AJ632" s="215"/>
      <c r="AK632" s="215"/>
      <c r="AL632" s="215"/>
      <c r="AM632" s="215"/>
      <c r="AN632" s="215"/>
      <c r="AO632" s="215"/>
      <c r="AP632" s="215"/>
      <c r="AQ632" s="215"/>
      <c r="AR632" s="215"/>
      <c r="AS632" s="214"/>
      <c r="AT632"/>
      <c r="AU632"/>
    </row>
    <row r="633" spans="1:47" ht="16.5" customHeight="1" x14ac:dyDescent="0.3">
      <c r="A633" s="213"/>
      <c r="B633" s="214"/>
      <c r="C633" s="215"/>
      <c r="D633" s="215"/>
      <c r="E633" s="215"/>
      <c r="F633" s="215"/>
      <c r="G633" s="215"/>
      <c r="H633" s="215"/>
      <c r="I633" s="215"/>
      <c r="J633" s="215"/>
      <c r="K633" s="215"/>
      <c r="L633" s="215"/>
      <c r="M633" s="215"/>
      <c r="N633" s="215"/>
      <c r="O633" s="215"/>
      <c r="P633" s="215"/>
      <c r="Q633" s="215"/>
      <c r="R633" s="215"/>
      <c r="S633" s="215"/>
      <c r="T633" s="215"/>
      <c r="U633" s="215"/>
      <c r="V633" s="215"/>
      <c r="W633" s="215"/>
      <c r="X633" s="215"/>
      <c r="Y633" s="215"/>
      <c r="Z633" s="215"/>
      <c r="AA633" s="215"/>
      <c r="AB633" s="215"/>
      <c r="AC633" s="215"/>
      <c r="AD633" s="215"/>
      <c r="AE633" s="215"/>
      <c r="AF633" s="215"/>
      <c r="AG633" s="215"/>
      <c r="AH633" s="215"/>
      <c r="AI633" s="215"/>
      <c r="AJ633" s="215"/>
      <c r="AK633" s="215"/>
      <c r="AL633" s="215"/>
      <c r="AM633" s="215"/>
      <c r="AN633" s="215"/>
      <c r="AO633" s="215"/>
      <c r="AP633" s="215"/>
      <c r="AQ633" s="215"/>
      <c r="AR633" s="215"/>
      <c r="AS633" s="214"/>
      <c r="AT633"/>
      <c r="AU633"/>
    </row>
    <row r="634" spans="1:47" ht="16.5" customHeight="1" x14ac:dyDescent="0.3">
      <c r="A634" s="213"/>
      <c r="B634" s="214"/>
      <c r="C634" s="215"/>
      <c r="D634" s="215"/>
      <c r="E634" s="215"/>
      <c r="F634" s="215"/>
      <c r="G634" s="215"/>
      <c r="H634" s="215"/>
      <c r="I634" s="215"/>
      <c r="J634" s="215"/>
      <c r="K634" s="215"/>
      <c r="L634" s="215"/>
      <c r="M634" s="215"/>
      <c r="N634" s="215"/>
      <c r="O634" s="215"/>
      <c r="P634" s="215"/>
      <c r="Q634" s="215"/>
      <c r="R634" s="215"/>
      <c r="S634" s="215"/>
      <c r="T634" s="215"/>
      <c r="U634" s="215"/>
      <c r="V634" s="215"/>
      <c r="W634" s="215"/>
      <c r="X634" s="215"/>
      <c r="Y634" s="215"/>
      <c r="Z634" s="215"/>
      <c r="AA634" s="215"/>
      <c r="AB634" s="215"/>
      <c r="AC634" s="215"/>
      <c r="AD634" s="215"/>
      <c r="AE634" s="215"/>
      <c r="AF634" s="215"/>
      <c r="AG634" s="215"/>
      <c r="AH634" s="215"/>
      <c r="AI634" s="215"/>
      <c r="AJ634" s="215"/>
      <c r="AK634" s="215"/>
      <c r="AL634" s="215"/>
      <c r="AM634" s="215"/>
      <c r="AN634" s="215"/>
      <c r="AO634" s="215"/>
      <c r="AP634" s="215"/>
      <c r="AQ634" s="215"/>
      <c r="AR634" s="215"/>
      <c r="AS634" s="214"/>
      <c r="AT634"/>
      <c r="AU634"/>
    </row>
    <row r="635" spans="1:47" ht="16.5" customHeight="1" x14ac:dyDescent="0.3">
      <c r="A635" s="213"/>
      <c r="B635" s="214"/>
      <c r="C635" s="215"/>
      <c r="D635" s="215"/>
      <c r="E635" s="215"/>
      <c r="F635" s="215"/>
      <c r="G635" s="215"/>
      <c r="H635" s="215"/>
      <c r="I635" s="215"/>
      <c r="J635" s="215"/>
      <c r="K635" s="215"/>
      <c r="L635" s="215"/>
      <c r="M635" s="215"/>
      <c r="N635" s="215"/>
      <c r="O635" s="215"/>
      <c r="P635" s="215"/>
      <c r="Q635" s="215"/>
      <c r="R635" s="215"/>
      <c r="S635" s="215"/>
      <c r="T635" s="215"/>
      <c r="U635" s="215"/>
      <c r="V635" s="215"/>
      <c r="W635" s="215"/>
      <c r="X635" s="215"/>
      <c r="Y635" s="215"/>
      <c r="Z635" s="215"/>
      <c r="AA635" s="215"/>
      <c r="AB635" s="215"/>
      <c r="AC635" s="215"/>
      <c r="AD635" s="215"/>
      <c r="AE635" s="215"/>
      <c r="AF635" s="215"/>
      <c r="AG635" s="215"/>
      <c r="AH635" s="215"/>
      <c r="AI635" s="215"/>
      <c r="AJ635" s="215"/>
      <c r="AK635" s="215"/>
      <c r="AL635" s="215"/>
      <c r="AM635" s="215"/>
      <c r="AN635" s="215"/>
      <c r="AO635" s="215"/>
      <c r="AP635" s="215"/>
      <c r="AQ635" s="215"/>
      <c r="AR635" s="215"/>
      <c r="AS635" s="214"/>
      <c r="AT635"/>
      <c r="AU635"/>
    </row>
    <row r="636" spans="1:47" ht="16.5" customHeight="1" x14ac:dyDescent="0.3">
      <c r="A636" s="213"/>
      <c r="B636" s="214"/>
      <c r="C636" s="215"/>
      <c r="D636" s="215"/>
      <c r="E636" s="215"/>
      <c r="F636" s="215"/>
      <c r="G636" s="215"/>
      <c r="H636" s="215"/>
      <c r="I636" s="215"/>
      <c r="J636" s="215"/>
      <c r="K636" s="215"/>
      <c r="L636" s="215"/>
      <c r="M636" s="215"/>
      <c r="N636" s="215"/>
      <c r="O636" s="215"/>
      <c r="P636" s="215"/>
      <c r="Q636" s="215"/>
      <c r="R636" s="215"/>
      <c r="S636" s="215"/>
      <c r="T636" s="215"/>
      <c r="U636" s="215"/>
      <c r="V636" s="215"/>
      <c r="W636" s="215"/>
      <c r="X636" s="215"/>
      <c r="Y636" s="215"/>
      <c r="Z636" s="215"/>
      <c r="AA636" s="215"/>
      <c r="AB636" s="215"/>
      <c r="AC636" s="215"/>
      <c r="AD636" s="215"/>
      <c r="AE636" s="215"/>
      <c r="AF636" s="215"/>
      <c r="AG636" s="215"/>
      <c r="AH636" s="215"/>
      <c r="AI636" s="215"/>
      <c r="AJ636" s="215"/>
      <c r="AK636" s="215"/>
      <c r="AL636" s="215"/>
      <c r="AM636" s="215"/>
      <c r="AN636" s="215"/>
      <c r="AO636" s="215"/>
      <c r="AP636" s="215"/>
      <c r="AQ636" s="215"/>
      <c r="AR636" s="215"/>
      <c r="AS636" s="214"/>
      <c r="AT636"/>
      <c r="AU636"/>
    </row>
    <row r="637" spans="1:47" ht="16.5" customHeight="1" x14ac:dyDescent="0.3">
      <c r="A637" s="213"/>
      <c r="B637" s="214"/>
      <c r="C637" s="215"/>
      <c r="D637" s="215"/>
      <c r="E637" s="215"/>
      <c r="F637" s="215"/>
      <c r="G637" s="215"/>
      <c r="H637" s="215"/>
      <c r="I637" s="215"/>
      <c r="J637" s="215"/>
      <c r="K637" s="215"/>
      <c r="L637" s="215"/>
      <c r="M637" s="215"/>
      <c r="N637" s="215"/>
      <c r="O637" s="215"/>
      <c r="P637" s="215"/>
      <c r="Q637" s="215"/>
      <c r="R637" s="215"/>
      <c r="S637" s="215"/>
      <c r="T637" s="215"/>
      <c r="U637" s="215"/>
      <c r="V637" s="215"/>
      <c r="W637" s="215"/>
      <c r="X637" s="215"/>
      <c r="Y637" s="215"/>
      <c r="Z637" s="215"/>
      <c r="AA637" s="215"/>
      <c r="AB637" s="215"/>
      <c r="AC637" s="215"/>
      <c r="AD637" s="215"/>
      <c r="AE637" s="215"/>
      <c r="AF637" s="215"/>
      <c r="AG637" s="215"/>
      <c r="AH637" s="215"/>
      <c r="AI637" s="215"/>
      <c r="AJ637" s="215"/>
      <c r="AK637" s="215"/>
      <c r="AL637" s="215"/>
      <c r="AM637" s="215"/>
      <c r="AN637" s="215"/>
      <c r="AO637" s="215"/>
      <c r="AP637" s="215"/>
      <c r="AQ637" s="215"/>
      <c r="AR637" s="215"/>
      <c r="AS637" s="214"/>
      <c r="AT637"/>
      <c r="AU637"/>
    </row>
    <row r="638" spans="1:47" ht="16.5" customHeight="1" x14ac:dyDescent="0.3">
      <c r="A638" s="213"/>
      <c r="B638" s="214"/>
      <c r="C638" s="215"/>
      <c r="D638" s="215"/>
      <c r="E638" s="215"/>
      <c r="F638" s="215"/>
      <c r="G638" s="215"/>
      <c r="H638" s="215"/>
      <c r="I638" s="215"/>
      <c r="J638" s="215"/>
      <c r="K638" s="215"/>
      <c r="L638" s="215"/>
      <c r="M638" s="215"/>
      <c r="N638" s="215"/>
      <c r="O638" s="215"/>
      <c r="P638" s="215"/>
      <c r="Q638" s="215"/>
      <c r="R638" s="215"/>
      <c r="S638" s="215"/>
      <c r="T638" s="215"/>
      <c r="U638" s="215"/>
      <c r="V638" s="215"/>
      <c r="W638" s="215"/>
      <c r="X638" s="215"/>
      <c r="Y638" s="215"/>
      <c r="Z638" s="215"/>
      <c r="AA638" s="215"/>
      <c r="AB638" s="215"/>
      <c r="AC638" s="215"/>
      <c r="AD638" s="215"/>
      <c r="AE638" s="215"/>
      <c r="AF638" s="215"/>
      <c r="AG638" s="215"/>
      <c r="AH638" s="215"/>
      <c r="AI638" s="215"/>
      <c r="AJ638" s="215"/>
      <c r="AK638" s="215"/>
      <c r="AL638" s="215"/>
      <c r="AM638" s="215"/>
      <c r="AN638" s="215"/>
      <c r="AO638" s="215"/>
      <c r="AP638" s="215"/>
      <c r="AQ638" s="215"/>
      <c r="AR638" s="215"/>
      <c r="AS638" s="214"/>
      <c r="AT638"/>
      <c r="AU638"/>
    </row>
    <row r="639" spans="1:47" ht="16.5" customHeight="1" x14ac:dyDescent="0.3">
      <c r="A639" s="213"/>
      <c r="B639" s="214"/>
      <c r="C639" s="215"/>
      <c r="D639" s="215"/>
      <c r="E639" s="215"/>
      <c r="F639" s="215"/>
      <c r="G639" s="215"/>
      <c r="H639" s="215"/>
      <c r="I639" s="215"/>
      <c r="J639" s="215"/>
      <c r="K639" s="215"/>
      <c r="L639" s="215"/>
      <c r="M639" s="215"/>
      <c r="N639" s="215"/>
      <c r="O639" s="215"/>
      <c r="P639" s="215"/>
      <c r="Q639" s="215"/>
      <c r="R639" s="215"/>
      <c r="S639" s="215"/>
      <c r="T639" s="215"/>
      <c r="U639" s="215"/>
      <c r="V639" s="215"/>
      <c r="W639" s="215"/>
      <c r="X639" s="215"/>
      <c r="Y639" s="215"/>
      <c r="Z639" s="215"/>
      <c r="AA639" s="215"/>
      <c r="AB639" s="215"/>
      <c r="AC639" s="215"/>
      <c r="AD639" s="215"/>
      <c r="AE639" s="215"/>
      <c r="AF639" s="215"/>
      <c r="AG639" s="215"/>
      <c r="AH639" s="215"/>
      <c r="AI639" s="215"/>
      <c r="AJ639" s="215"/>
      <c r="AK639" s="215"/>
      <c r="AL639" s="215"/>
      <c r="AM639" s="215"/>
      <c r="AN639" s="215"/>
      <c r="AO639" s="215"/>
      <c r="AP639" s="215"/>
      <c r="AQ639" s="215"/>
      <c r="AR639" s="215"/>
      <c r="AS639" s="214"/>
      <c r="AT639"/>
      <c r="AU639"/>
    </row>
    <row r="640" spans="1:47" ht="16.5" customHeight="1" x14ac:dyDescent="0.3">
      <c r="A640" s="213"/>
      <c r="B640" s="214"/>
      <c r="C640" s="215"/>
      <c r="D640" s="215"/>
      <c r="E640" s="215"/>
      <c r="F640" s="215"/>
      <c r="G640" s="215"/>
      <c r="H640" s="215"/>
      <c r="I640" s="215"/>
      <c r="J640" s="215"/>
      <c r="K640" s="215"/>
      <c r="L640" s="215"/>
      <c r="M640" s="215"/>
      <c r="N640" s="215"/>
      <c r="O640" s="215"/>
      <c r="P640" s="215"/>
      <c r="Q640" s="215"/>
      <c r="R640" s="215"/>
      <c r="S640" s="215"/>
      <c r="T640" s="215"/>
      <c r="U640" s="215"/>
      <c r="V640" s="215"/>
      <c r="W640" s="215"/>
      <c r="X640" s="215"/>
      <c r="Y640" s="215"/>
      <c r="Z640" s="215"/>
      <c r="AA640" s="215"/>
      <c r="AB640" s="215"/>
      <c r="AC640" s="215"/>
      <c r="AD640" s="215"/>
      <c r="AE640" s="215"/>
      <c r="AF640" s="215"/>
      <c r="AG640" s="215"/>
      <c r="AH640" s="215"/>
      <c r="AI640" s="215"/>
      <c r="AJ640" s="215"/>
      <c r="AK640" s="215"/>
      <c r="AL640" s="215"/>
      <c r="AM640" s="215"/>
      <c r="AN640" s="215"/>
      <c r="AO640" s="215"/>
      <c r="AP640" s="215"/>
      <c r="AQ640" s="215"/>
      <c r="AR640" s="215"/>
      <c r="AS640" s="214"/>
      <c r="AT640"/>
      <c r="AU640"/>
    </row>
    <row r="641" spans="1:47" ht="16.5" customHeight="1" x14ac:dyDescent="0.3">
      <c r="A641" s="213"/>
      <c r="B641" s="214"/>
      <c r="C641" s="215"/>
      <c r="D641" s="215"/>
      <c r="E641" s="215"/>
      <c r="F641" s="215"/>
      <c r="G641" s="215"/>
      <c r="H641" s="215"/>
      <c r="I641" s="215"/>
      <c r="J641" s="215"/>
      <c r="K641" s="215"/>
      <c r="L641" s="215"/>
      <c r="M641" s="215"/>
      <c r="N641" s="215"/>
      <c r="O641" s="215"/>
      <c r="P641" s="215"/>
      <c r="Q641" s="215"/>
      <c r="R641" s="215"/>
      <c r="S641" s="215"/>
      <c r="T641" s="215"/>
      <c r="U641" s="215"/>
      <c r="V641" s="215"/>
      <c r="W641" s="215"/>
      <c r="X641" s="215"/>
      <c r="Y641" s="215"/>
      <c r="Z641" s="215"/>
      <c r="AA641" s="215"/>
      <c r="AB641" s="215"/>
      <c r="AC641" s="215"/>
      <c r="AD641" s="215"/>
      <c r="AE641" s="215"/>
      <c r="AF641" s="215"/>
      <c r="AG641" s="215"/>
      <c r="AH641" s="215"/>
      <c r="AI641" s="215"/>
      <c r="AJ641" s="215"/>
      <c r="AK641" s="215"/>
      <c r="AL641" s="215"/>
      <c r="AM641" s="215"/>
      <c r="AN641" s="215"/>
      <c r="AO641" s="215"/>
      <c r="AP641" s="215"/>
      <c r="AQ641" s="215"/>
      <c r="AR641" s="215"/>
      <c r="AS641" s="214"/>
      <c r="AT641"/>
      <c r="AU641"/>
    </row>
    <row r="642" spans="1:47" ht="16.5" customHeight="1" x14ac:dyDescent="0.3">
      <c r="A642" s="213"/>
      <c r="B642" s="214"/>
      <c r="C642" s="215"/>
      <c r="D642" s="215"/>
      <c r="E642" s="215"/>
      <c r="F642" s="215"/>
      <c r="G642" s="215"/>
      <c r="H642" s="215"/>
      <c r="I642" s="215"/>
      <c r="J642" s="215"/>
      <c r="K642" s="215"/>
      <c r="L642" s="215"/>
      <c r="M642" s="215"/>
      <c r="N642" s="215"/>
      <c r="O642" s="215"/>
      <c r="P642" s="215"/>
      <c r="Q642" s="215"/>
      <c r="R642" s="215"/>
      <c r="S642" s="215"/>
      <c r="T642" s="215"/>
      <c r="U642" s="215"/>
      <c r="V642" s="215"/>
      <c r="W642" s="215"/>
      <c r="X642" s="215"/>
      <c r="Y642" s="215"/>
      <c r="Z642" s="215"/>
      <c r="AA642" s="215"/>
      <c r="AB642" s="215"/>
      <c r="AC642" s="215"/>
      <c r="AD642" s="215"/>
      <c r="AE642" s="215"/>
      <c r="AF642" s="215"/>
      <c r="AG642" s="215"/>
      <c r="AH642" s="215"/>
      <c r="AI642" s="215"/>
      <c r="AJ642" s="215"/>
      <c r="AK642" s="215"/>
      <c r="AL642" s="215"/>
      <c r="AM642" s="215"/>
      <c r="AN642" s="215"/>
      <c r="AO642" s="215"/>
      <c r="AP642" s="215"/>
      <c r="AQ642" s="215"/>
      <c r="AR642" s="215"/>
      <c r="AS642" s="214"/>
      <c r="AT642"/>
      <c r="AU642"/>
    </row>
    <row r="643" spans="1:47" ht="16.5" customHeight="1" x14ac:dyDescent="0.3">
      <c r="A643" s="213"/>
      <c r="B643" s="214"/>
      <c r="C643" s="215"/>
      <c r="D643" s="215"/>
      <c r="E643" s="215"/>
      <c r="F643" s="215"/>
      <c r="G643" s="215"/>
      <c r="H643" s="215"/>
      <c r="I643" s="215"/>
      <c r="J643" s="215"/>
      <c r="K643" s="215"/>
      <c r="L643" s="215"/>
      <c r="M643" s="215"/>
      <c r="N643" s="215"/>
      <c r="O643" s="215"/>
      <c r="P643" s="215"/>
      <c r="Q643" s="215"/>
      <c r="R643" s="215"/>
      <c r="S643" s="215"/>
      <c r="T643" s="215"/>
      <c r="U643" s="215"/>
      <c r="V643" s="215"/>
      <c r="W643" s="215"/>
      <c r="X643" s="215"/>
      <c r="Y643" s="215"/>
      <c r="Z643" s="215"/>
      <c r="AA643" s="215"/>
      <c r="AB643" s="215"/>
      <c r="AC643" s="215"/>
      <c r="AD643" s="215"/>
      <c r="AE643" s="215"/>
      <c r="AF643" s="215"/>
      <c r="AG643" s="215"/>
      <c r="AH643" s="215"/>
      <c r="AI643" s="215"/>
      <c r="AJ643" s="215"/>
      <c r="AK643" s="215"/>
      <c r="AL643" s="215"/>
      <c r="AM643" s="215"/>
      <c r="AN643" s="215"/>
      <c r="AO643" s="215"/>
      <c r="AP643" s="215"/>
      <c r="AQ643" s="215"/>
      <c r="AR643" s="215"/>
      <c r="AS643" s="214"/>
      <c r="AT643"/>
      <c r="AU643"/>
    </row>
    <row r="644" spans="1:47" ht="16.5" customHeight="1" x14ac:dyDescent="0.3">
      <c r="A644" s="213"/>
      <c r="B644" s="214"/>
      <c r="C644" s="215"/>
      <c r="D644" s="215"/>
      <c r="E644" s="215"/>
      <c r="F644" s="215"/>
      <c r="G644" s="215"/>
      <c r="H644" s="215"/>
      <c r="I644" s="215"/>
      <c r="J644" s="215"/>
      <c r="K644" s="215"/>
      <c r="L644" s="215"/>
      <c r="M644" s="215"/>
      <c r="N644" s="215"/>
      <c r="O644" s="215"/>
      <c r="P644" s="215"/>
      <c r="Q644" s="215"/>
      <c r="R644" s="215"/>
      <c r="S644" s="215"/>
      <c r="T644" s="215"/>
      <c r="U644" s="215"/>
      <c r="V644" s="215"/>
      <c r="W644" s="215"/>
      <c r="X644" s="215"/>
      <c r="Y644" s="215"/>
      <c r="Z644" s="215"/>
      <c r="AA644" s="215"/>
      <c r="AB644" s="215"/>
      <c r="AC644" s="215"/>
      <c r="AD644" s="215"/>
      <c r="AE644" s="215"/>
      <c r="AF644" s="215"/>
      <c r="AG644" s="215"/>
      <c r="AH644" s="215"/>
      <c r="AI644" s="215"/>
      <c r="AJ644" s="215"/>
      <c r="AK644" s="215"/>
      <c r="AL644" s="215"/>
      <c r="AM644" s="215"/>
      <c r="AN644" s="215"/>
      <c r="AO644" s="215"/>
      <c r="AP644" s="215"/>
      <c r="AQ644" s="215"/>
      <c r="AR644" s="215"/>
      <c r="AS644" s="214"/>
      <c r="AT644"/>
      <c r="AU644"/>
    </row>
    <row r="645" spans="1:47" ht="16.5" customHeight="1" x14ac:dyDescent="0.3">
      <c r="A645" s="213"/>
      <c r="B645" s="214"/>
      <c r="C645" s="215"/>
      <c r="D645" s="215"/>
      <c r="E645" s="215"/>
      <c r="F645" s="215"/>
      <c r="G645" s="215"/>
      <c r="H645" s="215"/>
      <c r="I645" s="215"/>
      <c r="J645" s="215"/>
      <c r="K645" s="215"/>
      <c r="L645" s="215"/>
      <c r="M645" s="215"/>
      <c r="N645" s="215"/>
      <c r="O645" s="215"/>
      <c r="P645" s="215"/>
      <c r="Q645" s="215"/>
      <c r="R645" s="215"/>
      <c r="S645" s="215"/>
      <c r="T645" s="215"/>
      <c r="U645" s="215"/>
      <c r="V645" s="215"/>
      <c r="W645" s="215"/>
      <c r="X645" s="215"/>
      <c r="Y645" s="215"/>
      <c r="Z645" s="215"/>
      <c r="AA645" s="215"/>
      <c r="AB645" s="215"/>
      <c r="AC645" s="215"/>
      <c r="AD645" s="215"/>
      <c r="AE645" s="215"/>
      <c r="AF645" s="215"/>
      <c r="AG645" s="215"/>
      <c r="AH645" s="215"/>
      <c r="AI645" s="215"/>
      <c r="AJ645" s="215"/>
      <c r="AK645" s="215"/>
      <c r="AL645" s="215"/>
      <c r="AM645" s="215"/>
      <c r="AN645" s="215"/>
      <c r="AO645" s="215"/>
      <c r="AP645" s="215"/>
      <c r="AQ645" s="215"/>
      <c r="AR645" s="215"/>
      <c r="AS645" s="214"/>
      <c r="AT645"/>
      <c r="AU645"/>
    </row>
    <row r="646" spans="1:47" ht="16.5" customHeight="1" x14ac:dyDescent="0.3">
      <c r="A646" s="213"/>
      <c r="B646" s="214"/>
      <c r="C646" s="215"/>
      <c r="D646" s="215"/>
      <c r="E646" s="215"/>
      <c r="F646" s="215"/>
      <c r="G646" s="215"/>
      <c r="H646" s="215"/>
      <c r="I646" s="215"/>
      <c r="J646" s="215"/>
      <c r="K646" s="215"/>
      <c r="L646" s="215"/>
      <c r="M646" s="215"/>
      <c r="N646" s="215"/>
      <c r="O646" s="215"/>
      <c r="P646" s="215"/>
      <c r="Q646" s="215"/>
      <c r="R646" s="215"/>
      <c r="S646" s="215"/>
      <c r="T646" s="215"/>
      <c r="U646" s="215"/>
      <c r="V646" s="215"/>
      <c r="W646" s="215"/>
      <c r="X646" s="215"/>
      <c r="Y646" s="215"/>
      <c r="Z646" s="215"/>
      <c r="AA646" s="215"/>
      <c r="AB646" s="215"/>
      <c r="AC646" s="215"/>
      <c r="AD646" s="215"/>
      <c r="AE646" s="215"/>
      <c r="AF646" s="215"/>
      <c r="AG646" s="215"/>
      <c r="AH646" s="215"/>
      <c r="AI646" s="215"/>
      <c r="AJ646" s="215"/>
      <c r="AK646" s="215"/>
      <c r="AL646" s="215"/>
      <c r="AM646" s="215"/>
      <c r="AN646" s="215"/>
      <c r="AO646" s="215"/>
      <c r="AP646" s="215"/>
      <c r="AQ646" s="215"/>
      <c r="AR646" s="215"/>
      <c r="AS646" s="214"/>
      <c r="AT646"/>
      <c r="AU646"/>
    </row>
    <row r="647" spans="1:47" ht="16.5" customHeight="1" x14ac:dyDescent="0.3">
      <c r="A647" s="213"/>
      <c r="B647" s="214"/>
      <c r="C647" s="215"/>
      <c r="D647" s="215"/>
      <c r="E647" s="215"/>
      <c r="F647" s="215"/>
      <c r="G647" s="215"/>
      <c r="H647" s="215"/>
      <c r="I647" s="215"/>
      <c r="J647" s="215"/>
      <c r="K647" s="215"/>
      <c r="L647" s="215"/>
      <c r="M647" s="215"/>
      <c r="N647" s="215"/>
      <c r="O647" s="215"/>
      <c r="P647" s="215"/>
      <c r="Q647" s="215"/>
      <c r="R647" s="215"/>
      <c r="S647" s="215"/>
      <c r="T647" s="215"/>
      <c r="U647" s="215"/>
      <c r="V647" s="215"/>
      <c r="W647" s="215"/>
      <c r="X647" s="215"/>
      <c r="Y647" s="215"/>
      <c r="Z647" s="215"/>
      <c r="AA647" s="215"/>
      <c r="AB647" s="215"/>
      <c r="AC647" s="215"/>
      <c r="AD647" s="215"/>
      <c r="AE647" s="215"/>
      <c r="AF647" s="215"/>
      <c r="AG647" s="215"/>
      <c r="AH647" s="215"/>
      <c r="AI647" s="215"/>
      <c r="AJ647" s="215"/>
      <c r="AK647" s="215"/>
      <c r="AL647" s="215"/>
      <c r="AM647" s="215"/>
      <c r="AN647" s="215"/>
      <c r="AO647" s="215"/>
      <c r="AP647" s="215"/>
      <c r="AQ647" s="215"/>
      <c r="AR647" s="215"/>
      <c r="AS647" s="214"/>
      <c r="AT647"/>
      <c r="AU647"/>
    </row>
    <row r="648" spans="1:47" ht="16.5" customHeight="1" x14ac:dyDescent="0.3">
      <c r="A648" s="213"/>
      <c r="B648" s="214"/>
      <c r="C648" s="215"/>
      <c r="D648" s="215"/>
      <c r="E648" s="215"/>
      <c r="F648" s="215"/>
      <c r="G648" s="215"/>
      <c r="H648" s="215"/>
      <c r="I648" s="215"/>
      <c r="J648" s="215"/>
      <c r="K648" s="215"/>
      <c r="L648" s="215"/>
      <c r="M648" s="215"/>
      <c r="N648" s="215"/>
      <c r="O648" s="215"/>
      <c r="P648" s="215"/>
      <c r="Q648" s="215"/>
      <c r="R648" s="215"/>
      <c r="S648" s="215"/>
      <c r="T648" s="215"/>
      <c r="U648" s="215"/>
      <c r="V648" s="215"/>
      <c r="W648" s="215"/>
      <c r="X648" s="215"/>
      <c r="Y648" s="215"/>
      <c r="Z648" s="215"/>
      <c r="AA648" s="215"/>
      <c r="AB648" s="215"/>
      <c r="AC648" s="215"/>
      <c r="AD648" s="215"/>
      <c r="AE648" s="215"/>
      <c r="AF648" s="215"/>
      <c r="AG648" s="215"/>
      <c r="AH648" s="215"/>
      <c r="AI648" s="215"/>
      <c r="AJ648" s="215"/>
      <c r="AK648" s="215"/>
      <c r="AL648" s="215"/>
      <c r="AM648" s="215"/>
      <c r="AN648" s="215"/>
      <c r="AO648" s="215"/>
      <c r="AP648" s="215"/>
      <c r="AQ648" s="215"/>
      <c r="AR648" s="215"/>
      <c r="AS648" s="214"/>
      <c r="AT648"/>
      <c r="AU648"/>
    </row>
    <row r="649" spans="1:47" ht="16.5" customHeight="1" x14ac:dyDescent="0.3">
      <c r="A649" s="213"/>
      <c r="B649" s="214"/>
      <c r="C649" s="215"/>
      <c r="D649" s="215"/>
      <c r="E649" s="215"/>
      <c r="F649" s="215"/>
      <c r="G649" s="215"/>
      <c r="H649" s="215"/>
      <c r="I649" s="215"/>
      <c r="J649" s="215"/>
      <c r="K649" s="215"/>
      <c r="L649" s="215"/>
      <c r="M649" s="215"/>
      <c r="N649" s="215"/>
      <c r="O649" s="215"/>
      <c r="P649" s="215"/>
      <c r="Q649" s="215"/>
      <c r="R649" s="215"/>
      <c r="S649" s="215"/>
      <c r="T649" s="215"/>
      <c r="U649" s="215"/>
      <c r="V649" s="215"/>
      <c r="W649" s="215"/>
      <c r="X649" s="215"/>
      <c r="Y649" s="215"/>
      <c r="Z649" s="215"/>
      <c r="AA649" s="215"/>
      <c r="AB649" s="215"/>
      <c r="AC649" s="215"/>
      <c r="AD649" s="215"/>
      <c r="AE649" s="215"/>
      <c r="AF649" s="215"/>
      <c r="AG649" s="215"/>
      <c r="AH649" s="215"/>
      <c r="AI649" s="215"/>
      <c r="AJ649" s="215"/>
      <c r="AK649" s="215"/>
      <c r="AL649" s="215"/>
      <c r="AM649" s="215"/>
      <c r="AN649" s="215"/>
      <c r="AO649" s="215"/>
      <c r="AP649" s="215"/>
      <c r="AQ649" s="215"/>
      <c r="AR649" s="215"/>
      <c r="AS649" s="214"/>
      <c r="AT649"/>
      <c r="AU649"/>
    </row>
    <row r="650" spans="1:47" ht="16.5" customHeight="1" x14ac:dyDescent="0.3">
      <c r="A650" s="213"/>
      <c r="B650" s="214"/>
      <c r="C650" s="215"/>
      <c r="D650" s="215"/>
      <c r="E650" s="215"/>
      <c r="F650" s="215"/>
      <c r="G650" s="215"/>
      <c r="H650" s="215"/>
      <c r="I650" s="215"/>
      <c r="J650" s="215"/>
      <c r="K650" s="215"/>
      <c r="L650" s="215"/>
      <c r="M650" s="215"/>
      <c r="N650" s="215"/>
      <c r="O650" s="215"/>
      <c r="P650" s="215"/>
      <c r="Q650" s="215"/>
      <c r="R650" s="215"/>
      <c r="S650" s="215"/>
      <c r="T650" s="215"/>
      <c r="U650" s="215"/>
      <c r="V650" s="215"/>
      <c r="W650" s="215"/>
      <c r="X650" s="215"/>
      <c r="Y650" s="215"/>
      <c r="Z650" s="215"/>
      <c r="AA650" s="215"/>
      <c r="AB650" s="215"/>
      <c r="AC650" s="215"/>
      <c r="AD650" s="215"/>
      <c r="AE650" s="215"/>
      <c r="AF650" s="215"/>
      <c r="AG650" s="215"/>
      <c r="AH650" s="215"/>
      <c r="AI650" s="215"/>
      <c r="AJ650" s="215"/>
      <c r="AK650" s="215"/>
      <c r="AL650" s="215"/>
      <c r="AM650" s="215"/>
      <c r="AN650" s="215"/>
      <c r="AO650" s="215"/>
      <c r="AP650" s="215"/>
      <c r="AQ650" s="215"/>
      <c r="AR650" s="215"/>
      <c r="AS650" s="214"/>
      <c r="AT650"/>
      <c r="AU650"/>
    </row>
    <row r="651" spans="1:47" ht="16.5" customHeight="1" x14ac:dyDescent="0.3">
      <c r="A651" s="213"/>
      <c r="B651" s="214"/>
      <c r="C651" s="215"/>
      <c r="D651" s="215"/>
      <c r="E651" s="215"/>
      <c r="F651" s="215"/>
      <c r="G651" s="215"/>
      <c r="H651" s="215"/>
      <c r="I651" s="215"/>
      <c r="J651" s="215"/>
      <c r="K651" s="215"/>
      <c r="L651" s="215"/>
      <c r="M651" s="215"/>
      <c r="N651" s="215"/>
      <c r="O651" s="215"/>
      <c r="P651" s="215"/>
      <c r="Q651" s="215"/>
      <c r="R651" s="215"/>
      <c r="S651" s="215"/>
      <c r="T651" s="215"/>
      <c r="U651" s="215"/>
      <c r="V651" s="215"/>
      <c r="W651" s="215"/>
      <c r="X651" s="215"/>
      <c r="Y651" s="215"/>
      <c r="Z651" s="215"/>
      <c r="AA651" s="215"/>
      <c r="AB651" s="215"/>
      <c r="AC651" s="215"/>
      <c r="AD651" s="215"/>
      <c r="AE651" s="215"/>
      <c r="AF651" s="215"/>
      <c r="AG651" s="215"/>
      <c r="AH651" s="215"/>
      <c r="AI651" s="215"/>
      <c r="AJ651" s="215"/>
      <c r="AK651" s="215"/>
      <c r="AL651" s="215"/>
      <c r="AM651" s="215"/>
      <c r="AN651" s="215"/>
      <c r="AO651" s="215"/>
      <c r="AP651" s="215"/>
      <c r="AQ651" s="215"/>
      <c r="AR651" s="215"/>
      <c r="AS651" s="214"/>
      <c r="AT651"/>
      <c r="AU651"/>
    </row>
    <row r="652" spans="1:47" ht="16.5" customHeight="1" x14ac:dyDescent="0.3">
      <c r="A652" s="213"/>
      <c r="B652" s="214"/>
      <c r="C652" s="215"/>
      <c r="D652" s="215"/>
      <c r="E652" s="215"/>
      <c r="F652" s="215"/>
      <c r="G652" s="215"/>
      <c r="H652" s="215"/>
      <c r="I652" s="215"/>
      <c r="J652" s="215"/>
      <c r="K652" s="215"/>
      <c r="L652" s="215"/>
      <c r="M652" s="215"/>
      <c r="N652" s="215"/>
      <c r="O652" s="215"/>
      <c r="P652" s="215"/>
      <c r="Q652" s="215"/>
      <c r="R652" s="215"/>
      <c r="S652" s="215"/>
      <c r="T652" s="215"/>
      <c r="U652" s="215"/>
      <c r="V652" s="215"/>
      <c r="W652" s="215"/>
      <c r="X652" s="215"/>
      <c r="Y652" s="215"/>
      <c r="Z652" s="215"/>
      <c r="AA652" s="215"/>
      <c r="AB652" s="215"/>
      <c r="AC652" s="215"/>
      <c r="AD652" s="215"/>
      <c r="AE652" s="215"/>
      <c r="AF652" s="215"/>
      <c r="AG652" s="215"/>
      <c r="AH652" s="215"/>
      <c r="AI652" s="215"/>
      <c r="AJ652" s="215"/>
      <c r="AK652" s="215"/>
      <c r="AL652" s="215"/>
      <c r="AM652" s="215"/>
      <c r="AN652" s="215"/>
      <c r="AO652" s="215"/>
      <c r="AP652" s="215"/>
      <c r="AQ652" s="215"/>
      <c r="AR652" s="215"/>
      <c r="AS652" s="214"/>
      <c r="AT652"/>
      <c r="AU652"/>
    </row>
    <row r="653" spans="1:47" ht="16.5" customHeight="1" x14ac:dyDescent="0.3">
      <c r="A653" s="213"/>
      <c r="B653" s="214"/>
      <c r="C653" s="215"/>
      <c r="D653" s="215"/>
      <c r="E653" s="215"/>
      <c r="F653" s="215"/>
      <c r="G653" s="215"/>
      <c r="H653" s="215"/>
      <c r="I653" s="215"/>
      <c r="J653" s="215"/>
      <c r="K653" s="215"/>
      <c r="L653" s="215"/>
      <c r="M653" s="215"/>
      <c r="N653" s="215"/>
      <c r="O653" s="215"/>
      <c r="P653" s="215"/>
      <c r="Q653" s="215"/>
      <c r="R653" s="215"/>
      <c r="S653" s="215"/>
      <c r="T653" s="215"/>
      <c r="U653" s="215"/>
      <c r="V653" s="215"/>
      <c r="W653" s="215"/>
      <c r="X653" s="215"/>
      <c r="Y653" s="215"/>
      <c r="Z653" s="215"/>
      <c r="AA653" s="215"/>
      <c r="AB653" s="215"/>
      <c r="AC653" s="215"/>
      <c r="AD653" s="215"/>
      <c r="AE653" s="215"/>
      <c r="AF653" s="215"/>
      <c r="AG653" s="215"/>
      <c r="AH653" s="215"/>
      <c r="AI653" s="215"/>
      <c r="AJ653" s="215"/>
      <c r="AK653" s="215"/>
      <c r="AL653" s="215"/>
      <c r="AM653" s="215"/>
      <c r="AN653" s="215"/>
      <c r="AO653" s="215"/>
      <c r="AP653" s="215"/>
      <c r="AQ653" s="215"/>
      <c r="AR653" s="215"/>
      <c r="AS653" s="214"/>
      <c r="AT653"/>
      <c r="AU653"/>
    </row>
    <row r="654" spans="1:47" ht="16.5" customHeight="1" x14ac:dyDescent="0.3">
      <c r="A654" s="213"/>
      <c r="B654" s="214"/>
      <c r="C654" s="215"/>
      <c r="D654" s="215"/>
      <c r="E654" s="215"/>
      <c r="F654" s="215"/>
      <c r="G654" s="215"/>
      <c r="H654" s="215"/>
      <c r="I654" s="215"/>
      <c r="J654" s="215"/>
      <c r="K654" s="215"/>
      <c r="L654" s="215"/>
      <c r="M654" s="215"/>
      <c r="N654" s="215"/>
      <c r="O654" s="215"/>
      <c r="P654" s="215"/>
      <c r="Q654" s="215"/>
      <c r="R654" s="215"/>
      <c r="S654" s="215"/>
      <c r="T654" s="215"/>
      <c r="U654" s="215"/>
      <c r="V654" s="215"/>
      <c r="W654" s="215"/>
      <c r="X654" s="215"/>
      <c r="Y654" s="215"/>
      <c r="Z654" s="215"/>
      <c r="AA654" s="215"/>
      <c r="AB654" s="215"/>
      <c r="AC654" s="215"/>
      <c r="AD654" s="215"/>
      <c r="AE654" s="215"/>
      <c r="AF654" s="215"/>
      <c r="AG654" s="215"/>
      <c r="AH654" s="215"/>
      <c r="AI654" s="215"/>
      <c r="AJ654" s="215"/>
      <c r="AK654" s="215"/>
      <c r="AL654" s="215"/>
      <c r="AM654" s="215"/>
      <c r="AN654" s="215"/>
      <c r="AO654" s="215"/>
      <c r="AP654" s="215"/>
      <c r="AQ654" s="215"/>
      <c r="AR654" s="215"/>
      <c r="AS654" s="214"/>
      <c r="AT654"/>
      <c r="AU654"/>
    </row>
    <row r="655" spans="1:47" ht="16.5" customHeight="1" x14ac:dyDescent="0.3">
      <c r="A655" s="213"/>
      <c r="B655" s="214"/>
      <c r="C655" s="215"/>
      <c r="D655" s="215"/>
      <c r="E655" s="215"/>
      <c r="F655" s="215"/>
      <c r="G655" s="215"/>
      <c r="H655" s="215"/>
      <c r="I655" s="215"/>
      <c r="J655" s="215"/>
      <c r="K655" s="215"/>
      <c r="L655" s="215"/>
      <c r="M655" s="215"/>
      <c r="N655" s="215"/>
      <c r="O655" s="215"/>
      <c r="P655" s="215"/>
      <c r="Q655" s="215"/>
      <c r="R655" s="215"/>
      <c r="S655" s="215"/>
      <c r="T655" s="215"/>
      <c r="U655" s="215"/>
      <c r="V655" s="215"/>
      <c r="W655" s="215"/>
      <c r="X655" s="215"/>
      <c r="Y655" s="215"/>
      <c r="Z655" s="215"/>
      <c r="AA655" s="215"/>
      <c r="AB655" s="215"/>
      <c r="AC655" s="215"/>
      <c r="AD655" s="215"/>
      <c r="AE655" s="215"/>
      <c r="AF655" s="215"/>
      <c r="AG655" s="215"/>
      <c r="AH655" s="215"/>
      <c r="AI655" s="215"/>
      <c r="AJ655" s="215"/>
      <c r="AK655" s="215"/>
      <c r="AL655" s="215"/>
      <c r="AM655" s="215"/>
      <c r="AN655" s="215"/>
      <c r="AO655" s="215"/>
      <c r="AP655" s="215"/>
      <c r="AQ655" s="215"/>
      <c r="AR655" s="215"/>
      <c r="AS655" s="214"/>
      <c r="AT655"/>
      <c r="AU655"/>
    </row>
    <row r="656" spans="1:47" ht="16.5" customHeight="1" x14ac:dyDescent="0.3">
      <c r="A656" s="213"/>
      <c r="B656" s="214"/>
      <c r="C656" s="215"/>
      <c r="D656" s="215"/>
      <c r="E656" s="215"/>
      <c r="F656" s="215"/>
      <c r="G656" s="215"/>
      <c r="H656" s="215"/>
      <c r="I656" s="215"/>
      <c r="J656" s="215"/>
      <c r="K656" s="215"/>
      <c r="L656" s="215"/>
      <c r="M656" s="215"/>
      <c r="N656" s="215"/>
      <c r="O656" s="215"/>
      <c r="P656" s="215"/>
      <c r="Q656" s="215"/>
      <c r="R656" s="215"/>
      <c r="S656" s="215"/>
      <c r="T656" s="215"/>
      <c r="U656" s="215"/>
      <c r="V656" s="215"/>
      <c r="W656" s="215"/>
      <c r="X656" s="215"/>
      <c r="Y656" s="215"/>
      <c r="Z656" s="215"/>
      <c r="AA656" s="215"/>
      <c r="AB656" s="215"/>
      <c r="AC656" s="215"/>
      <c r="AD656" s="215"/>
      <c r="AE656" s="215"/>
      <c r="AF656" s="215"/>
      <c r="AG656" s="215"/>
      <c r="AH656" s="215"/>
      <c r="AI656" s="215"/>
      <c r="AJ656" s="215"/>
      <c r="AK656" s="215"/>
      <c r="AL656" s="215"/>
      <c r="AM656" s="215"/>
      <c r="AN656" s="215"/>
      <c r="AO656" s="215"/>
      <c r="AP656" s="215"/>
      <c r="AQ656" s="215"/>
      <c r="AR656" s="215"/>
      <c r="AS656" s="214"/>
      <c r="AT656"/>
      <c r="AU656"/>
    </row>
    <row r="657" spans="1:47" ht="16.5" customHeight="1" x14ac:dyDescent="0.3">
      <c r="A657" s="213"/>
      <c r="B657" s="214"/>
      <c r="C657" s="215"/>
      <c r="D657" s="215"/>
      <c r="E657" s="215"/>
      <c r="F657" s="215"/>
      <c r="G657" s="215"/>
      <c r="H657" s="215"/>
      <c r="I657" s="215"/>
      <c r="J657" s="215"/>
      <c r="K657" s="215"/>
      <c r="L657" s="215"/>
      <c r="M657" s="215"/>
      <c r="N657" s="215"/>
      <c r="O657" s="215"/>
      <c r="P657" s="215"/>
      <c r="Q657" s="215"/>
      <c r="R657" s="215"/>
      <c r="S657" s="215"/>
      <c r="T657" s="215"/>
      <c r="U657" s="215"/>
      <c r="V657" s="215"/>
      <c r="W657" s="215"/>
      <c r="X657" s="215"/>
      <c r="Y657" s="215"/>
      <c r="Z657" s="215"/>
      <c r="AA657" s="215"/>
      <c r="AB657" s="215"/>
      <c r="AC657" s="215"/>
      <c r="AD657" s="215"/>
      <c r="AE657" s="215"/>
      <c r="AF657" s="215"/>
      <c r="AG657" s="215"/>
      <c r="AH657" s="215"/>
      <c r="AI657" s="215"/>
      <c r="AJ657" s="215"/>
      <c r="AK657" s="215"/>
      <c r="AL657" s="215"/>
      <c r="AM657" s="215"/>
      <c r="AN657" s="215"/>
      <c r="AO657" s="215"/>
      <c r="AP657" s="215"/>
      <c r="AQ657" s="215"/>
      <c r="AR657" s="215"/>
      <c r="AS657" s="214"/>
      <c r="AT657"/>
      <c r="AU657"/>
    </row>
    <row r="658" spans="1:47" ht="16.5" customHeight="1" x14ac:dyDescent="0.3">
      <c r="A658" s="213"/>
      <c r="B658" s="214"/>
      <c r="C658" s="215"/>
      <c r="D658" s="215"/>
      <c r="E658" s="215"/>
      <c r="F658" s="215"/>
      <c r="G658" s="215"/>
      <c r="H658" s="215"/>
      <c r="I658" s="215"/>
      <c r="J658" s="215"/>
      <c r="K658" s="215"/>
      <c r="L658" s="215"/>
      <c r="M658" s="215"/>
      <c r="N658" s="215"/>
      <c r="O658" s="215"/>
      <c r="P658" s="215"/>
      <c r="Q658" s="215"/>
      <c r="R658" s="215"/>
      <c r="S658" s="215"/>
      <c r="T658" s="215"/>
      <c r="U658" s="215"/>
      <c r="V658" s="215"/>
      <c r="W658" s="215"/>
      <c r="X658" s="215"/>
      <c r="Y658" s="215"/>
      <c r="Z658" s="215"/>
      <c r="AA658" s="215"/>
      <c r="AB658" s="215"/>
      <c r="AC658" s="215"/>
      <c r="AD658" s="215"/>
      <c r="AE658" s="215"/>
      <c r="AF658" s="215"/>
      <c r="AG658" s="215"/>
      <c r="AH658" s="215"/>
      <c r="AI658" s="215"/>
      <c r="AJ658" s="215"/>
      <c r="AK658" s="215"/>
      <c r="AL658" s="215"/>
      <c r="AM658" s="215"/>
      <c r="AN658" s="215"/>
      <c r="AO658" s="215"/>
      <c r="AP658" s="215"/>
      <c r="AQ658" s="215"/>
      <c r="AR658" s="215"/>
      <c r="AS658" s="214"/>
      <c r="AT658"/>
      <c r="AU658"/>
    </row>
    <row r="659" spans="1:47" ht="16.5" customHeight="1" x14ac:dyDescent="0.3">
      <c r="A659" s="213"/>
      <c r="B659" s="214"/>
      <c r="C659" s="215"/>
      <c r="D659" s="215"/>
      <c r="E659" s="215"/>
      <c r="F659" s="215"/>
      <c r="G659" s="215"/>
      <c r="H659" s="215"/>
      <c r="I659" s="215"/>
      <c r="J659" s="215"/>
      <c r="K659" s="215"/>
      <c r="L659" s="215"/>
      <c r="M659" s="215"/>
      <c r="N659" s="215"/>
      <c r="O659" s="215"/>
      <c r="P659" s="215"/>
      <c r="Q659" s="215"/>
      <c r="R659" s="215"/>
      <c r="S659" s="215"/>
      <c r="T659" s="215"/>
      <c r="U659" s="215"/>
      <c r="V659" s="215"/>
      <c r="W659" s="215"/>
      <c r="X659" s="215"/>
      <c r="Y659" s="215"/>
      <c r="Z659" s="215"/>
      <c r="AA659" s="215"/>
      <c r="AB659" s="215"/>
      <c r="AC659" s="215"/>
      <c r="AD659" s="215"/>
      <c r="AE659" s="215"/>
      <c r="AF659" s="215"/>
      <c r="AG659" s="215"/>
      <c r="AH659" s="215"/>
      <c r="AI659" s="215"/>
      <c r="AJ659" s="215"/>
      <c r="AK659" s="215"/>
      <c r="AL659" s="215"/>
      <c r="AM659" s="215"/>
      <c r="AN659" s="215"/>
      <c r="AO659" s="215"/>
      <c r="AP659" s="215"/>
      <c r="AQ659" s="215"/>
      <c r="AR659" s="215"/>
      <c r="AS659" s="214"/>
      <c r="AT659"/>
      <c r="AU659"/>
    </row>
    <row r="660" spans="1:47" ht="16.5" customHeight="1" x14ac:dyDescent="0.3">
      <c r="A660" s="213"/>
      <c r="B660" s="214"/>
      <c r="C660" s="215"/>
      <c r="D660" s="215"/>
      <c r="E660" s="215"/>
      <c r="F660" s="215"/>
      <c r="G660" s="215"/>
      <c r="H660" s="215"/>
      <c r="I660" s="215"/>
      <c r="J660" s="215"/>
      <c r="K660" s="215"/>
      <c r="L660" s="215"/>
      <c r="M660" s="215"/>
      <c r="N660" s="215"/>
      <c r="O660" s="215"/>
      <c r="P660" s="215"/>
      <c r="Q660" s="215"/>
      <c r="R660" s="215"/>
      <c r="S660" s="215"/>
      <c r="T660" s="215"/>
      <c r="U660" s="215"/>
      <c r="V660" s="215"/>
      <c r="W660" s="215"/>
      <c r="X660" s="215"/>
      <c r="Y660" s="215"/>
      <c r="Z660" s="215"/>
      <c r="AA660" s="215"/>
      <c r="AB660" s="215"/>
      <c r="AC660" s="215"/>
      <c r="AD660" s="215"/>
      <c r="AE660" s="215"/>
      <c r="AF660" s="215"/>
      <c r="AG660" s="215"/>
      <c r="AH660" s="215"/>
      <c r="AI660" s="215"/>
      <c r="AJ660" s="215"/>
      <c r="AK660" s="215"/>
      <c r="AL660" s="215"/>
      <c r="AM660" s="215"/>
      <c r="AN660" s="215"/>
      <c r="AO660" s="215"/>
      <c r="AP660" s="215"/>
      <c r="AQ660" s="215"/>
      <c r="AR660" s="215"/>
      <c r="AS660" s="214"/>
      <c r="AT660"/>
      <c r="AU660"/>
    </row>
    <row r="661" spans="1:47" ht="16.5" customHeight="1" x14ac:dyDescent="0.3">
      <c r="A661" s="213"/>
      <c r="B661" s="214"/>
      <c r="C661" s="215"/>
      <c r="D661" s="215"/>
      <c r="E661" s="215"/>
      <c r="F661" s="215"/>
      <c r="G661" s="215"/>
      <c r="H661" s="215"/>
      <c r="I661" s="215"/>
      <c r="J661" s="215"/>
      <c r="K661" s="215"/>
      <c r="L661" s="215"/>
      <c r="M661" s="215"/>
      <c r="N661" s="215"/>
      <c r="O661" s="215"/>
      <c r="P661" s="215"/>
      <c r="Q661" s="215"/>
      <c r="R661" s="215"/>
      <c r="S661" s="215"/>
      <c r="T661" s="215"/>
      <c r="U661" s="215"/>
      <c r="V661" s="215"/>
      <c r="W661" s="215"/>
      <c r="X661" s="215"/>
      <c r="Y661" s="215"/>
      <c r="Z661" s="215"/>
      <c r="AA661" s="215"/>
      <c r="AB661" s="215"/>
      <c r="AC661" s="215"/>
      <c r="AD661" s="215"/>
      <c r="AE661" s="215"/>
      <c r="AF661" s="215"/>
      <c r="AG661" s="215"/>
      <c r="AH661" s="215"/>
      <c r="AI661" s="215"/>
      <c r="AJ661" s="215"/>
      <c r="AK661" s="215"/>
      <c r="AL661" s="215"/>
      <c r="AM661" s="215"/>
      <c r="AN661" s="215"/>
      <c r="AO661" s="215"/>
      <c r="AP661" s="215"/>
      <c r="AQ661" s="215"/>
      <c r="AR661" s="215"/>
      <c r="AS661" s="214"/>
      <c r="AT661"/>
      <c r="AU661"/>
    </row>
    <row r="662" spans="1:47" ht="16.5" customHeight="1" x14ac:dyDescent="0.3">
      <c r="A662" s="213"/>
      <c r="B662" s="214"/>
      <c r="C662" s="215"/>
      <c r="D662" s="215"/>
      <c r="E662" s="215"/>
      <c r="F662" s="215"/>
      <c r="G662" s="215"/>
      <c r="H662" s="215"/>
      <c r="I662" s="215"/>
      <c r="J662" s="215"/>
      <c r="K662" s="215"/>
      <c r="L662" s="215"/>
      <c r="M662" s="215"/>
      <c r="N662" s="215"/>
      <c r="O662" s="215"/>
      <c r="P662" s="215"/>
      <c r="Q662" s="215"/>
      <c r="R662" s="215"/>
      <c r="S662" s="215"/>
      <c r="T662" s="215"/>
      <c r="U662" s="215"/>
      <c r="V662" s="215"/>
      <c r="W662" s="215"/>
      <c r="X662" s="215"/>
      <c r="Y662" s="215"/>
      <c r="Z662" s="215"/>
      <c r="AA662" s="215"/>
      <c r="AB662" s="215"/>
      <c r="AC662" s="215"/>
      <c r="AD662" s="215"/>
      <c r="AE662" s="215"/>
      <c r="AF662" s="215"/>
      <c r="AG662" s="215"/>
      <c r="AH662" s="215"/>
      <c r="AI662" s="215"/>
      <c r="AJ662" s="215"/>
      <c r="AK662" s="215"/>
      <c r="AL662" s="215"/>
      <c r="AM662" s="215"/>
      <c r="AN662" s="215"/>
      <c r="AO662" s="215"/>
      <c r="AP662" s="215"/>
      <c r="AQ662" s="215"/>
      <c r="AR662" s="215"/>
      <c r="AS662" s="214"/>
      <c r="AT662"/>
      <c r="AU662"/>
    </row>
    <row r="663" spans="1:47" ht="16.5" customHeight="1" x14ac:dyDescent="0.3">
      <c r="A663" s="213"/>
      <c r="B663" s="214"/>
      <c r="C663" s="215"/>
      <c r="D663" s="215"/>
      <c r="E663" s="215"/>
      <c r="F663" s="215"/>
      <c r="G663" s="215"/>
      <c r="H663" s="215"/>
      <c r="I663" s="215"/>
      <c r="J663" s="215"/>
      <c r="K663" s="215"/>
      <c r="L663" s="215"/>
      <c r="M663" s="215"/>
      <c r="N663" s="215"/>
      <c r="O663" s="215"/>
      <c r="P663" s="215"/>
      <c r="Q663" s="215"/>
      <c r="R663" s="215"/>
      <c r="S663" s="215"/>
      <c r="T663" s="215"/>
      <c r="U663" s="215"/>
      <c r="V663" s="215"/>
      <c r="W663" s="215"/>
      <c r="X663" s="215"/>
      <c r="Y663" s="215"/>
      <c r="Z663" s="215"/>
      <c r="AA663" s="215"/>
      <c r="AB663" s="215"/>
      <c r="AC663" s="215"/>
      <c r="AD663" s="215"/>
      <c r="AE663" s="215"/>
      <c r="AF663" s="215"/>
      <c r="AG663" s="215"/>
      <c r="AH663" s="215"/>
      <c r="AI663" s="215"/>
      <c r="AJ663" s="215"/>
      <c r="AK663" s="215"/>
      <c r="AL663" s="215"/>
      <c r="AM663" s="215"/>
      <c r="AN663" s="215"/>
      <c r="AO663" s="215"/>
      <c r="AP663" s="215"/>
      <c r="AQ663" s="215"/>
      <c r="AR663" s="215"/>
      <c r="AS663" s="214"/>
      <c r="AT663"/>
      <c r="AU663"/>
    </row>
    <row r="664" spans="1:47" ht="16.5" customHeight="1" x14ac:dyDescent="0.3">
      <c r="A664" s="213"/>
      <c r="B664" s="214"/>
      <c r="C664" s="215"/>
      <c r="D664" s="215"/>
      <c r="E664" s="215"/>
      <c r="F664" s="215"/>
      <c r="G664" s="215"/>
      <c r="H664" s="215"/>
      <c r="I664" s="215"/>
      <c r="J664" s="215"/>
      <c r="K664" s="215"/>
      <c r="L664" s="215"/>
      <c r="M664" s="215"/>
      <c r="N664" s="215"/>
      <c r="O664" s="215"/>
      <c r="P664" s="215"/>
      <c r="Q664" s="215"/>
      <c r="R664" s="215"/>
      <c r="S664" s="215"/>
      <c r="T664" s="215"/>
      <c r="U664" s="215"/>
      <c r="V664" s="215"/>
      <c r="W664" s="215"/>
      <c r="X664" s="215"/>
      <c r="Y664" s="215"/>
      <c r="Z664" s="215"/>
      <c r="AA664" s="215"/>
      <c r="AB664" s="215"/>
      <c r="AC664" s="215"/>
      <c r="AD664" s="215"/>
      <c r="AE664" s="215"/>
      <c r="AF664" s="215"/>
      <c r="AG664" s="215"/>
      <c r="AH664" s="215"/>
      <c r="AI664" s="215"/>
      <c r="AJ664" s="215"/>
      <c r="AK664" s="215"/>
      <c r="AL664" s="215"/>
      <c r="AM664" s="215"/>
      <c r="AN664" s="215"/>
      <c r="AO664" s="215"/>
      <c r="AP664" s="215"/>
      <c r="AQ664" s="215"/>
      <c r="AR664" s="215"/>
      <c r="AS664" s="214"/>
      <c r="AT664"/>
      <c r="AU664"/>
    </row>
    <row r="665" spans="1:47" ht="16.5" customHeight="1" x14ac:dyDescent="0.3">
      <c r="A665" s="213"/>
      <c r="B665" s="214"/>
      <c r="C665" s="215"/>
      <c r="D665" s="215"/>
      <c r="E665" s="215"/>
      <c r="F665" s="215"/>
      <c r="G665" s="215"/>
      <c r="H665" s="215"/>
      <c r="I665" s="215"/>
      <c r="J665" s="215"/>
      <c r="K665" s="215"/>
      <c r="L665" s="215"/>
      <c r="M665" s="215"/>
      <c r="N665" s="215"/>
      <c r="O665" s="215"/>
      <c r="P665" s="215"/>
      <c r="Q665" s="215"/>
      <c r="R665" s="215"/>
      <c r="S665" s="215"/>
      <c r="T665" s="215"/>
      <c r="U665" s="215"/>
      <c r="V665" s="215"/>
      <c r="W665" s="215"/>
      <c r="X665" s="215"/>
      <c r="Y665" s="215"/>
      <c r="Z665" s="215"/>
      <c r="AA665" s="215"/>
      <c r="AB665" s="215"/>
      <c r="AC665" s="215"/>
      <c r="AD665" s="215"/>
      <c r="AE665" s="215"/>
      <c r="AF665" s="215"/>
      <c r="AG665" s="215"/>
      <c r="AH665" s="215"/>
      <c r="AI665" s="215"/>
      <c r="AJ665" s="215"/>
      <c r="AK665" s="215"/>
      <c r="AL665" s="215"/>
      <c r="AM665" s="215"/>
      <c r="AN665" s="215"/>
      <c r="AO665" s="215"/>
      <c r="AP665" s="215"/>
      <c r="AQ665" s="215"/>
      <c r="AR665" s="215"/>
      <c r="AS665" s="214"/>
      <c r="AT665"/>
      <c r="AU665"/>
    </row>
    <row r="666" spans="1:47" ht="16.5" customHeight="1" x14ac:dyDescent="0.3">
      <c r="A666" s="213"/>
      <c r="B666" s="214"/>
      <c r="C666" s="215"/>
      <c r="D666" s="215"/>
      <c r="E666" s="215"/>
      <c r="F666" s="215"/>
      <c r="G666" s="215"/>
      <c r="H666" s="215"/>
      <c r="I666" s="215"/>
      <c r="J666" s="215"/>
      <c r="K666" s="215"/>
      <c r="L666" s="215"/>
      <c r="M666" s="215"/>
      <c r="N666" s="215"/>
      <c r="O666" s="215"/>
      <c r="P666" s="215"/>
      <c r="Q666" s="215"/>
      <c r="R666" s="215"/>
      <c r="S666" s="215"/>
      <c r="T666" s="215"/>
      <c r="U666" s="215"/>
      <c r="V666" s="215"/>
      <c r="W666" s="215"/>
      <c r="X666" s="215"/>
      <c r="Y666" s="215"/>
      <c r="Z666" s="215"/>
      <c r="AA666" s="215"/>
      <c r="AB666" s="215"/>
      <c r="AC666" s="215"/>
      <c r="AD666" s="215"/>
      <c r="AE666" s="215"/>
      <c r="AF666" s="215"/>
      <c r="AG666" s="215"/>
      <c r="AH666" s="215"/>
      <c r="AI666" s="215"/>
      <c r="AJ666" s="215"/>
      <c r="AK666" s="215"/>
      <c r="AL666" s="215"/>
      <c r="AM666" s="215"/>
      <c r="AN666" s="215"/>
      <c r="AO666" s="215"/>
      <c r="AP666" s="215"/>
      <c r="AQ666" s="215"/>
      <c r="AR666" s="215"/>
      <c r="AS666" s="214"/>
      <c r="AT666"/>
      <c r="AU666"/>
    </row>
    <row r="667" spans="1:47" ht="16.5" customHeight="1" x14ac:dyDescent="0.3">
      <c r="A667" s="213"/>
      <c r="B667" s="214"/>
      <c r="C667" s="215"/>
      <c r="D667" s="215"/>
      <c r="E667" s="215"/>
      <c r="F667" s="215"/>
      <c r="G667" s="215"/>
      <c r="H667" s="215"/>
      <c r="I667" s="215"/>
      <c r="J667" s="215"/>
      <c r="K667" s="215"/>
      <c r="L667" s="215"/>
      <c r="M667" s="215"/>
      <c r="N667" s="215"/>
      <c r="O667" s="215"/>
      <c r="P667" s="215"/>
      <c r="Q667" s="215"/>
      <c r="R667" s="215"/>
      <c r="S667" s="215"/>
      <c r="T667" s="215"/>
      <c r="U667" s="215"/>
      <c r="V667" s="215"/>
      <c r="W667" s="215"/>
      <c r="X667" s="215"/>
      <c r="Y667" s="215"/>
      <c r="Z667" s="215"/>
      <c r="AA667" s="215"/>
      <c r="AB667" s="215"/>
      <c r="AC667" s="215"/>
      <c r="AD667" s="215"/>
      <c r="AE667" s="215"/>
      <c r="AF667" s="215"/>
      <c r="AG667" s="215"/>
      <c r="AH667" s="215"/>
      <c r="AI667" s="215"/>
      <c r="AJ667" s="215"/>
      <c r="AK667" s="215"/>
      <c r="AL667" s="215"/>
      <c r="AM667" s="215"/>
      <c r="AN667" s="215"/>
      <c r="AO667" s="215"/>
      <c r="AP667" s="215"/>
      <c r="AQ667" s="215"/>
      <c r="AR667" s="215"/>
      <c r="AS667" s="214"/>
      <c r="AT667"/>
      <c r="AU667"/>
    </row>
    <row r="668" spans="1:47" ht="16.5" customHeight="1" x14ac:dyDescent="0.3">
      <c r="A668" s="213"/>
      <c r="B668" s="214"/>
      <c r="C668" s="215"/>
      <c r="D668" s="215"/>
      <c r="E668" s="215"/>
      <c r="F668" s="215"/>
      <c r="G668" s="215"/>
      <c r="H668" s="215"/>
      <c r="I668" s="215"/>
      <c r="J668" s="215"/>
      <c r="K668" s="215"/>
      <c r="L668" s="215"/>
      <c r="M668" s="215"/>
      <c r="N668" s="215"/>
      <c r="O668" s="215"/>
      <c r="P668" s="215"/>
      <c r="Q668" s="215"/>
      <c r="R668" s="215"/>
      <c r="S668" s="215"/>
      <c r="T668" s="215"/>
      <c r="U668" s="215"/>
      <c r="V668" s="215"/>
      <c r="W668" s="215"/>
      <c r="X668" s="215"/>
      <c r="Y668" s="215"/>
      <c r="Z668" s="215"/>
      <c r="AA668" s="215"/>
      <c r="AB668" s="215"/>
      <c r="AC668" s="215"/>
      <c r="AD668" s="215"/>
      <c r="AE668" s="215"/>
      <c r="AF668" s="215"/>
      <c r="AG668" s="215"/>
      <c r="AH668" s="215"/>
      <c r="AI668" s="215"/>
      <c r="AJ668" s="215"/>
      <c r="AK668" s="215"/>
      <c r="AL668" s="215"/>
      <c r="AM668" s="215"/>
      <c r="AN668" s="215"/>
      <c r="AO668" s="215"/>
      <c r="AP668" s="215"/>
      <c r="AQ668" s="215"/>
      <c r="AR668" s="215"/>
      <c r="AS668" s="214"/>
      <c r="AT668"/>
      <c r="AU668"/>
    </row>
    <row r="669" spans="1:47" ht="16.5" customHeight="1" x14ac:dyDescent="0.3">
      <c r="A669" s="213"/>
      <c r="B669" s="214"/>
      <c r="C669" s="215"/>
      <c r="D669" s="215"/>
      <c r="E669" s="215"/>
      <c r="F669" s="215"/>
      <c r="G669" s="215"/>
      <c r="H669" s="215"/>
      <c r="I669" s="215"/>
      <c r="J669" s="215"/>
      <c r="K669" s="215"/>
      <c r="L669" s="215"/>
      <c r="M669" s="215"/>
      <c r="N669" s="215"/>
      <c r="O669" s="215"/>
      <c r="P669" s="215"/>
      <c r="Q669" s="215"/>
      <c r="R669" s="215"/>
      <c r="S669" s="215"/>
      <c r="T669" s="215"/>
      <c r="U669" s="215"/>
      <c r="V669" s="215"/>
      <c r="W669" s="215"/>
      <c r="X669" s="215"/>
      <c r="Y669" s="215"/>
      <c r="Z669" s="215"/>
      <c r="AA669" s="215"/>
      <c r="AB669" s="215"/>
      <c r="AC669" s="215"/>
      <c r="AD669" s="215"/>
      <c r="AE669" s="215"/>
      <c r="AF669" s="215"/>
      <c r="AG669" s="215"/>
      <c r="AH669" s="215"/>
      <c r="AI669" s="215"/>
      <c r="AJ669" s="215"/>
      <c r="AK669" s="215"/>
      <c r="AL669" s="215"/>
      <c r="AM669" s="215"/>
      <c r="AN669" s="215"/>
      <c r="AO669" s="215"/>
      <c r="AP669" s="215"/>
      <c r="AQ669" s="215"/>
      <c r="AR669" s="215"/>
      <c r="AS669" s="214"/>
      <c r="AT669"/>
      <c r="AU669"/>
    </row>
    <row r="670" spans="1:47" ht="16.5" customHeight="1" x14ac:dyDescent="0.3">
      <c r="A670" s="213"/>
      <c r="B670" s="214"/>
      <c r="C670" s="215"/>
      <c r="D670" s="215"/>
      <c r="E670" s="215"/>
      <c r="F670" s="215"/>
      <c r="G670" s="215"/>
      <c r="H670" s="215"/>
      <c r="I670" s="215"/>
      <c r="J670" s="215"/>
      <c r="K670" s="215"/>
      <c r="L670" s="215"/>
      <c r="M670" s="215"/>
      <c r="N670" s="215"/>
      <c r="O670" s="215"/>
      <c r="P670" s="215"/>
      <c r="Q670" s="215"/>
      <c r="R670" s="215"/>
      <c r="S670" s="215"/>
      <c r="T670" s="215"/>
      <c r="U670" s="215"/>
      <c r="V670" s="215"/>
      <c r="W670" s="215"/>
      <c r="X670" s="215"/>
      <c r="Y670" s="215"/>
      <c r="Z670" s="215"/>
      <c r="AA670" s="215"/>
      <c r="AB670" s="215"/>
      <c r="AC670" s="215"/>
      <c r="AD670" s="215"/>
      <c r="AE670" s="215"/>
      <c r="AF670" s="215"/>
      <c r="AG670" s="215"/>
      <c r="AH670" s="215"/>
      <c r="AI670" s="215"/>
      <c r="AJ670" s="215"/>
      <c r="AK670" s="215"/>
      <c r="AL670" s="215"/>
      <c r="AM670" s="215"/>
      <c r="AN670" s="215"/>
      <c r="AO670" s="215"/>
      <c r="AP670" s="215"/>
      <c r="AQ670" s="215"/>
      <c r="AR670" s="215"/>
      <c r="AS670" s="214"/>
      <c r="AT670"/>
      <c r="AU670"/>
    </row>
    <row r="671" spans="1:47" ht="16.5" customHeight="1" x14ac:dyDescent="0.3">
      <c r="A671" s="213"/>
      <c r="B671" s="214"/>
      <c r="C671" s="215"/>
      <c r="D671" s="215"/>
      <c r="E671" s="215"/>
      <c r="F671" s="215"/>
      <c r="G671" s="215"/>
      <c r="H671" s="215"/>
      <c r="I671" s="215"/>
      <c r="J671" s="215"/>
      <c r="K671" s="215"/>
      <c r="L671" s="215"/>
      <c r="M671" s="215"/>
      <c r="N671" s="215"/>
      <c r="O671" s="215"/>
      <c r="P671" s="215"/>
      <c r="Q671" s="215"/>
      <c r="R671" s="215"/>
      <c r="S671" s="215"/>
      <c r="T671" s="215"/>
      <c r="U671" s="215"/>
      <c r="V671" s="215"/>
      <c r="W671" s="215"/>
      <c r="X671" s="215"/>
      <c r="Y671" s="215"/>
      <c r="Z671" s="215"/>
      <c r="AA671" s="215"/>
      <c r="AB671" s="215"/>
      <c r="AC671" s="215"/>
      <c r="AD671" s="215"/>
      <c r="AE671" s="215"/>
      <c r="AF671" s="215"/>
      <c r="AG671" s="215"/>
      <c r="AH671" s="215"/>
      <c r="AI671" s="215"/>
      <c r="AJ671" s="215"/>
      <c r="AK671" s="215"/>
      <c r="AL671" s="215"/>
      <c r="AM671" s="215"/>
      <c r="AN671" s="215"/>
      <c r="AO671" s="215"/>
      <c r="AP671" s="215"/>
      <c r="AQ671" s="215"/>
      <c r="AR671" s="215"/>
      <c r="AS671" s="214"/>
      <c r="AT671"/>
      <c r="AU671"/>
    </row>
    <row r="672" spans="1:47" ht="16.5" customHeight="1" x14ac:dyDescent="0.3">
      <c r="A672" s="213"/>
      <c r="B672" s="214"/>
      <c r="C672" s="215"/>
      <c r="D672" s="215"/>
      <c r="E672" s="215"/>
      <c r="F672" s="215"/>
      <c r="G672" s="215"/>
      <c r="H672" s="215"/>
      <c r="I672" s="215"/>
      <c r="J672" s="215"/>
      <c r="K672" s="215"/>
      <c r="L672" s="215"/>
      <c r="M672" s="215"/>
      <c r="N672" s="215"/>
      <c r="O672" s="215"/>
      <c r="P672" s="215"/>
      <c r="Q672" s="215"/>
      <c r="R672" s="215"/>
      <c r="S672" s="215"/>
      <c r="T672" s="215"/>
      <c r="U672" s="215"/>
      <c r="V672" s="215"/>
      <c r="W672" s="215"/>
      <c r="X672" s="215"/>
      <c r="Y672" s="215"/>
      <c r="Z672" s="215"/>
      <c r="AA672" s="215"/>
      <c r="AB672" s="215"/>
      <c r="AC672" s="215"/>
      <c r="AD672" s="215"/>
      <c r="AE672" s="215"/>
      <c r="AF672" s="215"/>
      <c r="AG672" s="215"/>
      <c r="AH672" s="215"/>
      <c r="AI672" s="215"/>
      <c r="AJ672" s="215"/>
      <c r="AK672" s="215"/>
      <c r="AL672" s="215"/>
      <c r="AM672" s="215"/>
      <c r="AN672" s="215"/>
      <c r="AO672" s="215"/>
      <c r="AP672" s="215"/>
      <c r="AQ672" s="215"/>
      <c r="AR672" s="215"/>
      <c r="AS672" s="214"/>
      <c r="AT672"/>
      <c r="AU672"/>
    </row>
    <row r="673" spans="1:47" ht="16.5" customHeight="1" x14ac:dyDescent="0.3">
      <c r="A673" s="213"/>
      <c r="B673" s="214"/>
      <c r="C673" s="215"/>
      <c r="D673" s="215"/>
      <c r="E673" s="215"/>
      <c r="F673" s="215"/>
      <c r="G673" s="215"/>
      <c r="H673" s="215"/>
      <c r="I673" s="215"/>
      <c r="J673" s="215"/>
      <c r="K673" s="215"/>
      <c r="L673" s="215"/>
      <c r="M673" s="215"/>
      <c r="N673" s="215"/>
      <c r="O673" s="215"/>
      <c r="P673" s="215"/>
      <c r="Q673" s="215"/>
      <c r="R673" s="215"/>
      <c r="S673" s="215"/>
      <c r="T673" s="215"/>
      <c r="U673" s="215"/>
      <c r="V673" s="215"/>
      <c r="W673" s="215"/>
      <c r="X673" s="215"/>
      <c r="Y673" s="215"/>
      <c r="Z673" s="215"/>
      <c r="AA673" s="215"/>
      <c r="AB673" s="215"/>
      <c r="AC673" s="215"/>
      <c r="AD673" s="215"/>
      <c r="AE673" s="215"/>
      <c r="AF673" s="215"/>
      <c r="AG673" s="215"/>
      <c r="AH673" s="215"/>
      <c r="AI673" s="215"/>
      <c r="AJ673" s="215"/>
      <c r="AK673" s="215"/>
      <c r="AL673" s="215"/>
      <c r="AM673" s="215"/>
      <c r="AN673" s="215"/>
      <c r="AO673" s="215"/>
      <c r="AP673" s="215"/>
      <c r="AQ673" s="215"/>
      <c r="AR673" s="215"/>
      <c r="AS673" s="214"/>
      <c r="AT673"/>
      <c r="AU673"/>
    </row>
    <row r="674" spans="1:47" ht="16.5" customHeight="1" x14ac:dyDescent="0.3">
      <c r="A674" s="213"/>
      <c r="B674" s="214"/>
      <c r="C674" s="215"/>
      <c r="D674" s="215"/>
      <c r="E674" s="215"/>
      <c r="F674" s="215"/>
      <c r="G674" s="215"/>
      <c r="H674" s="215"/>
      <c r="I674" s="215"/>
      <c r="J674" s="215"/>
      <c r="K674" s="215"/>
      <c r="L674" s="215"/>
      <c r="M674" s="215"/>
      <c r="N674" s="215"/>
      <c r="O674" s="215"/>
      <c r="P674" s="215"/>
      <c r="Q674" s="215"/>
      <c r="R674" s="215"/>
      <c r="S674" s="215"/>
      <c r="T674" s="215"/>
      <c r="U674" s="215"/>
      <c r="V674" s="215"/>
      <c r="W674" s="215"/>
      <c r="X674" s="215"/>
      <c r="Y674" s="215"/>
      <c r="Z674" s="215"/>
      <c r="AA674" s="215"/>
      <c r="AB674" s="215"/>
      <c r="AC674" s="215"/>
      <c r="AD674" s="215"/>
      <c r="AE674" s="215"/>
      <c r="AF674" s="215"/>
      <c r="AG674" s="215"/>
      <c r="AH674" s="215"/>
      <c r="AI674" s="215"/>
      <c r="AJ674" s="215"/>
      <c r="AK674" s="215"/>
      <c r="AL674" s="215"/>
      <c r="AM674" s="215"/>
      <c r="AN674" s="215"/>
      <c r="AO674" s="215"/>
      <c r="AP674" s="215"/>
      <c r="AQ674" s="215"/>
      <c r="AR674" s="215"/>
      <c r="AS674" s="214"/>
      <c r="AT674"/>
      <c r="AU674"/>
    </row>
    <row r="675" spans="1:47" ht="16.5" customHeight="1" x14ac:dyDescent="0.3">
      <c r="A675" s="213"/>
      <c r="B675" s="214"/>
      <c r="C675" s="215"/>
      <c r="D675" s="215"/>
      <c r="E675" s="215"/>
      <c r="F675" s="215"/>
      <c r="G675" s="215"/>
      <c r="H675" s="215"/>
      <c r="I675" s="215"/>
      <c r="J675" s="215"/>
      <c r="K675" s="215"/>
      <c r="L675" s="215"/>
      <c r="M675" s="215"/>
      <c r="N675" s="215"/>
      <c r="O675" s="215"/>
      <c r="P675" s="215"/>
      <c r="Q675" s="215"/>
      <c r="R675" s="215"/>
      <c r="S675" s="215"/>
      <c r="T675" s="215"/>
      <c r="U675" s="215"/>
      <c r="V675" s="215"/>
      <c r="W675" s="215"/>
      <c r="X675" s="215"/>
      <c r="Y675" s="215"/>
      <c r="Z675" s="215"/>
      <c r="AA675" s="215"/>
      <c r="AB675" s="215"/>
      <c r="AC675" s="215"/>
      <c r="AD675" s="215"/>
      <c r="AE675" s="215"/>
      <c r="AF675" s="215"/>
      <c r="AG675" s="215"/>
      <c r="AH675" s="215"/>
      <c r="AI675" s="215"/>
      <c r="AJ675" s="215"/>
      <c r="AK675" s="215"/>
      <c r="AL675" s="215"/>
      <c r="AM675" s="215"/>
      <c r="AN675" s="215"/>
      <c r="AO675" s="215"/>
      <c r="AP675" s="215"/>
      <c r="AQ675" s="215"/>
      <c r="AR675" s="215"/>
      <c r="AS675" s="214"/>
      <c r="AT675"/>
      <c r="AU675"/>
    </row>
    <row r="676" spans="1:47" ht="16.5" customHeight="1" x14ac:dyDescent="0.3">
      <c r="A676" s="213"/>
      <c r="B676" s="214"/>
      <c r="C676" s="215"/>
      <c r="D676" s="215"/>
      <c r="E676" s="215"/>
      <c r="F676" s="215"/>
      <c r="G676" s="215"/>
      <c r="H676" s="215"/>
      <c r="I676" s="215"/>
      <c r="J676" s="215"/>
      <c r="K676" s="215"/>
      <c r="L676" s="215"/>
      <c r="M676" s="215"/>
      <c r="N676" s="215"/>
      <c r="O676" s="215"/>
      <c r="P676" s="215"/>
      <c r="Q676" s="215"/>
      <c r="R676" s="215"/>
      <c r="S676" s="215"/>
      <c r="T676" s="215"/>
      <c r="U676" s="215"/>
      <c r="V676" s="215"/>
      <c r="W676" s="215"/>
      <c r="X676" s="215"/>
      <c r="Y676" s="215"/>
      <c r="Z676" s="215"/>
      <c r="AA676" s="215"/>
      <c r="AB676" s="215"/>
      <c r="AC676" s="215"/>
      <c r="AD676" s="215"/>
      <c r="AE676" s="215"/>
      <c r="AF676" s="215"/>
      <c r="AG676" s="215"/>
      <c r="AH676" s="215"/>
      <c r="AI676" s="215"/>
      <c r="AJ676" s="215"/>
      <c r="AK676" s="215"/>
      <c r="AL676" s="215"/>
      <c r="AM676" s="215"/>
      <c r="AN676" s="215"/>
      <c r="AO676" s="215"/>
      <c r="AP676" s="215"/>
      <c r="AQ676" s="215"/>
      <c r="AR676" s="215"/>
      <c r="AS676" s="214"/>
      <c r="AT676"/>
      <c r="AU676"/>
    </row>
    <row r="677" spans="1:47" ht="16.5" customHeight="1" x14ac:dyDescent="0.3">
      <c r="A677" s="213"/>
      <c r="B677" s="214"/>
      <c r="C677" s="215"/>
      <c r="D677" s="215"/>
      <c r="E677" s="215"/>
      <c r="F677" s="215"/>
      <c r="G677" s="215"/>
      <c r="H677" s="215"/>
      <c r="I677" s="215"/>
      <c r="J677" s="215"/>
      <c r="K677" s="215"/>
      <c r="L677" s="215"/>
      <c r="M677" s="215"/>
      <c r="N677" s="215"/>
      <c r="O677" s="215"/>
      <c r="P677" s="215"/>
      <c r="Q677" s="215"/>
      <c r="R677" s="215"/>
      <c r="S677" s="215"/>
      <c r="T677" s="215"/>
      <c r="U677" s="215"/>
      <c r="V677" s="215"/>
      <c r="W677" s="215"/>
      <c r="X677" s="215"/>
      <c r="Y677" s="215"/>
      <c r="Z677" s="215"/>
      <c r="AA677" s="215"/>
      <c r="AB677" s="215"/>
      <c r="AC677" s="215"/>
      <c r="AD677" s="215"/>
      <c r="AE677" s="215"/>
      <c r="AF677" s="215"/>
      <c r="AG677" s="215"/>
      <c r="AH677" s="215"/>
      <c r="AI677" s="215"/>
      <c r="AJ677" s="215"/>
      <c r="AK677" s="215"/>
      <c r="AL677" s="215"/>
      <c r="AM677" s="215"/>
      <c r="AN677" s="215"/>
      <c r="AO677" s="215"/>
      <c r="AP677" s="215"/>
      <c r="AQ677" s="215"/>
      <c r="AR677" s="215"/>
      <c r="AS677" s="214"/>
      <c r="AT677"/>
      <c r="AU677"/>
    </row>
    <row r="678" spans="1:47" ht="16.5" customHeight="1" x14ac:dyDescent="0.3">
      <c r="A678" s="213"/>
      <c r="B678" s="214"/>
      <c r="C678" s="215"/>
      <c r="D678" s="215"/>
      <c r="E678" s="215"/>
      <c r="F678" s="215"/>
      <c r="G678" s="215"/>
      <c r="H678" s="215"/>
      <c r="I678" s="215"/>
      <c r="J678" s="215"/>
      <c r="K678" s="215"/>
      <c r="L678" s="215"/>
      <c r="M678" s="215"/>
      <c r="N678" s="215"/>
      <c r="O678" s="215"/>
      <c r="P678" s="215"/>
      <c r="Q678" s="215"/>
      <c r="R678" s="215"/>
      <c r="S678" s="215"/>
      <c r="T678" s="215"/>
      <c r="U678" s="215"/>
      <c r="V678" s="215"/>
      <c r="W678" s="215"/>
      <c r="X678" s="215"/>
      <c r="Y678" s="215"/>
      <c r="Z678" s="215"/>
      <c r="AA678" s="215"/>
      <c r="AB678" s="215"/>
      <c r="AC678" s="215"/>
      <c r="AD678" s="215"/>
      <c r="AE678" s="215"/>
      <c r="AF678" s="215"/>
      <c r="AG678" s="215"/>
      <c r="AH678" s="215"/>
      <c r="AI678" s="215"/>
      <c r="AJ678" s="215"/>
      <c r="AK678" s="215"/>
      <c r="AL678" s="215"/>
      <c r="AM678" s="215"/>
      <c r="AN678" s="215"/>
      <c r="AO678" s="215"/>
      <c r="AP678" s="215"/>
      <c r="AQ678" s="215"/>
      <c r="AR678" s="215"/>
      <c r="AS678" s="214"/>
      <c r="AT678"/>
      <c r="AU678"/>
    </row>
    <row r="679" spans="1:47" ht="16.5" customHeight="1" x14ac:dyDescent="0.3">
      <c r="A679" s="213"/>
      <c r="B679" s="214"/>
      <c r="C679" s="215"/>
      <c r="D679" s="215"/>
      <c r="E679" s="215"/>
      <c r="F679" s="215"/>
      <c r="G679" s="215"/>
      <c r="H679" s="215"/>
      <c r="I679" s="215"/>
      <c r="J679" s="215"/>
      <c r="K679" s="215"/>
      <c r="L679" s="215"/>
      <c r="M679" s="215"/>
      <c r="N679" s="215"/>
      <c r="O679" s="215"/>
      <c r="P679" s="215"/>
      <c r="Q679" s="215"/>
      <c r="R679" s="215"/>
      <c r="S679" s="215"/>
      <c r="T679" s="215"/>
      <c r="U679" s="215"/>
      <c r="V679" s="215"/>
      <c r="W679" s="215"/>
      <c r="X679" s="215"/>
      <c r="Y679" s="215"/>
      <c r="Z679" s="215"/>
      <c r="AA679" s="215"/>
      <c r="AB679" s="215"/>
      <c r="AC679" s="215"/>
      <c r="AD679" s="215"/>
      <c r="AE679" s="215"/>
      <c r="AF679" s="215"/>
      <c r="AG679" s="215"/>
      <c r="AH679" s="215"/>
      <c r="AI679" s="215"/>
      <c r="AJ679" s="215"/>
      <c r="AK679" s="215"/>
      <c r="AL679" s="215"/>
      <c r="AM679" s="215"/>
      <c r="AN679" s="215"/>
      <c r="AO679" s="215"/>
      <c r="AP679" s="215"/>
      <c r="AQ679" s="215"/>
      <c r="AR679" s="215"/>
      <c r="AS679" s="214"/>
      <c r="AT679"/>
      <c r="AU679"/>
    </row>
    <row r="680" spans="1:47" ht="16.5" customHeight="1" x14ac:dyDescent="0.3">
      <c r="A680" s="213"/>
      <c r="B680" s="214"/>
      <c r="C680" s="215"/>
      <c r="D680" s="215"/>
      <c r="E680" s="215"/>
      <c r="F680" s="215"/>
      <c r="G680" s="215"/>
      <c r="H680" s="215"/>
      <c r="I680" s="215"/>
      <c r="J680" s="215"/>
      <c r="K680" s="215"/>
      <c r="L680" s="215"/>
      <c r="M680" s="215"/>
      <c r="N680" s="215"/>
      <c r="O680" s="215"/>
      <c r="P680" s="215"/>
      <c r="Q680" s="215"/>
      <c r="R680" s="215"/>
      <c r="S680" s="215"/>
      <c r="T680" s="215"/>
      <c r="U680" s="215"/>
      <c r="V680" s="215"/>
      <c r="W680" s="215"/>
      <c r="X680" s="215"/>
      <c r="Y680" s="215"/>
      <c r="Z680" s="215"/>
      <c r="AA680" s="215"/>
      <c r="AB680" s="215"/>
      <c r="AC680" s="215"/>
      <c r="AD680" s="215"/>
      <c r="AE680" s="215"/>
      <c r="AF680" s="215"/>
      <c r="AG680" s="215"/>
      <c r="AH680" s="215"/>
      <c r="AI680" s="215"/>
      <c r="AJ680" s="215"/>
      <c r="AK680" s="215"/>
      <c r="AL680" s="215"/>
      <c r="AM680" s="215"/>
      <c r="AN680" s="215"/>
      <c r="AO680" s="215"/>
      <c r="AP680" s="215"/>
      <c r="AQ680" s="215"/>
      <c r="AR680" s="215"/>
      <c r="AS680" s="214"/>
      <c r="AT680"/>
      <c r="AU680"/>
    </row>
    <row r="681" spans="1:47" ht="16.5" customHeight="1" x14ac:dyDescent="0.3">
      <c r="A681" s="213"/>
      <c r="B681" s="214"/>
      <c r="C681" s="215"/>
      <c r="D681" s="215"/>
      <c r="E681" s="215"/>
      <c r="F681" s="215"/>
      <c r="G681" s="215"/>
      <c r="H681" s="215"/>
      <c r="I681" s="215"/>
      <c r="J681" s="215"/>
      <c r="K681" s="215"/>
      <c r="L681" s="215"/>
      <c r="M681" s="215"/>
      <c r="N681" s="215"/>
      <c r="O681" s="215"/>
      <c r="P681" s="215"/>
      <c r="Q681" s="215"/>
      <c r="R681" s="215"/>
      <c r="S681" s="215"/>
      <c r="T681" s="215"/>
      <c r="U681" s="215"/>
      <c r="V681" s="215"/>
      <c r="W681" s="215"/>
      <c r="X681" s="215"/>
      <c r="Y681" s="215"/>
      <c r="Z681" s="215"/>
      <c r="AA681" s="215"/>
      <c r="AB681" s="215"/>
      <c r="AC681" s="215"/>
      <c r="AD681" s="215"/>
      <c r="AE681" s="215"/>
      <c r="AF681" s="215"/>
      <c r="AG681" s="215"/>
      <c r="AH681" s="215"/>
      <c r="AI681" s="215"/>
      <c r="AJ681" s="215"/>
      <c r="AK681" s="215"/>
      <c r="AL681" s="215"/>
      <c r="AM681" s="215"/>
      <c r="AN681" s="215"/>
      <c r="AO681" s="215"/>
      <c r="AP681" s="215"/>
      <c r="AQ681" s="215"/>
      <c r="AR681" s="215"/>
      <c r="AS681" s="214"/>
      <c r="AT681"/>
      <c r="AU681"/>
    </row>
    <row r="682" spans="1:47" ht="16.5" customHeight="1" x14ac:dyDescent="0.3">
      <c r="A682" s="213"/>
      <c r="B682" s="214"/>
      <c r="C682" s="215"/>
      <c r="D682" s="215"/>
      <c r="E682" s="215"/>
      <c r="F682" s="215"/>
      <c r="G682" s="215"/>
      <c r="H682" s="215"/>
      <c r="I682" s="215"/>
      <c r="J682" s="215"/>
      <c r="K682" s="215"/>
      <c r="L682" s="215"/>
      <c r="M682" s="215"/>
      <c r="N682" s="215"/>
      <c r="O682" s="215"/>
      <c r="P682" s="215"/>
      <c r="Q682" s="215"/>
      <c r="R682" s="215"/>
      <c r="S682" s="215"/>
      <c r="T682" s="215"/>
      <c r="U682" s="215"/>
      <c r="V682" s="215"/>
      <c r="W682" s="215"/>
      <c r="X682" s="215"/>
      <c r="Y682" s="215"/>
      <c r="Z682" s="215"/>
      <c r="AA682" s="215"/>
      <c r="AB682" s="215"/>
      <c r="AC682" s="215"/>
      <c r="AD682" s="215"/>
      <c r="AE682" s="215"/>
      <c r="AF682" s="215"/>
      <c r="AG682" s="215"/>
      <c r="AH682" s="215"/>
      <c r="AI682" s="215"/>
      <c r="AJ682" s="215"/>
      <c r="AK682" s="215"/>
      <c r="AL682" s="215"/>
      <c r="AM682" s="215"/>
      <c r="AN682" s="215"/>
      <c r="AO682" s="215"/>
      <c r="AP682" s="215"/>
      <c r="AQ682" s="215"/>
      <c r="AR682" s="215"/>
      <c r="AS682" s="214"/>
      <c r="AT682"/>
      <c r="AU682"/>
    </row>
    <row r="683" spans="1:47" ht="16.5" customHeight="1" x14ac:dyDescent="0.3">
      <c r="A683" s="213"/>
      <c r="B683" s="214"/>
      <c r="C683" s="215"/>
      <c r="D683" s="215"/>
      <c r="E683" s="215"/>
      <c r="F683" s="215"/>
      <c r="G683" s="215"/>
      <c r="H683" s="215"/>
      <c r="I683" s="215"/>
      <c r="J683" s="215"/>
      <c r="K683" s="215"/>
      <c r="L683" s="215"/>
      <c r="M683" s="215"/>
      <c r="N683" s="215"/>
      <c r="O683" s="215"/>
      <c r="P683" s="215"/>
      <c r="Q683" s="215"/>
      <c r="R683" s="215"/>
      <c r="S683" s="215"/>
      <c r="T683" s="215"/>
      <c r="U683" s="215"/>
      <c r="V683" s="215"/>
      <c r="W683" s="215"/>
      <c r="X683" s="215"/>
      <c r="Y683" s="215"/>
      <c r="Z683" s="215"/>
      <c r="AA683" s="215"/>
      <c r="AB683" s="215"/>
      <c r="AC683" s="215"/>
      <c r="AD683" s="215"/>
      <c r="AE683" s="215"/>
      <c r="AF683" s="215"/>
      <c r="AG683" s="215"/>
      <c r="AH683" s="215"/>
      <c r="AI683" s="215"/>
      <c r="AJ683" s="215"/>
      <c r="AK683" s="215"/>
      <c r="AL683" s="215"/>
      <c r="AM683" s="215"/>
      <c r="AN683" s="215"/>
      <c r="AO683" s="215"/>
      <c r="AP683" s="215"/>
      <c r="AQ683" s="215"/>
      <c r="AR683" s="215"/>
      <c r="AS683" s="214"/>
      <c r="AT683"/>
      <c r="AU683"/>
    </row>
    <row r="684" spans="1:47" ht="16.5" customHeight="1" x14ac:dyDescent="0.3">
      <c r="A684" s="213"/>
      <c r="B684" s="214"/>
      <c r="C684" s="215"/>
      <c r="D684" s="215"/>
      <c r="E684" s="215"/>
      <c r="F684" s="215"/>
      <c r="G684" s="215"/>
      <c r="H684" s="215"/>
      <c r="I684" s="215"/>
      <c r="J684" s="215"/>
      <c r="K684" s="215"/>
      <c r="L684" s="215"/>
      <c r="M684" s="215"/>
      <c r="N684" s="215"/>
      <c r="O684" s="215"/>
      <c r="P684" s="215"/>
      <c r="Q684" s="215"/>
      <c r="R684" s="215"/>
      <c r="S684" s="215"/>
      <c r="T684" s="215"/>
      <c r="U684" s="215"/>
      <c r="V684" s="215"/>
      <c r="W684" s="215"/>
      <c r="X684" s="215"/>
      <c r="Y684" s="215"/>
      <c r="Z684" s="215"/>
      <c r="AA684" s="215"/>
      <c r="AB684" s="215"/>
      <c r="AC684" s="215"/>
      <c r="AD684" s="215"/>
      <c r="AE684" s="215"/>
      <c r="AF684" s="215"/>
      <c r="AG684" s="215"/>
      <c r="AH684" s="215"/>
      <c r="AI684" s="215"/>
      <c r="AJ684" s="215"/>
      <c r="AK684" s="215"/>
      <c r="AL684" s="215"/>
      <c r="AM684" s="215"/>
      <c r="AN684" s="215"/>
      <c r="AO684" s="215"/>
      <c r="AP684" s="215"/>
      <c r="AQ684" s="215"/>
      <c r="AR684" s="215"/>
      <c r="AS684" s="214"/>
      <c r="AT684"/>
      <c r="AU684"/>
    </row>
    <row r="685" spans="1:47" ht="16.5" customHeight="1" x14ac:dyDescent="0.3">
      <c r="A685" s="213"/>
      <c r="B685" s="214"/>
      <c r="C685" s="215"/>
      <c r="D685" s="215"/>
      <c r="E685" s="215"/>
      <c r="F685" s="215"/>
      <c r="G685" s="215"/>
      <c r="H685" s="215"/>
      <c r="I685" s="215"/>
      <c r="J685" s="215"/>
      <c r="K685" s="215"/>
      <c r="L685" s="215"/>
      <c r="M685" s="215"/>
      <c r="N685" s="215"/>
      <c r="O685" s="215"/>
      <c r="P685" s="215"/>
      <c r="Q685" s="215"/>
      <c r="R685" s="215"/>
      <c r="S685" s="215"/>
      <c r="T685" s="215"/>
      <c r="U685" s="215"/>
      <c r="V685" s="215"/>
      <c r="W685" s="215"/>
      <c r="X685" s="215"/>
      <c r="Y685" s="215"/>
      <c r="Z685" s="215"/>
      <c r="AA685" s="215"/>
      <c r="AB685" s="215"/>
      <c r="AC685" s="215"/>
      <c r="AD685" s="215"/>
      <c r="AE685" s="215"/>
      <c r="AF685" s="215"/>
      <c r="AG685" s="215"/>
      <c r="AH685" s="215"/>
      <c r="AI685" s="215"/>
      <c r="AJ685" s="215"/>
      <c r="AK685" s="215"/>
      <c r="AL685" s="215"/>
      <c r="AM685" s="215"/>
      <c r="AN685" s="215"/>
      <c r="AO685" s="215"/>
      <c r="AP685" s="215"/>
      <c r="AQ685" s="215"/>
      <c r="AR685" s="215"/>
      <c r="AS685" s="214"/>
      <c r="AT685"/>
      <c r="AU685"/>
    </row>
    <row r="686" spans="1:47" ht="16.5" customHeight="1" x14ac:dyDescent="0.3">
      <c r="A686" s="213"/>
      <c r="B686" s="214"/>
      <c r="C686" s="215"/>
      <c r="D686" s="215"/>
      <c r="E686" s="215"/>
      <c r="F686" s="215"/>
      <c r="G686" s="215"/>
      <c r="H686" s="215"/>
      <c r="I686" s="215"/>
      <c r="J686" s="215"/>
      <c r="K686" s="215"/>
      <c r="L686" s="215"/>
      <c r="M686" s="215"/>
      <c r="N686" s="215"/>
      <c r="O686" s="215"/>
      <c r="P686" s="215"/>
      <c r="Q686" s="215"/>
      <c r="R686" s="215"/>
      <c r="S686" s="215"/>
      <c r="T686" s="215"/>
      <c r="U686" s="215"/>
      <c r="V686" s="215"/>
      <c r="W686" s="215"/>
      <c r="X686" s="215"/>
      <c r="Y686" s="215"/>
      <c r="Z686" s="215"/>
      <c r="AA686" s="215"/>
      <c r="AB686" s="215"/>
      <c r="AC686" s="215"/>
      <c r="AD686" s="215"/>
      <c r="AE686" s="215"/>
      <c r="AF686" s="215"/>
      <c r="AG686" s="215"/>
      <c r="AH686" s="215"/>
      <c r="AI686" s="215"/>
      <c r="AJ686" s="215"/>
      <c r="AK686" s="215"/>
      <c r="AL686" s="215"/>
      <c r="AM686" s="215"/>
      <c r="AN686" s="215"/>
      <c r="AO686" s="215"/>
      <c r="AP686" s="215"/>
      <c r="AQ686" s="215"/>
      <c r="AR686" s="215"/>
      <c r="AS686" s="214"/>
      <c r="AT686"/>
      <c r="AU686"/>
    </row>
    <row r="687" spans="1:47" ht="16.5" customHeight="1" x14ac:dyDescent="0.3">
      <c r="A687" s="213"/>
      <c r="B687" s="214"/>
      <c r="C687" s="215"/>
      <c r="D687" s="215"/>
      <c r="E687" s="215"/>
      <c r="F687" s="215"/>
      <c r="G687" s="215"/>
      <c r="H687" s="215"/>
      <c r="I687" s="215"/>
      <c r="J687" s="215"/>
      <c r="K687" s="215"/>
      <c r="L687" s="215"/>
      <c r="M687" s="215"/>
      <c r="N687" s="215"/>
      <c r="O687" s="215"/>
      <c r="P687" s="215"/>
      <c r="Q687" s="215"/>
      <c r="R687" s="215"/>
      <c r="S687" s="215"/>
      <c r="T687" s="215"/>
      <c r="U687" s="215"/>
      <c r="V687" s="215"/>
      <c r="W687" s="215"/>
      <c r="X687" s="215"/>
      <c r="Y687" s="215"/>
      <c r="Z687" s="215"/>
      <c r="AA687" s="215"/>
      <c r="AB687" s="215"/>
      <c r="AC687" s="215"/>
      <c r="AD687" s="215"/>
      <c r="AE687" s="215"/>
      <c r="AF687" s="215"/>
      <c r="AG687" s="215"/>
      <c r="AH687" s="215"/>
      <c r="AI687" s="215"/>
      <c r="AJ687" s="215"/>
      <c r="AK687" s="215"/>
      <c r="AL687" s="215"/>
      <c r="AM687" s="215"/>
      <c r="AN687" s="215"/>
      <c r="AO687" s="215"/>
      <c r="AP687" s="215"/>
      <c r="AQ687" s="215"/>
      <c r="AR687" s="215"/>
      <c r="AS687" s="214"/>
      <c r="AT687"/>
      <c r="AU687"/>
    </row>
    <row r="688" spans="1:47" ht="16.5" customHeight="1" x14ac:dyDescent="0.3">
      <c r="A688" s="213"/>
      <c r="B688" s="214"/>
      <c r="C688" s="215"/>
      <c r="D688" s="215"/>
      <c r="E688" s="215"/>
      <c r="F688" s="215"/>
      <c r="G688" s="215"/>
      <c r="H688" s="215"/>
      <c r="I688" s="215"/>
      <c r="J688" s="215"/>
      <c r="K688" s="215"/>
      <c r="L688" s="215"/>
      <c r="M688" s="215"/>
      <c r="N688" s="215"/>
      <c r="O688" s="215"/>
      <c r="P688" s="215"/>
      <c r="Q688" s="215"/>
      <c r="R688" s="215"/>
      <c r="S688" s="215"/>
      <c r="T688" s="215"/>
      <c r="U688" s="215"/>
      <c r="V688" s="215"/>
      <c r="W688" s="215"/>
      <c r="X688" s="215"/>
      <c r="Y688" s="215"/>
      <c r="Z688" s="215"/>
      <c r="AA688" s="215"/>
      <c r="AB688" s="215"/>
      <c r="AC688" s="215"/>
      <c r="AD688" s="215"/>
      <c r="AE688" s="215"/>
      <c r="AF688" s="215"/>
      <c r="AG688" s="215"/>
      <c r="AH688" s="215"/>
      <c r="AI688" s="215"/>
      <c r="AJ688" s="215"/>
      <c r="AK688" s="215"/>
      <c r="AL688" s="215"/>
      <c r="AM688" s="215"/>
      <c r="AN688" s="215"/>
      <c r="AO688" s="215"/>
      <c r="AP688" s="215"/>
      <c r="AQ688" s="215"/>
      <c r="AR688" s="215"/>
      <c r="AS688" s="214"/>
      <c r="AT688"/>
      <c r="AU688"/>
    </row>
    <row r="689" spans="1:47" ht="16.5" customHeight="1" x14ac:dyDescent="0.3">
      <c r="A689" s="213"/>
      <c r="B689" s="214"/>
      <c r="C689" s="215"/>
      <c r="D689" s="215"/>
      <c r="E689" s="215"/>
      <c r="F689" s="215"/>
      <c r="G689" s="215"/>
      <c r="H689" s="215"/>
      <c r="I689" s="215"/>
      <c r="J689" s="215"/>
      <c r="K689" s="215"/>
      <c r="L689" s="215"/>
      <c r="M689" s="215"/>
      <c r="N689" s="215"/>
      <c r="O689" s="215"/>
      <c r="P689" s="215"/>
      <c r="Q689" s="215"/>
      <c r="R689" s="215"/>
      <c r="S689" s="215"/>
      <c r="T689" s="215"/>
      <c r="U689" s="215"/>
      <c r="V689" s="215"/>
      <c r="W689" s="215"/>
      <c r="X689" s="215"/>
      <c r="Y689" s="215"/>
      <c r="Z689" s="215"/>
      <c r="AA689" s="215"/>
      <c r="AB689" s="215"/>
      <c r="AC689" s="215"/>
      <c r="AD689" s="215"/>
      <c r="AE689" s="215"/>
      <c r="AF689" s="215"/>
      <c r="AG689" s="215"/>
      <c r="AH689" s="215"/>
      <c r="AI689" s="215"/>
      <c r="AJ689" s="215"/>
      <c r="AK689" s="215"/>
      <c r="AL689" s="215"/>
      <c r="AM689" s="215"/>
      <c r="AN689" s="215"/>
      <c r="AO689" s="215"/>
      <c r="AP689" s="215"/>
      <c r="AQ689" s="215"/>
      <c r="AR689" s="215"/>
      <c r="AS689" s="214"/>
      <c r="AT689"/>
      <c r="AU689"/>
    </row>
    <row r="690" spans="1:47" ht="16.5" customHeight="1" x14ac:dyDescent="0.3">
      <c r="A690" s="213"/>
      <c r="B690" s="214"/>
      <c r="C690" s="215"/>
      <c r="D690" s="215"/>
      <c r="E690" s="215"/>
      <c r="F690" s="215"/>
      <c r="G690" s="215"/>
      <c r="H690" s="215"/>
      <c r="I690" s="215"/>
      <c r="J690" s="215"/>
      <c r="K690" s="215"/>
      <c r="L690" s="215"/>
      <c r="M690" s="215"/>
      <c r="N690" s="215"/>
      <c r="O690" s="215"/>
      <c r="P690" s="215"/>
      <c r="Q690" s="215"/>
      <c r="R690" s="215"/>
      <c r="S690" s="215"/>
      <c r="T690" s="215"/>
      <c r="U690" s="215"/>
      <c r="V690" s="215"/>
      <c r="W690" s="215"/>
      <c r="X690" s="215"/>
      <c r="Y690" s="215"/>
      <c r="Z690" s="215"/>
      <c r="AA690" s="215"/>
      <c r="AB690" s="215"/>
      <c r="AC690" s="215"/>
      <c r="AD690" s="215"/>
      <c r="AE690" s="215"/>
      <c r="AF690" s="215"/>
      <c r="AG690" s="215"/>
      <c r="AH690" s="215"/>
      <c r="AI690" s="215"/>
      <c r="AJ690" s="215"/>
      <c r="AK690" s="215"/>
      <c r="AL690" s="215"/>
      <c r="AM690" s="215"/>
      <c r="AN690" s="215"/>
      <c r="AO690" s="215"/>
      <c r="AP690" s="215"/>
      <c r="AQ690" s="215"/>
      <c r="AR690" s="215"/>
      <c r="AS690" s="214"/>
      <c r="AT690"/>
      <c r="AU690"/>
    </row>
    <row r="691" spans="1:47" ht="16.5" customHeight="1" x14ac:dyDescent="0.3">
      <c r="A691" s="213"/>
      <c r="B691" s="214"/>
      <c r="C691" s="215"/>
      <c r="D691" s="215"/>
      <c r="E691" s="215"/>
      <c r="F691" s="215"/>
      <c r="G691" s="215"/>
      <c r="H691" s="215"/>
      <c r="I691" s="215"/>
      <c r="J691" s="215"/>
      <c r="K691" s="215"/>
      <c r="L691" s="215"/>
      <c r="M691" s="215"/>
      <c r="N691" s="215"/>
      <c r="O691" s="215"/>
      <c r="P691" s="215"/>
      <c r="Q691" s="215"/>
      <c r="R691" s="215"/>
      <c r="S691" s="215"/>
      <c r="T691" s="215"/>
      <c r="U691" s="215"/>
      <c r="V691" s="215"/>
      <c r="W691" s="215"/>
      <c r="X691" s="215"/>
      <c r="Y691" s="215"/>
      <c r="Z691" s="215"/>
      <c r="AA691" s="215"/>
      <c r="AB691" s="215"/>
      <c r="AC691" s="215"/>
      <c r="AD691" s="215"/>
      <c r="AE691" s="215"/>
      <c r="AF691" s="215"/>
      <c r="AG691" s="215"/>
      <c r="AH691" s="215"/>
      <c r="AI691" s="215"/>
      <c r="AJ691" s="215"/>
      <c r="AK691" s="215"/>
      <c r="AL691" s="215"/>
      <c r="AM691" s="215"/>
      <c r="AN691" s="215"/>
      <c r="AO691" s="215"/>
      <c r="AP691" s="215"/>
      <c r="AQ691" s="215"/>
      <c r="AR691" s="215"/>
      <c r="AS691" s="214"/>
      <c r="AT691"/>
      <c r="AU691"/>
    </row>
    <row r="692" spans="1:47" ht="16.5" customHeight="1" x14ac:dyDescent="0.3">
      <c r="A692" s="213"/>
      <c r="B692" s="214"/>
      <c r="C692" s="215"/>
      <c r="D692" s="215"/>
      <c r="E692" s="215"/>
      <c r="F692" s="215"/>
      <c r="G692" s="215"/>
      <c r="H692" s="215"/>
      <c r="I692" s="215"/>
      <c r="J692" s="215"/>
      <c r="K692" s="215"/>
      <c r="L692" s="215"/>
      <c r="M692" s="215"/>
      <c r="N692" s="215"/>
      <c r="O692" s="215"/>
      <c r="P692" s="215"/>
      <c r="Q692" s="215"/>
      <c r="R692" s="215"/>
      <c r="S692" s="215"/>
      <c r="T692" s="215"/>
      <c r="U692" s="215"/>
      <c r="V692" s="215"/>
      <c r="W692" s="215"/>
      <c r="X692" s="215"/>
      <c r="Y692" s="215"/>
      <c r="Z692" s="215"/>
      <c r="AA692" s="215"/>
      <c r="AB692" s="215"/>
      <c r="AC692" s="215"/>
      <c r="AD692" s="215"/>
      <c r="AE692" s="215"/>
      <c r="AF692" s="215"/>
      <c r="AG692" s="215"/>
      <c r="AH692" s="215"/>
      <c r="AI692" s="215"/>
      <c r="AJ692" s="215"/>
      <c r="AK692" s="215"/>
      <c r="AL692" s="215"/>
      <c r="AM692" s="215"/>
      <c r="AN692" s="215"/>
      <c r="AO692" s="215"/>
      <c r="AP692" s="215"/>
      <c r="AQ692" s="215"/>
      <c r="AR692" s="215"/>
      <c r="AS692" s="214"/>
      <c r="AT692"/>
      <c r="AU692"/>
    </row>
    <row r="693" spans="1:47" ht="16.5" customHeight="1" x14ac:dyDescent="0.3">
      <c r="A693" s="213"/>
      <c r="B693" s="214"/>
      <c r="C693" s="215"/>
      <c r="D693" s="215"/>
      <c r="E693" s="215"/>
      <c r="F693" s="215"/>
      <c r="G693" s="215"/>
      <c r="H693" s="215"/>
      <c r="I693" s="215"/>
      <c r="J693" s="215"/>
      <c r="K693" s="215"/>
      <c r="L693" s="215"/>
      <c r="M693" s="215"/>
      <c r="N693" s="215"/>
      <c r="O693" s="215"/>
      <c r="P693" s="215"/>
      <c r="Q693" s="215"/>
      <c r="R693" s="215"/>
      <c r="S693" s="215"/>
      <c r="T693" s="215"/>
      <c r="U693" s="215"/>
      <c r="V693" s="215"/>
      <c r="W693" s="215"/>
      <c r="X693" s="215"/>
      <c r="Y693" s="215"/>
      <c r="Z693" s="215"/>
      <c r="AA693" s="215"/>
      <c r="AB693" s="215"/>
      <c r="AC693" s="215"/>
      <c r="AD693" s="215"/>
      <c r="AE693" s="215"/>
      <c r="AF693" s="215"/>
      <c r="AG693" s="215"/>
      <c r="AH693" s="215"/>
      <c r="AI693" s="215"/>
      <c r="AJ693" s="215"/>
      <c r="AK693" s="215"/>
      <c r="AL693" s="215"/>
      <c r="AM693" s="215"/>
      <c r="AN693" s="215"/>
      <c r="AO693" s="215"/>
      <c r="AP693" s="215"/>
      <c r="AQ693" s="215"/>
      <c r="AR693" s="215"/>
      <c r="AS693" s="214"/>
      <c r="AT693"/>
      <c r="AU693"/>
    </row>
    <row r="694" spans="1:47" ht="16.5" customHeight="1" x14ac:dyDescent="0.3">
      <c r="A694" s="213"/>
      <c r="B694" s="214"/>
      <c r="C694" s="215"/>
      <c r="D694" s="215"/>
      <c r="E694" s="215"/>
      <c r="F694" s="215"/>
      <c r="G694" s="215"/>
      <c r="H694" s="215"/>
      <c r="I694" s="215"/>
      <c r="J694" s="215"/>
      <c r="K694" s="215"/>
      <c r="L694" s="215"/>
      <c r="M694" s="215"/>
      <c r="N694" s="215"/>
      <c r="O694" s="215"/>
      <c r="P694" s="215"/>
      <c r="Q694" s="215"/>
      <c r="R694" s="215"/>
      <c r="S694" s="215"/>
      <c r="T694" s="215"/>
      <c r="U694" s="215"/>
      <c r="V694" s="215"/>
      <c r="W694" s="215"/>
      <c r="X694" s="215"/>
      <c r="Y694" s="215"/>
      <c r="Z694" s="215"/>
      <c r="AA694" s="215"/>
      <c r="AB694" s="215"/>
      <c r="AC694" s="215"/>
      <c r="AD694" s="215"/>
      <c r="AE694" s="215"/>
      <c r="AF694" s="215"/>
      <c r="AG694" s="215"/>
      <c r="AH694" s="215"/>
      <c r="AI694" s="215"/>
      <c r="AJ694" s="215"/>
      <c r="AK694" s="215"/>
      <c r="AL694" s="215"/>
      <c r="AM694" s="215"/>
      <c r="AN694" s="215"/>
      <c r="AO694" s="215"/>
      <c r="AP694" s="215"/>
      <c r="AQ694" s="215"/>
      <c r="AR694" s="215"/>
      <c r="AS694" s="214"/>
      <c r="AT694"/>
      <c r="AU694"/>
    </row>
    <row r="695" spans="1:47" ht="16.5" customHeight="1" x14ac:dyDescent="0.3">
      <c r="A695" s="213"/>
      <c r="B695" s="214"/>
      <c r="C695" s="215"/>
      <c r="D695" s="215"/>
      <c r="E695" s="215"/>
      <c r="F695" s="215"/>
      <c r="G695" s="215"/>
      <c r="H695" s="215"/>
      <c r="I695" s="215"/>
      <c r="J695" s="215"/>
      <c r="K695" s="215"/>
      <c r="L695" s="215"/>
      <c r="M695" s="215"/>
      <c r="N695" s="215"/>
      <c r="O695" s="215"/>
      <c r="P695" s="215"/>
      <c r="Q695" s="215"/>
      <c r="R695" s="215"/>
      <c r="S695" s="215"/>
      <c r="T695" s="215"/>
      <c r="U695" s="215"/>
      <c r="V695" s="215"/>
      <c r="W695" s="215"/>
      <c r="X695" s="215"/>
      <c r="Y695" s="215"/>
      <c r="Z695" s="215"/>
      <c r="AA695" s="215"/>
      <c r="AB695" s="215"/>
      <c r="AC695" s="215"/>
      <c r="AD695" s="215"/>
      <c r="AE695" s="215"/>
      <c r="AF695" s="215"/>
      <c r="AG695" s="215"/>
      <c r="AH695" s="215"/>
      <c r="AI695" s="215"/>
      <c r="AJ695" s="215"/>
      <c r="AK695" s="215"/>
      <c r="AL695" s="215"/>
      <c r="AM695" s="215"/>
      <c r="AN695" s="215"/>
      <c r="AO695" s="215"/>
      <c r="AP695" s="215"/>
      <c r="AQ695" s="215"/>
      <c r="AR695" s="215"/>
      <c r="AS695" s="214"/>
      <c r="AT695"/>
      <c r="AU695"/>
    </row>
    <row r="696" spans="1:47" ht="16.5" customHeight="1" x14ac:dyDescent="0.3">
      <c r="A696" s="213"/>
      <c r="B696" s="214"/>
      <c r="C696" s="215"/>
      <c r="D696" s="215"/>
      <c r="E696" s="215"/>
      <c r="F696" s="215"/>
      <c r="G696" s="215"/>
      <c r="H696" s="215"/>
      <c r="I696" s="215"/>
      <c r="J696" s="215"/>
      <c r="K696" s="215"/>
      <c r="L696" s="215"/>
      <c r="M696" s="215"/>
      <c r="N696" s="215"/>
      <c r="O696" s="215"/>
      <c r="P696" s="215"/>
      <c r="Q696" s="215"/>
      <c r="R696" s="215"/>
      <c r="S696" s="215"/>
      <c r="T696" s="215"/>
      <c r="U696" s="215"/>
      <c r="V696" s="215"/>
      <c r="W696" s="215"/>
      <c r="X696" s="215"/>
      <c r="Y696" s="215"/>
      <c r="Z696" s="215"/>
      <c r="AA696" s="215"/>
      <c r="AB696" s="215"/>
      <c r="AC696" s="215"/>
      <c r="AD696" s="215"/>
      <c r="AE696" s="215"/>
      <c r="AF696" s="215"/>
      <c r="AG696" s="215"/>
      <c r="AH696" s="215"/>
      <c r="AI696" s="215"/>
      <c r="AJ696" s="215"/>
      <c r="AK696" s="215"/>
      <c r="AL696" s="215"/>
      <c r="AM696" s="215"/>
      <c r="AN696" s="215"/>
      <c r="AO696" s="215"/>
      <c r="AP696" s="215"/>
      <c r="AQ696" s="215"/>
      <c r="AR696" s="215"/>
      <c r="AS696" s="214"/>
      <c r="AT696"/>
      <c r="AU696"/>
    </row>
    <row r="697" spans="1:47" ht="16.5" customHeight="1" x14ac:dyDescent="0.3">
      <c r="A697" s="213"/>
      <c r="B697" s="214"/>
      <c r="C697" s="215"/>
      <c r="D697" s="215"/>
      <c r="E697" s="215"/>
      <c r="F697" s="215"/>
      <c r="G697" s="215"/>
      <c r="H697" s="215"/>
      <c r="I697" s="215"/>
      <c r="J697" s="215"/>
      <c r="K697" s="215"/>
      <c r="L697" s="215"/>
      <c r="M697" s="215"/>
      <c r="N697" s="215"/>
      <c r="O697" s="215"/>
      <c r="P697" s="215"/>
      <c r="Q697" s="215"/>
      <c r="R697" s="215"/>
      <c r="S697" s="215"/>
      <c r="T697" s="215"/>
      <c r="U697" s="215"/>
      <c r="V697" s="215"/>
      <c r="W697" s="215"/>
      <c r="X697" s="215"/>
      <c r="Y697" s="215"/>
      <c r="Z697" s="215"/>
      <c r="AA697" s="215"/>
      <c r="AB697" s="215"/>
      <c r="AC697" s="215"/>
      <c r="AD697" s="215"/>
      <c r="AE697" s="215"/>
      <c r="AF697" s="215"/>
      <c r="AG697" s="215"/>
      <c r="AH697" s="215"/>
      <c r="AI697" s="215"/>
      <c r="AJ697" s="215"/>
      <c r="AK697" s="215"/>
      <c r="AL697" s="215"/>
      <c r="AM697" s="215"/>
      <c r="AN697" s="215"/>
      <c r="AO697" s="215"/>
      <c r="AP697" s="215"/>
      <c r="AQ697" s="215"/>
      <c r="AR697" s="215"/>
      <c r="AS697" s="214"/>
      <c r="AT697"/>
      <c r="AU697"/>
    </row>
    <row r="698" spans="1:47" ht="16.5" customHeight="1" x14ac:dyDescent="0.3">
      <c r="A698" s="213"/>
      <c r="B698" s="214"/>
      <c r="C698" s="215"/>
      <c r="D698" s="215"/>
      <c r="E698" s="215"/>
      <c r="F698" s="215"/>
      <c r="G698" s="215"/>
      <c r="H698" s="215"/>
      <c r="I698" s="215"/>
      <c r="J698" s="215"/>
      <c r="K698" s="215"/>
      <c r="L698" s="215"/>
      <c r="M698" s="215"/>
      <c r="N698" s="215"/>
      <c r="O698" s="215"/>
      <c r="P698" s="215"/>
      <c r="Q698" s="215"/>
      <c r="R698" s="215"/>
      <c r="S698" s="215"/>
      <c r="T698" s="215"/>
      <c r="U698" s="215"/>
      <c r="V698" s="215"/>
      <c r="W698" s="215"/>
      <c r="X698" s="215"/>
      <c r="Y698" s="215"/>
      <c r="Z698" s="215"/>
      <c r="AA698" s="215"/>
      <c r="AB698" s="215"/>
      <c r="AC698" s="215"/>
      <c r="AD698" s="215"/>
      <c r="AE698" s="215"/>
      <c r="AF698" s="215"/>
      <c r="AG698" s="215"/>
      <c r="AH698" s="215"/>
      <c r="AI698" s="215"/>
      <c r="AJ698" s="215"/>
      <c r="AK698" s="215"/>
      <c r="AL698" s="215"/>
      <c r="AM698" s="215"/>
      <c r="AN698" s="215"/>
      <c r="AO698" s="215"/>
      <c r="AP698" s="215"/>
      <c r="AQ698" s="215"/>
      <c r="AR698" s="215"/>
      <c r="AS698" s="214"/>
      <c r="AT698"/>
      <c r="AU698"/>
    </row>
    <row r="699" spans="1:47" ht="16.5" customHeight="1" x14ac:dyDescent="0.3">
      <c r="A699" s="213"/>
      <c r="B699" s="214"/>
      <c r="C699" s="215"/>
      <c r="D699" s="215"/>
      <c r="E699" s="215"/>
      <c r="F699" s="215"/>
      <c r="G699" s="215"/>
      <c r="H699" s="215"/>
      <c r="I699" s="215"/>
      <c r="J699" s="215"/>
      <c r="K699" s="215"/>
      <c r="L699" s="215"/>
      <c r="M699" s="215"/>
      <c r="N699" s="215"/>
      <c r="O699" s="215"/>
      <c r="P699" s="215"/>
      <c r="Q699" s="215"/>
      <c r="R699" s="215"/>
      <c r="S699" s="215"/>
      <c r="T699" s="215"/>
      <c r="U699" s="215"/>
      <c r="V699" s="215"/>
      <c r="W699" s="215"/>
      <c r="X699" s="215"/>
      <c r="Y699" s="215"/>
      <c r="Z699" s="215"/>
      <c r="AA699" s="215"/>
      <c r="AB699" s="215"/>
      <c r="AC699" s="215"/>
      <c r="AD699" s="215"/>
      <c r="AE699" s="215"/>
      <c r="AF699" s="215"/>
      <c r="AG699" s="215"/>
      <c r="AH699" s="215"/>
      <c r="AI699" s="215"/>
      <c r="AJ699" s="215"/>
      <c r="AK699" s="215"/>
      <c r="AL699" s="215"/>
      <c r="AM699" s="215"/>
      <c r="AN699" s="215"/>
      <c r="AO699" s="215"/>
      <c r="AP699" s="215"/>
      <c r="AQ699" s="215"/>
      <c r="AR699" s="215"/>
      <c r="AS699" s="214"/>
      <c r="AT699"/>
      <c r="AU699"/>
    </row>
    <row r="700" spans="1:47" ht="16.5" customHeight="1" x14ac:dyDescent="0.3">
      <c r="A700" s="213"/>
      <c r="B700" s="214"/>
      <c r="C700" s="215"/>
      <c r="D700" s="215"/>
      <c r="E700" s="215"/>
      <c r="F700" s="215"/>
      <c r="G700" s="215"/>
      <c r="H700" s="215"/>
      <c r="I700" s="215"/>
      <c r="J700" s="215"/>
      <c r="K700" s="215"/>
      <c r="L700" s="215"/>
      <c r="M700" s="215"/>
      <c r="N700" s="215"/>
      <c r="O700" s="215"/>
      <c r="P700" s="215"/>
      <c r="Q700" s="215"/>
      <c r="R700" s="215"/>
      <c r="S700" s="215"/>
      <c r="T700" s="215"/>
      <c r="U700" s="215"/>
      <c r="V700" s="215"/>
      <c r="W700" s="215"/>
      <c r="X700" s="215"/>
      <c r="Y700" s="215"/>
      <c r="Z700" s="215"/>
      <c r="AA700" s="215"/>
      <c r="AB700" s="215"/>
      <c r="AC700" s="215"/>
      <c r="AD700" s="215"/>
      <c r="AE700" s="215"/>
      <c r="AF700" s="215"/>
      <c r="AG700" s="215"/>
      <c r="AH700" s="215"/>
      <c r="AI700" s="215"/>
      <c r="AJ700" s="215"/>
      <c r="AK700" s="215"/>
      <c r="AL700" s="215"/>
      <c r="AM700" s="215"/>
      <c r="AN700" s="215"/>
      <c r="AO700" s="215"/>
      <c r="AP700" s="215"/>
      <c r="AQ700" s="215"/>
      <c r="AR700" s="215"/>
      <c r="AS700" s="214"/>
      <c r="AT700"/>
      <c r="AU700"/>
    </row>
    <row r="701" spans="1:47" ht="16.5" customHeight="1" x14ac:dyDescent="0.3">
      <c r="A701" s="213"/>
      <c r="B701" s="214"/>
      <c r="C701" s="215"/>
      <c r="D701" s="215"/>
      <c r="E701" s="215"/>
      <c r="F701" s="215"/>
      <c r="G701" s="215"/>
      <c r="H701" s="215"/>
      <c r="I701" s="215"/>
      <c r="J701" s="215"/>
      <c r="K701" s="215"/>
      <c r="L701" s="215"/>
      <c r="M701" s="215"/>
      <c r="N701" s="215"/>
      <c r="O701" s="215"/>
      <c r="P701" s="215"/>
      <c r="Q701" s="215"/>
      <c r="R701" s="215"/>
      <c r="S701" s="215"/>
      <c r="T701" s="215"/>
      <c r="U701" s="215"/>
      <c r="V701" s="215"/>
      <c r="W701" s="215"/>
      <c r="X701" s="215"/>
      <c r="Y701" s="215"/>
      <c r="Z701" s="215"/>
      <c r="AA701" s="215"/>
      <c r="AB701" s="215"/>
      <c r="AC701" s="215"/>
      <c r="AD701" s="215"/>
      <c r="AE701" s="215"/>
      <c r="AF701" s="215"/>
      <c r="AG701" s="215"/>
      <c r="AH701" s="215"/>
      <c r="AI701" s="215"/>
      <c r="AJ701" s="215"/>
      <c r="AK701" s="215"/>
      <c r="AL701" s="215"/>
      <c r="AM701" s="215"/>
      <c r="AN701" s="215"/>
      <c r="AO701" s="215"/>
      <c r="AP701" s="215"/>
      <c r="AQ701" s="215"/>
      <c r="AR701" s="215"/>
      <c r="AS701" s="214"/>
      <c r="AT701"/>
      <c r="AU701"/>
    </row>
    <row r="702" spans="1:47" ht="16.5" customHeight="1" x14ac:dyDescent="0.3">
      <c r="A702" s="213"/>
      <c r="B702" s="214"/>
      <c r="C702" s="215"/>
      <c r="D702" s="215"/>
      <c r="E702" s="215"/>
      <c r="F702" s="215"/>
      <c r="G702" s="215"/>
      <c r="H702" s="215"/>
      <c r="I702" s="215"/>
      <c r="J702" s="215"/>
      <c r="K702" s="215"/>
      <c r="L702" s="215"/>
      <c r="M702" s="215"/>
      <c r="N702" s="215"/>
      <c r="O702" s="215"/>
      <c r="P702" s="215"/>
      <c r="Q702" s="215"/>
      <c r="R702" s="215"/>
      <c r="S702" s="215"/>
      <c r="T702" s="215"/>
      <c r="U702" s="215"/>
      <c r="V702" s="215"/>
      <c r="W702" s="215"/>
      <c r="X702" s="215"/>
      <c r="Y702" s="215"/>
      <c r="Z702" s="215"/>
      <c r="AA702" s="215"/>
      <c r="AB702" s="215"/>
      <c r="AC702" s="215"/>
      <c r="AD702" s="215"/>
      <c r="AE702" s="215"/>
      <c r="AF702" s="215"/>
      <c r="AG702" s="215"/>
      <c r="AH702" s="215"/>
      <c r="AI702" s="215"/>
      <c r="AJ702" s="215"/>
      <c r="AK702" s="215"/>
      <c r="AL702" s="215"/>
      <c r="AM702" s="215"/>
      <c r="AN702" s="215"/>
      <c r="AO702" s="215"/>
      <c r="AP702" s="215"/>
      <c r="AQ702" s="215"/>
      <c r="AR702" s="215"/>
      <c r="AS702" s="214"/>
      <c r="AT702"/>
      <c r="AU702"/>
    </row>
    <row r="703" spans="1:47" ht="16.5" customHeight="1" x14ac:dyDescent="0.3">
      <c r="A703" s="213"/>
      <c r="B703" s="214"/>
      <c r="C703" s="215"/>
      <c r="D703" s="215"/>
      <c r="E703" s="215"/>
      <c r="F703" s="215"/>
      <c r="G703" s="215"/>
      <c r="H703" s="215"/>
      <c r="I703" s="215"/>
      <c r="J703" s="215"/>
      <c r="K703" s="215"/>
      <c r="L703" s="215"/>
      <c r="M703" s="215"/>
      <c r="N703" s="215"/>
      <c r="O703" s="215"/>
      <c r="P703" s="215"/>
      <c r="Q703" s="215"/>
      <c r="R703" s="215"/>
      <c r="S703" s="215"/>
      <c r="T703" s="215"/>
      <c r="U703" s="215"/>
      <c r="V703" s="215"/>
      <c r="W703" s="215"/>
      <c r="X703" s="215"/>
      <c r="Y703" s="215"/>
      <c r="Z703" s="215"/>
      <c r="AA703" s="215"/>
      <c r="AB703" s="215"/>
      <c r="AC703" s="215"/>
      <c r="AD703" s="215"/>
      <c r="AE703" s="215"/>
      <c r="AF703" s="215"/>
      <c r="AG703" s="215"/>
      <c r="AH703" s="215"/>
      <c r="AI703" s="215"/>
      <c r="AJ703" s="215"/>
      <c r="AK703" s="215"/>
      <c r="AL703" s="215"/>
      <c r="AM703" s="215"/>
      <c r="AN703" s="215"/>
      <c r="AO703" s="215"/>
      <c r="AP703" s="215"/>
      <c r="AQ703" s="215"/>
      <c r="AR703" s="215"/>
      <c r="AS703" s="214"/>
      <c r="AT703"/>
      <c r="AU703"/>
    </row>
    <row r="704" spans="1:47" ht="16.5" customHeight="1" x14ac:dyDescent="0.3">
      <c r="A704" s="213"/>
      <c r="B704" s="214"/>
      <c r="C704" s="215"/>
      <c r="D704" s="215"/>
      <c r="E704" s="215"/>
      <c r="F704" s="215"/>
      <c r="G704" s="215"/>
      <c r="H704" s="215"/>
      <c r="I704" s="215"/>
      <c r="J704" s="215"/>
      <c r="K704" s="215"/>
      <c r="L704" s="215"/>
      <c r="M704" s="215"/>
      <c r="N704" s="215"/>
      <c r="O704" s="215"/>
      <c r="P704" s="215"/>
      <c r="Q704" s="215"/>
      <c r="R704" s="215"/>
      <c r="S704" s="215"/>
      <c r="T704" s="215"/>
      <c r="U704" s="215"/>
      <c r="V704" s="215"/>
      <c r="W704" s="215"/>
      <c r="X704" s="215"/>
      <c r="Y704" s="215"/>
      <c r="Z704" s="215"/>
      <c r="AA704" s="215"/>
      <c r="AB704" s="215"/>
      <c r="AC704" s="215"/>
      <c r="AD704" s="215"/>
      <c r="AE704" s="215"/>
      <c r="AF704" s="215"/>
      <c r="AG704" s="215"/>
      <c r="AH704" s="215"/>
      <c r="AI704" s="215"/>
      <c r="AJ704" s="215"/>
      <c r="AK704" s="215"/>
      <c r="AL704" s="215"/>
      <c r="AM704" s="215"/>
      <c r="AN704" s="215"/>
      <c r="AO704" s="215"/>
      <c r="AP704" s="215"/>
      <c r="AQ704" s="215"/>
      <c r="AR704" s="215"/>
      <c r="AS704" s="214"/>
      <c r="AT704"/>
      <c r="AU704"/>
    </row>
    <row r="705" spans="1:47" ht="16.5" customHeight="1" x14ac:dyDescent="0.3">
      <c r="A705" s="213"/>
      <c r="B705" s="214"/>
      <c r="C705" s="215"/>
      <c r="D705" s="215"/>
      <c r="E705" s="215"/>
      <c r="F705" s="215"/>
      <c r="G705" s="215"/>
      <c r="H705" s="215"/>
      <c r="I705" s="215"/>
      <c r="J705" s="215"/>
      <c r="K705" s="215"/>
      <c r="L705" s="215"/>
      <c r="M705" s="215"/>
      <c r="N705" s="215"/>
      <c r="O705" s="215"/>
      <c r="P705" s="215"/>
      <c r="Q705" s="215"/>
      <c r="R705" s="215"/>
      <c r="S705" s="215"/>
      <c r="T705" s="215"/>
      <c r="U705" s="215"/>
      <c r="V705" s="215"/>
      <c r="W705" s="215"/>
      <c r="X705" s="215"/>
      <c r="Y705" s="215"/>
      <c r="Z705" s="215"/>
      <c r="AA705" s="215"/>
      <c r="AB705" s="215"/>
      <c r="AC705" s="215"/>
      <c r="AD705" s="215"/>
      <c r="AE705" s="215"/>
      <c r="AF705" s="215"/>
      <c r="AG705" s="215"/>
      <c r="AH705" s="215"/>
      <c r="AI705" s="215"/>
      <c r="AJ705" s="215"/>
      <c r="AK705" s="215"/>
      <c r="AL705" s="215"/>
      <c r="AM705" s="215"/>
      <c r="AN705" s="215"/>
      <c r="AO705" s="215"/>
      <c r="AP705" s="215"/>
      <c r="AQ705" s="215"/>
      <c r="AR705" s="215"/>
      <c r="AS705" s="214"/>
      <c r="AT705"/>
      <c r="AU705"/>
    </row>
    <row r="706" spans="1:47" ht="16.5" customHeight="1" x14ac:dyDescent="0.3">
      <c r="A706" s="213"/>
      <c r="B706" s="214"/>
      <c r="C706" s="215"/>
      <c r="D706" s="215"/>
      <c r="E706" s="215"/>
      <c r="F706" s="215"/>
      <c r="G706" s="215"/>
      <c r="H706" s="215"/>
      <c r="I706" s="215"/>
      <c r="J706" s="215"/>
      <c r="K706" s="215"/>
      <c r="L706" s="215"/>
      <c r="M706" s="215"/>
      <c r="N706" s="215"/>
      <c r="O706" s="215"/>
      <c r="P706" s="215"/>
      <c r="Q706" s="215"/>
      <c r="R706" s="215"/>
      <c r="S706" s="215"/>
      <c r="T706" s="215"/>
      <c r="U706" s="215"/>
      <c r="V706" s="215"/>
      <c r="W706" s="215"/>
      <c r="X706" s="215"/>
      <c r="Y706" s="215"/>
      <c r="Z706" s="215"/>
      <c r="AA706" s="215"/>
      <c r="AB706" s="215"/>
      <c r="AC706" s="215"/>
      <c r="AD706" s="215"/>
      <c r="AE706" s="215"/>
      <c r="AF706" s="215"/>
      <c r="AG706" s="215"/>
      <c r="AH706" s="215"/>
      <c r="AI706" s="215"/>
      <c r="AJ706" s="215"/>
      <c r="AK706" s="215"/>
      <c r="AL706" s="215"/>
      <c r="AM706" s="215"/>
      <c r="AN706" s="215"/>
      <c r="AO706" s="215"/>
      <c r="AP706" s="215"/>
      <c r="AQ706" s="215"/>
      <c r="AR706" s="215"/>
      <c r="AS706" s="214"/>
      <c r="AT706"/>
      <c r="AU706"/>
    </row>
    <row r="707" spans="1:47" ht="16.5" customHeight="1" x14ac:dyDescent="0.3">
      <c r="A707" s="213"/>
      <c r="B707" s="214"/>
      <c r="C707" s="215"/>
      <c r="D707" s="215"/>
      <c r="E707" s="215"/>
      <c r="F707" s="215"/>
      <c r="G707" s="215"/>
      <c r="H707" s="215"/>
      <c r="I707" s="215"/>
      <c r="J707" s="215"/>
      <c r="K707" s="215"/>
      <c r="L707" s="215"/>
      <c r="M707" s="215"/>
      <c r="N707" s="215"/>
      <c r="O707" s="215"/>
      <c r="P707" s="215"/>
      <c r="Q707" s="215"/>
      <c r="R707" s="215"/>
      <c r="S707" s="215"/>
      <c r="T707" s="215"/>
      <c r="U707" s="215"/>
      <c r="V707" s="215"/>
      <c r="W707" s="215"/>
      <c r="X707" s="215"/>
      <c r="Y707" s="215"/>
      <c r="Z707" s="215"/>
      <c r="AA707" s="215"/>
      <c r="AB707" s="215"/>
      <c r="AC707" s="215"/>
      <c r="AD707" s="215"/>
      <c r="AE707" s="215"/>
      <c r="AF707" s="215"/>
      <c r="AG707" s="215"/>
      <c r="AH707" s="215"/>
      <c r="AI707" s="215"/>
      <c r="AJ707" s="215"/>
      <c r="AK707" s="215"/>
      <c r="AL707" s="215"/>
      <c r="AM707" s="215"/>
      <c r="AN707" s="215"/>
      <c r="AO707" s="215"/>
      <c r="AP707" s="215"/>
      <c r="AQ707" s="215"/>
      <c r="AR707" s="215"/>
      <c r="AS707" s="214"/>
      <c r="AT707"/>
      <c r="AU707"/>
    </row>
    <row r="708" spans="1:47" ht="16.5" customHeight="1" x14ac:dyDescent="0.25">
      <c r="A708" s="253"/>
      <c r="B708" s="254"/>
      <c r="C708" s="253"/>
      <c r="D708" s="255"/>
      <c r="E708" s="255"/>
      <c r="F708" s="255"/>
      <c r="G708" s="255"/>
      <c r="H708" s="255"/>
      <c r="I708" s="255"/>
      <c r="J708" s="255"/>
      <c r="K708" s="255"/>
      <c r="L708" s="255"/>
      <c r="M708" s="255"/>
      <c r="N708" s="255"/>
      <c r="O708" s="255"/>
      <c r="P708" s="255"/>
      <c r="Q708" s="255"/>
      <c r="R708" s="255"/>
      <c r="S708" s="255"/>
      <c r="T708" s="255"/>
      <c r="U708" s="255"/>
      <c r="V708" s="255"/>
      <c r="W708" s="255"/>
      <c r="X708" s="255"/>
      <c r="Y708" s="255"/>
      <c r="Z708" s="255"/>
      <c r="AA708" s="255"/>
      <c r="AB708" s="255"/>
      <c r="AC708" s="255"/>
      <c r="AD708" s="255"/>
      <c r="AE708" s="255"/>
      <c r="AF708" s="255"/>
      <c r="AG708" s="255"/>
      <c r="AH708" s="255"/>
      <c r="AI708" s="255"/>
      <c r="AJ708" s="255"/>
      <c r="AK708" s="255"/>
      <c r="AL708" s="255"/>
      <c r="AM708" s="255"/>
      <c r="AN708" s="255"/>
      <c r="AO708" s="255"/>
      <c r="AP708" s="255"/>
      <c r="AQ708" s="255"/>
      <c r="AR708" s="255"/>
    </row>
    <row r="709" spans="1:47" ht="16.5" customHeight="1" x14ac:dyDescent="0.25">
      <c r="A709" s="253"/>
      <c r="B709" s="254"/>
      <c r="C709" s="253"/>
      <c r="D709" s="255"/>
      <c r="E709" s="255"/>
      <c r="F709" s="255"/>
      <c r="G709" s="255"/>
      <c r="H709" s="255"/>
      <c r="I709" s="255"/>
      <c r="J709" s="255"/>
      <c r="K709" s="255"/>
      <c r="L709" s="255"/>
      <c r="M709" s="255"/>
      <c r="N709" s="255"/>
      <c r="O709" s="255"/>
      <c r="P709" s="255"/>
      <c r="Q709" s="255"/>
      <c r="R709" s="255"/>
      <c r="S709" s="255"/>
      <c r="T709" s="255"/>
      <c r="U709" s="255"/>
      <c r="V709" s="255"/>
      <c r="W709" s="255"/>
      <c r="X709" s="255"/>
      <c r="Y709" s="255"/>
      <c r="Z709" s="255"/>
      <c r="AA709" s="255"/>
      <c r="AB709" s="255"/>
      <c r="AC709" s="255"/>
      <c r="AD709" s="255"/>
      <c r="AE709" s="255"/>
      <c r="AF709" s="255"/>
      <c r="AG709" s="255"/>
      <c r="AH709" s="255"/>
      <c r="AI709" s="255"/>
      <c r="AJ709" s="255"/>
      <c r="AK709" s="255"/>
      <c r="AL709" s="255"/>
      <c r="AM709" s="255"/>
      <c r="AN709" s="255"/>
      <c r="AO709" s="255"/>
      <c r="AP709" s="255"/>
      <c r="AQ709" s="255"/>
      <c r="AR709" s="255"/>
    </row>
    <row r="710" spans="1:47" ht="16.5" customHeight="1" x14ac:dyDescent="0.25">
      <c r="A710" s="253"/>
      <c r="B710" s="254"/>
      <c r="C710" s="253"/>
      <c r="D710" s="255"/>
      <c r="E710" s="255"/>
      <c r="F710" s="255"/>
      <c r="G710" s="255"/>
      <c r="H710" s="255"/>
      <c r="I710" s="255"/>
      <c r="J710" s="255"/>
      <c r="K710" s="255"/>
      <c r="L710" s="255"/>
      <c r="M710" s="255"/>
      <c r="N710" s="255"/>
      <c r="O710" s="255"/>
      <c r="P710" s="255"/>
      <c r="Q710" s="255"/>
      <c r="R710" s="255"/>
      <c r="S710" s="255"/>
      <c r="T710" s="255"/>
      <c r="U710" s="255"/>
      <c r="V710" s="255"/>
      <c r="W710" s="255"/>
      <c r="X710" s="255"/>
      <c r="Y710" s="255"/>
      <c r="Z710" s="255"/>
      <c r="AA710" s="255"/>
      <c r="AB710" s="255"/>
      <c r="AC710" s="255"/>
      <c r="AD710" s="255"/>
      <c r="AE710" s="255"/>
      <c r="AF710" s="255"/>
      <c r="AG710" s="255"/>
      <c r="AH710" s="255"/>
      <c r="AI710" s="255"/>
      <c r="AJ710" s="255"/>
      <c r="AK710" s="255"/>
      <c r="AL710" s="255"/>
      <c r="AM710" s="255"/>
      <c r="AN710" s="255"/>
      <c r="AO710" s="255"/>
      <c r="AP710" s="255"/>
      <c r="AQ710" s="255"/>
      <c r="AR710" s="255"/>
    </row>
    <row r="711" spans="1:47" ht="16.5" customHeight="1" x14ac:dyDescent="0.25">
      <c r="A711" s="253"/>
      <c r="B711" s="254"/>
      <c r="C711" s="253"/>
      <c r="D711" s="255"/>
      <c r="E711" s="255"/>
      <c r="F711" s="255"/>
      <c r="G711" s="255"/>
      <c r="H711" s="255"/>
      <c r="I711" s="255"/>
      <c r="J711" s="255"/>
      <c r="K711" s="255"/>
      <c r="L711" s="255"/>
      <c r="M711" s="255"/>
      <c r="N711" s="255"/>
      <c r="O711" s="255"/>
      <c r="P711" s="255"/>
      <c r="Q711" s="255"/>
      <c r="R711" s="255"/>
      <c r="S711" s="255"/>
      <c r="T711" s="255"/>
      <c r="U711" s="255"/>
      <c r="V711" s="255"/>
      <c r="W711" s="255"/>
      <c r="X711" s="255"/>
      <c r="Y711" s="255"/>
      <c r="Z711" s="255"/>
      <c r="AA711" s="255"/>
      <c r="AB711" s="255"/>
      <c r="AC711" s="255"/>
      <c r="AD711" s="255"/>
      <c r="AE711" s="255"/>
      <c r="AF711" s="255"/>
      <c r="AG711" s="255"/>
      <c r="AH711" s="255"/>
      <c r="AI711" s="255"/>
      <c r="AJ711" s="255"/>
      <c r="AK711" s="255"/>
      <c r="AL711" s="255"/>
      <c r="AM711" s="255"/>
      <c r="AN711" s="255"/>
      <c r="AO711" s="255"/>
      <c r="AP711" s="255"/>
      <c r="AQ711" s="255"/>
      <c r="AR711" s="255"/>
    </row>
    <row r="712" spans="1:47" ht="16.5" customHeight="1" x14ac:dyDescent="0.25">
      <c r="A712" s="253"/>
      <c r="B712" s="254"/>
      <c r="C712" s="253"/>
      <c r="D712" s="255"/>
      <c r="E712" s="255"/>
      <c r="F712" s="255"/>
      <c r="G712" s="255"/>
      <c r="H712" s="255"/>
      <c r="I712" s="255"/>
      <c r="J712" s="255"/>
      <c r="K712" s="255"/>
      <c r="L712" s="255"/>
      <c r="M712" s="255"/>
      <c r="N712" s="255"/>
      <c r="O712" s="255"/>
      <c r="P712" s="255"/>
      <c r="Q712" s="255"/>
      <c r="R712" s="255"/>
      <c r="S712" s="255"/>
      <c r="T712" s="255"/>
      <c r="U712" s="255"/>
      <c r="V712" s="255"/>
      <c r="W712" s="255"/>
      <c r="X712" s="255"/>
      <c r="Y712" s="255"/>
      <c r="Z712" s="255"/>
      <c r="AA712" s="255"/>
      <c r="AB712" s="255"/>
      <c r="AC712" s="255"/>
      <c r="AD712" s="255"/>
      <c r="AE712" s="255"/>
      <c r="AF712" s="255"/>
      <c r="AG712" s="255"/>
      <c r="AH712" s="255"/>
      <c r="AI712" s="255"/>
      <c r="AJ712" s="255"/>
      <c r="AK712" s="255"/>
      <c r="AL712" s="255"/>
      <c r="AM712" s="255"/>
      <c r="AN712" s="255"/>
      <c r="AO712" s="255"/>
      <c r="AP712" s="255"/>
      <c r="AQ712" s="255"/>
      <c r="AR712" s="255"/>
    </row>
    <row r="713" spans="1:47" ht="16.5" customHeight="1" x14ac:dyDescent="0.25">
      <c r="A713" s="253"/>
      <c r="B713" s="254"/>
      <c r="C713" s="253"/>
      <c r="D713" s="255"/>
      <c r="E713" s="255"/>
      <c r="F713" s="255"/>
      <c r="G713" s="255"/>
      <c r="H713" s="255"/>
      <c r="I713" s="255"/>
      <c r="J713" s="255"/>
      <c r="K713" s="255"/>
      <c r="L713" s="255"/>
      <c r="M713" s="255"/>
      <c r="N713" s="255"/>
      <c r="O713" s="255"/>
      <c r="P713" s="255"/>
      <c r="Q713" s="255"/>
      <c r="R713" s="255"/>
      <c r="S713" s="255"/>
      <c r="T713" s="255"/>
      <c r="U713" s="255"/>
      <c r="V713" s="255"/>
      <c r="W713" s="255"/>
      <c r="X713" s="255"/>
      <c r="Y713" s="255"/>
      <c r="Z713" s="255"/>
      <c r="AA713" s="255"/>
      <c r="AB713" s="255"/>
      <c r="AC713" s="255"/>
      <c r="AD713" s="255"/>
      <c r="AE713" s="255"/>
      <c r="AF713" s="255"/>
      <c r="AG713" s="255"/>
      <c r="AH713" s="255"/>
      <c r="AI713" s="255"/>
      <c r="AJ713" s="255"/>
      <c r="AK713" s="255"/>
      <c r="AL713" s="255"/>
      <c r="AM713" s="255"/>
      <c r="AN713" s="255"/>
      <c r="AO713" s="255"/>
      <c r="AP713" s="255"/>
      <c r="AQ713" s="255"/>
      <c r="AR713" s="255"/>
    </row>
    <row r="714" spans="1:47" ht="16.5" customHeight="1" x14ac:dyDescent="0.25">
      <c r="A714" s="253"/>
      <c r="B714" s="254"/>
      <c r="C714" s="253"/>
      <c r="D714" s="255"/>
      <c r="E714" s="255"/>
      <c r="F714" s="255"/>
      <c r="G714" s="255"/>
      <c r="H714" s="255"/>
      <c r="I714" s="255"/>
      <c r="J714" s="255"/>
      <c r="K714" s="255"/>
      <c r="L714" s="255"/>
      <c r="M714" s="255"/>
      <c r="N714" s="255"/>
      <c r="O714" s="255"/>
      <c r="P714" s="255"/>
      <c r="Q714" s="255"/>
      <c r="R714" s="255"/>
      <c r="S714" s="255"/>
      <c r="T714" s="255"/>
      <c r="U714" s="255"/>
      <c r="V714" s="255"/>
      <c r="W714" s="255"/>
      <c r="X714" s="255"/>
      <c r="Y714" s="255"/>
      <c r="Z714" s="255"/>
      <c r="AA714" s="255"/>
      <c r="AB714" s="255"/>
      <c r="AC714" s="255"/>
      <c r="AD714" s="255"/>
      <c r="AE714" s="255"/>
      <c r="AF714" s="255"/>
      <c r="AG714" s="255"/>
      <c r="AH714" s="255"/>
      <c r="AI714" s="255"/>
      <c r="AJ714" s="255"/>
      <c r="AK714" s="255"/>
      <c r="AL714" s="255"/>
      <c r="AM714" s="255"/>
      <c r="AN714" s="255"/>
      <c r="AO714" s="255"/>
      <c r="AP714" s="255"/>
      <c r="AQ714" s="255"/>
      <c r="AR714" s="255"/>
    </row>
    <row r="715" spans="1:47" ht="16.5" customHeight="1" x14ac:dyDescent="0.25">
      <c r="A715" s="253"/>
      <c r="B715" s="254"/>
      <c r="C715" s="253"/>
      <c r="D715" s="255"/>
      <c r="E715" s="255"/>
      <c r="F715" s="255"/>
      <c r="G715" s="255"/>
      <c r="H715" s="255"/>
      <c r="I715" s="255"/>
      <c r="J715" s="255"/>
      <c r="K715" s="255"/>
      <c r="L715" s="255"/>
      <c r="M715" s="255"/>
      <c r="N715" s="255"/>
      <c r="O715" s="255"/>
      <c r="P715" s="255"/>
      <c r="Q715" s="255"/>
      <c r="R715" s="255"/>
      <c r="S715" s="255"/>
      <c r="T715" s="255"/>
      <c r="U715" s="255"/>
      <c r="V715" s="255"/>
      <c r="W715" s="255"/>
      <c r="X715" s="255"/>
      <c r="Y715" s="255"/>
      <c r="Z715" s="255"/>
      <c r="AA715" s="255"/>
      <c r="AB715" s="255"/>
      <c r="AC715" s="255"/>
      <c r="AD715" s="255"/>
      <c r="AE715" s="255"/>
      <c r="AF715" s="255"/>
      <c r="AG715" s="255"/>
      <c r="AH715" s="255"/>
      <c r="AI715" s="255"/>
      <c r="AJ715" s="255"/>
      <c r="AK715" s="255"/>
      <c r="AL715" s="255"/>
      <c r="AM715" s="255"/>
      <c r="AN715" s="255"/>
      <c r="AO715" s="255"/>
      <c r="AP715" s="255"/>
      <c r="AQ715" s="255"/>
      <c r="AR715" s="255"/>
    </row>
    <row r="716" spans="1:47" ht="16.5" customHeight="1" x14ac:dyDescent="0.25">
      <c r="A716" s="253"/>
      <c r="B716" s="254"/>
      <c r="C716" s="253"/>
      <c r="D716" s="255"/>
      <c r="E716" s="255"/>
      <c r="F716" s="255"/>
      <c r="G716" s="255"/>
      <c r="H716" s="255"/>
      <c r="I716" s="255"/>
      <c r="J716" s="255"/>
      <c r="K716" s="255"/>
      <c r="L716" s="255"/>
      <c r="M716" s="255"/>
      <c r="N716" s="255"/>
      <c r="O716" s="255"/>
      <c r="P716" s="255"/>
      <c r="Q716" s="255"/>
      <c r="R716" s="255"/>
      <c r="S716" s="255"/>
      <c r="T716" s="255"/>
      <c r="U716" s="255"/>
      <c r="V716" s="255"/>
      <c r="W716" s="255"/>
      <c r="X716" s="255"/>
      <c r="Y716" s="255"/>
      <c r="Z716" s="255"/>
      <c r="AA716" s="255"/>
      <c r="AB716" s="255"/>
      <c r="AC716" s="255"/>
      <c r="AD716" s="255"/>
      <c r="AE716" s="255"/>
      <c r="AF716" s="255"/>
      <c r="AG716" s="255"/>
      <c r="AH716" s="255"/>
      <c r="AI716" s="255"/>
      <c r="AJ716" s="255"/>
      <c r="AK716" s="255"/>
      <c r="AL716" s="255"/>
      <c r="AM716" s="255"/>
      <c r="AN716" s="255"/>
      <c r="AO716" s="255"/>
      <c r="AP716" s="255"/>
      <c r="AQ716" s="255"/>
      <c r="AR716" s="255"/>
    </row>
    <row r="717" spans="1:47" ht="16.5" customHeight="1" x14ac:dyDescent="0.25">
      <c r="A717" s="253"/>
      <c r="B717" s="254"/>
      <c r="C717" s="253"/>
      <c r="D717" s="255"/>
      <c r="E717" s="255"/>
      <c r="F717" s="255"/>
      <c r="G717" s="255"/>
      <c r="H717" s="255"/>
      <c r="I717" s="255"/>
      <c r="J717" s="255"/>
      <c r="K717" s="255"/>
      <c r="L717" s="255"/>
      <c r="M717" s="255"/>
      <c r="N717" s="255"/>
      <c r="O717" s="255"/>
      <c r="P717" s="255"/>
      <c r="Q717" s="255"/>
      <c r="R717" s="255"/>
      <c r="S717" s="255"/>
      <c r="T717" s="255"/>
      <c r="U717" s="255"/>
      <c r="V717" s="255"/>
      <c r="W717" s="255"/>
      <c r="X717" s="255"/>
      <c r="Y717" s="255"/>
      <c r="Z717" s="255"/>
      <c r="AA717" s="255"/>
      <c r="AB717" s="255"/>
      <c r="AC717" s="255"/>
      <c r="AD717" s="255"/>
      <c r="AE717" s="255"/>
      <c r="AF717" s="255"/>
      <c r="AG717" s="255"/>
      <c r="AH717" s="255"/>
      <c r="AI717" s="255"/>
      <c r="AJ717" s="255"/>
      <c r="AK717" s="255"/>
      <c r="AL717" s="255"/>
      <c r="AM717" s="255"/>
      <c r="AN717" s="255"/>
      <c r="AO717" s="255"/>
      <c r="AP717" s="255"/>
      <c r="AQ717" s="255"/>
      <c r="AR717" s="255"/>
    </row>
    <row r="718" spans="1:47" ht="16.5" customHeight="1" x14ac:dyDescent="0.25">
      <c r="A718" s="253"/>
      <c r="B718" s="254"/>
      <c r="C718" s="253"/>
      <c r="D718" s="255"/>
      <c r="E718" s="255"/>
      <c r="F718" s="255"/>
      <c r="G718" s="255"/>
      <c r="H718" s="255"/>
      <c r="I718" s="255"/>
      <c r="J718" s="255"/>
      <c r="K718" s="255"/>
      <c r="L718" s="255"/>
      <c r="M718" s="255"/>
      <c r="N718" s="255"/>
      <c r="O718" s="255"/>
      <c r="P718" s="255"/>
      <c r="Q718" s="255"/>
      <c r="R718" s="255"/>
      <c r="S718" s="255"/>
      <c r="T718" s="255"/>
      <c r="U718" s="255"/>
      <c r="V718" s="255"/>
      <c r="W718" s="255"/>
      <c r="X718" s="255"/>
      <c r="Y718" s="255"/>
      <c r="Z718" s="255"/>
      <c r="AA718" s="255"/>
      <c r="AB718" s="255"/>
      <c r="AC718" s="255"/>
      <c r="AD718" s="255"/>
      <c r="AE718" s="255"/>
      <c r="AF718" s="255"/>
      <c r="AG718" s="255"/>
      <c r="AH718" s="255"/>
      <c r="AI718" s="255"/>
      <c r="AJ718" s="255"/>
      <c r="AK718" s="255"/>
      <c r="AL718" s="255"/>
      <c r="AM718" s="255"/>
      <c r="AN718" s="255"/>
      <c r="AO718" s="255"/>
      <c r="AP718" s="255"/>
      <c r="AQ718" s="255"/>
      <c r="AR718" s="255"/>
    </row>
    <row r="719" spans="1:47" ht="16.5" customHeight="1" x14ac:dyDescent="0.25">
      <c r="A719" s="253"/>
      <c r="B719" s="254"/>
      <c r="C719" s="253"/>
      <c r="D719" s="255"/>
      <c r="E719" s="255"/>
      <c r="F719" s="255"/>
      <c r="G719" s="255"/>
      <c r="H719" s="255"/>
      <c r="I719" s="255"/>
      <c r="J719" s="255"/>
      <c r="K719" s="255"/>
      <c r="L719" s="255"/>
      <c r="M719" s="255"/>
      <c r="N719" s="255"/>
      <c r="O719" s="255"/>
      <c r="P719" s="255"/>
      <c r="Q719" s="255"/>
      <c r="R719" s="255"/>
      <c r="S719" s="255"/>
      <c r="T719" s="255"/>
      <c r="U719" s="255"/>
      <c r="V719" s="255"/>
      <c r="W719" s="255"/>
      <c r="X719" s="255"/>
      <c r="Y719" s="255"/>
      <c r="Z719" s="255"/>
      <c r="AA719" s="255"/>
      <c r="AB719" s="255"/>
      <c r="AC719" s="255"/>
      <c r="AD719" s="255"/>
      <c r="AE719" s="255"/>
      <c r="AF719" s="255"/>
      <c r="AG719" s="255"/>
      <c r="AH719" s="255"/>
      <c r="AI719" s="255"/>
      <c r="AJ719" s="255"/>
      <c r="AK719" s="255"/>
      <c r="AL719" s="255"/>
      <c r="AM719" s="255"/>
      <c r="AN719" s="255"/>
      <c r="AO719" s="255"/>
      <c r="AP719" s="255"/>
      <c r="AQ719" s="255"/>
      <c r="AR719" s="255"/>
    </row>
    <row r="720" spans="1:47" ht="16.5" customHeight="1" x14ac:dyDescent="0.25">
      <c r="A720" s="253"/>
      <c r="B720" s="254"/>
      <c r="C720" s="253"/>
      <c r="D720" s="255"/>
      <c r="E720" s="255"/>
      <c r="F720" s="255"/>
      <c r="G720" s="255"/>
      <c r="H720" s="255"/>
      <c r="I720" s="255"/>
      <c r="J720" s="255"/>
      <c r="K720" s="255"/>
      <c r="L720" s="255"/>
      <c r="M720" s="255"/>
      <c r="N720" s="255"/>
      <c r="O720" s="255"/>
      <c r="P720" s="255"/>
      <c r="Q720" s="255"/>
      <c r="R720" s="255"/>
      <c r="S720" s="255"/>
      <c r="T720" s="255"/>
      <c r="U720" s="255"/>
      <c r="V720" s="255"/>
      <c r="W720" s="255"/>
      <c r="X720" s="255"/>
      <c r="Y720" s="255"/>
      <c r="Z720" s="255"/>
      <c r="AA720" s="255"/>
      <c r="AB720" s="255"/>
      <c r="AC720" s="255"/>
      <c r="AD720" s="255"/>
      <c r="AE720" s="255"/>
      <c r="AF720" s="255"/>
      <c r="AG720" s="255"/>
      <c r="AH720" s="255"/>
      <c r="AI720" s="255"/>
      <c r="AJ720" s="255"/>
      <c r="AK720" s="255"/>
      <c r="AL720" s="255"/>
      <c r="AM720" s="255"/>
      <c r="AN720" s="255"/>
      <c r="AO720" s="255"/>
      <c r="AP720" s="255"/>
      <c r="AQ720" s="255"/>
      <c r="AR720" s="255"/>
    </row>
    <row r="721" spans="1:44" ht="16.5" customHeight="1" x14ac:dyDescent="0.25">
      <c r="A721" s="253"/>
      <c r="B721" s="254"/>
      <c r="C721" s="253"/>
      <c r="D721" s="255"/>
      <c r="E721" s="255"/>
      <c r="F721" s="255"/>
      <c r="G721" s="255"/>
      <c r="H721" s="255"/>
      <c r="I721" s="255"/>
      <c r="J721" s="255"/>
      <c r="K721" s="255"/>
      <c r="L721" s="255"/>
      <c r="M721" s="255"/>
      <c r="N721" s="255"/>
      <c r="O721" s="255"/>
      <c r="P721" s="255"/>
      <c r="Q721" s="255"/>
      <c r="R721" s="255"/>
      <c r="S721" s="255"/>
      <c r="T721" s="255"/>
      <c r="U721" s="255"/>
      <c r="V721" s="255"/>
      <c r="W721" s="255"/>
      <c r="X721" s="255"/>
      <c r="Y721" s="255"/>
      <c r="Z721" s="255"/>
      <c r="AA721" s="255"/>
      <c r="AB721" s="255"/>
      <c r="AC721" s="255"/>
      <c r="AD721" s="255"/>
      <c r="AE721" s="255"/>
      <c r="AF721" s="255"/>
      <c r="AG721" s="255"/>
      <c r="AH721" s="255"/>
      <c r="AI721" s="255"/>
      <c r="AJ721" s="255"/>
      <c r="AK721" s="255"/>
      <c r="AL721" s="255"/>
      <c r="AM721" s="255"/>
      <c r="AN721" s="255"/>
      <c r="AO721" s="255"/>
      <c r="AP721" s="255"/>
      <c r="AQ721" s="255"/>
      <c r="AR721" s="255"/>
    </row>
    <row r="722" spans="1:44" ht="16.5" customHeight="1" x14ac:dyDescent="0.25">
      <c r="A722" s="253"/>
      <c r="B722" s="254"/>
      <c r="C722" s="253"/>
      <c r="D722" s="255"/>
      <c r="E722" s="255"/>
      <c r="F722" s="255"/>
      <c r="G722" s="255"/>
      <c r="H722" s="255"/>
      <c r="I722" s="255"/>
      <c r="J722" s="255"/>
      <c r="K722" s="255"/>
      <c r="L722" s="255"/>
      <c r="M722" s="255"/>
      <c r="N722" s="255"/>
      <c r="O722" s="255"/>
      <c r="P722" s="255"/>
      <c r="Q722" s="255"/>
      <c r="R722" s="255"/>
      <c r="S722" s="255"/>
      <c r="T722" s="255"/>
      <c r="U722" s="255"/>
      <c r="V722" s="255"/>
      <c r="W722" s="255"/>
      <c r="X722" s="255"/>
      <c r="Y722" s="255"/>
      <c r="Z722" s="255"/>
      <c r="AA722" s="255"/>
      <c r="AB722" s="255"/>
      <c r="AC722" s="255"/>
      <c r="AD722" s="255"/>
      <c r="AE722" s="255"/>
      <c r="AF722" s="255"/>
      <c r="AG722" s="255"/>
      <c r="AH722" s="255"/>
      <c r="AI722" s="255"/>
      <c r="AJ722" s="255"/>
      <c r="AK722" s="255"/>
      <c r="AL722" s="255"/>
      <c r="AM722" s="255"/>
      <c r="AN722" s="255"/>
      <c r="AO722" s="255"/>
      <c r="AP722" s="255"/>
      <c r="AQ722" s="255"/>
      <c r="AR722" s="255"/>
    </row>
    <row r="723" spans="1:44" ht="16.5" customHeight="1" x14ac:dyDescent="0.25">
      <c r="A723" s="253"/>
      <c r="B723" s="254"/>
      <c r="C723" s="253"/>
      <c r="D723" s="255"/>
      <c r="E723" s="255"/>
      <c r="F723" s="255"/>
      <c r="G723" s="255"/>
      <c r="H723" s="255"/>
      <c r="I723" s="255"/>
      <c r="J723" s="255"/>
      <c r="K723" s="255"/>
      <c r="L723" s="255"/>
      <c r="M723" s="255"/>
      <c r="N723" s="255"/>
      <c r="O723" s="255"/>
      <c r="P723" s="255"/>
      <c r="Q723" s="255"/>
      <c r="R723" s="255"/>
      <c r="S723" s="255"/>
      <c r="T723" s="255"/>
      <c r="U723" s="255"/>
      <c r="V723" s="255"/>
      <c r="W723" s="255"/>
      <c r="X723" s="255"/>
      <c r="Y723" s="255"/>
      <c r="Z723" s="255"/>
      <c r="AA723" s="255"/>
      <c r="AB723" s="255"/>
      <c r="AC723" s="255"/>
      <c r="AD723" s="255"/>
      <c r="AE723" s="255"/>
      <c r="AF723" s="255"/>
      <c r="AG723" s="255"/>
      <c r="AH723" s="255"/>
      <c r="AI723" s="255"/>
      <c r="AJ723" s="255"/>
      <c r="AK723" s="255"/>
      <c r="AL723" s="255"/>
      <c r="AM723" s="255"/>
      <c r="AN723" s="255"/>
      <c r="AO723" s="255"/>
      <c r="AP723" s="255"/>
      <c r="AQ723" s="255"/>
      <c r="AR723" s="255"/>
    </row>
    <row r="724" spans="1:44" ht="16.5" customHeight="1" x14ac:dyDescent="0.25">
      <c r="A724" s="253"/>
      <c r="B724" s="254"/>
      <c r="C724" s="253"/>
      <c r="D724" s="255"/>
      <c r="E724" s="255"/>
      <c r="F724" s="255"/>
      <c r="G724" s="255"/>
      <c r="H724" s="255"/>
      <c r="I724" s="255"/>
      <c r="J724" s="255"/>
      <c r="K724" s="255"/>
      <c r="L724" s="255"/>
      <c r="M724" s="255"/>
      <c r="N724" s="255"/>
      <c r="O724" s="255"/>
      <c r="P724" s="255"/>
      <c r="Q724" s="255"/>
      <c r="R724" s="255"/>
      <c r="S724" s="255"/>
      <c r="T724" s="255"/>
      <c r="U724" s="255"/>
      <c r="V724" s="255"/>
      <c r="W724" s="255"/>
      <c r="X724" s="255"/>
      <c r="Y724" s="255"/>
      <c r="Z724" s="255"/>
      <c r="AA724" s="255"/>
      <c r="AB724" s="255"/>
      <c r="AC724" s="255"/>
      <c r="AD724" s="255"/>
      <c r="AE724" s="255"/>
      <c r="AF724" s="255"/>
      <c r="AG724" s="255"/>
      <c r="AH724" s="255"/>
      <c r="AI724" s="255"/>
      <c r="AJ724" s="255"/>
      <c r="AK724" s="255"/>
      <c r="AL724" s="255"/>
      <c r="AM724" s="255"/>
      <c r="AN724" s="255"/>
      <c r="AO724" s="255"/>
      <c r="AP724" s="255"/>
      <c r="AQ724" s="255"/>
      <c r="AR724" s="255"/>
    </row>
    <row r="725" spans="1:44" ht="16.5" customHeight="1" x14ac:dyDescent="0.25">
      <c r="A725" s="253"/>
      <c r="B725" s="254"/>
      <c r="C725" s="253"/>
      <c r="D725" s="255"/>
      <c r="E725" s="255"/>
      <c r="F725" s="255"/>
      <c r="G725" s="255"/>
      <c r="H725" s="255"/>
      <c r="I725" s="255"/>
      <c r="J725" s="255"/>
      <c r="K725" s="255"/>
      <c r="L725" s="255"/>
      <c r="M725" s="255"/>
      <c r="N725" s="255"/>
      <c r="O725" s="255"/>
      <c r="P725" s="255"/>
      <c r="Q725" s="255"/>
      <c r="R725" s="255"/>
      <c r="S725" s="255"/>
      <c r="T725" s="255"/>
      <c r="U725" s="255"/>
      <c r="V725" s="255"/>
      <c r="W725" s="255"/>
      <c r="X725" s="255"/>
      <c r="Y725" s="255"/>
      <c r="Z725" s="255"/>
      <c r="AA725" s="255"/>
      <c r="AB725" s="255"/>
      <c r="AC725" s="255"/>
      <c r="AD725" s="255"/>
      <c r="AE725" s="255"/>
      <c r="AF725" s="255"/>
      <c r="AG725" s="255"/>
      <c r="AH725" s="255"/>
      <c r="AI725" s="255"/>
      <c r="AJ725" s="255"/>
      <c r="AK725" s="255"/>
      <c r="AL725" s="255"/>
      <c r="AM725" s="255"/>
      <c r="AN725" s="255"/>
      <c r="AO725" s="255"/>
      <c r="AP725" s="255"/>
      <c r="AQ725" s="255"/>
      <c r="AR725" s="255"/>
    </row>
    <row r="726" spans="1:44" ht="16.5" customHeight="1" x14ac:dyDescent="0.25">
      <c r="A726" s="253"/>
      <c r="B726" s="254"/>
      <c r="C726" s="253"/>
      <c r="D726" s="255"/>
      <c r="E726" s="255"/>
      <c r="F726" s="255"/>
      <c r="G726" s="255"/>
      <c r="H726" s="255"/>
      <c r="I726" s="255"/>
      <c r="J726" s="255"/>
      <c r="K726" s="255"/>
      <c r="L726" s="255"/>
      <c r="M726" s="255"/>
      <c r="N726" s="255"/>
      <c r="O726" s="255"/>
      <c r="P726" s="255"/>
      <c r="Q726" s="255"/>
      <c r="R726" s="255"/>
      <c r="S726" s="255"/>
      <c r="T726" s="255"/>
      <c r="U726" s="255"/>
      <c r="V726" s="255"/>
      <c r="W726" s="255"/>
      <c r="X726" s="255"/>
      <c r="Y726" s="255"/>
      <c r="Z726" s="255"/>
      <c r="AA726" s="255"/>
      <c r="AB726" s="255"/>
      <c r="AC726" s="255"/>
      <c r="AD726" s="255"/>
      <c r="AE726" s="255"/>
      <c r="AF726" s="255"/>
      <c r="AG726" s="255"/>
      <c r="AH726" s="255"/>
      <c r="AI726" s="255"/>
      <c r="AJ726" s="255"/>
      <c r="AK726" s="255"/>
      <c r="AL726" s="255"/>
      <c r="AM726" s="255"/>
      <c r="AN726" s="255"/>
      <c r="AO726" s="255"/>
      <c r="AP726" s="255"/>
      <c r="AQ726" s="255"/>
      <c r="AR726" s="255"/>
    </row>
    <row r="727" spans="1:44" ht="16.5" customHeight="1" x14ac:dyDescent="0.25">
      <c r="A727" s="253"/>
      <c r="B727" s="254"/>
      <c r="C727" s="253"/>
      <c r="D727" s="255"/>
      <c r="E727" s="255"/>
      <c r="F727" s="255"/>
      <c r="G727" s="255"/>
      <c r="H727" s="255"/>
      <c r="I727" s="255"/>
      <c r="J727" s="255"/>
      <c r="K727" s="255"/>
      <c r="L727" s="255"/>
      <c r="M727" s="255"/>
      <c r="N727" s="255"/>
      <c r="O727" s="255"/>
      <c r="P727" s="255"/>
      <c r="Q727" s="255"/>
      <c r="R727" s="255"/>
      <c r="S727" s="255"/>
      <c r="T727" s="255"/>
      <c r="U727" s="255"/>
      <c r="V727" s="255"/>
      <c r="W727" s="255"/>
      <c r="X727" s="255"/>
      <c r="Y727" s="255"/>
      <c r="Z727" s="255"/>
      <c r="AA727" s="255"/>
      <c r="AB727" s="255"/>
      <c r="AC727" s="255"/>
      <c r="AD727" s="255"/>
      <c r="AE727" s="255"/>
      <c r="AF727" s="255"/>
      <c r="AG727" s="255"/>
      <c r="AH727" s="255"/>
      <c r="AI727" s="255"/>
      <c r="AJ727" s="255"/>
      <c r="AK727" s="255"/>
      <c r="AL727" s="255"/>
      <c r="AM727" s="255"/>
      <c r="AN727" s="255"/>
      <c r="AO727" s="255"/>
      <c r="AP727" s="255"/>
      <c r="AQ727" s="255"/>
      <c r="AR727" s="255"/>
    </row>
    <row r="728" spans="1:44" ht="16.5" customHeight="1" x14ac:dyDescent="0.25">
      <c r="A728" s="253"/>
      <c r="B728" s="254"/>
      <c r="C728" s="253"/>
      <c r="D728" s="255"/>
      <c r="E728" s="255"/>
      <c r="F728" s="255"/>
      <c r="G728" s="255"/>
      <c r="H728" s="255"/>
      <c r="I728" s="255"/>
      <c r="J728" s="255"/>
      <c r="K728" s="255"/>
      <c r="L728" s="255"/>
      <c r="M728" s="255"/>
      <c r="N728" s="255"/>
      <c r="O728" s="255"/>
      <c r="P728" s="255"/>
      <c r="Q728" s="255"/>
      <c r="R728" s="255"/>
      <c r="S728" s="255"/>
      <c r="T728" s="255"/>
      <c r="U728" s="255"/>
      <c r="V728" s="255"/>
      <c r="W728" s="255"/>
      <c r="X728" s="255"/>
      <c r="Y728" s="255"/>
      <c r="Z728" s="255"/>
      <c r="AA728" s="255"/>
      <c r="AB728" s="255"/>
      <c r="AC728" s="255"/>
      <c r="AD728" s="255"/>
      <c r="AE728" s="255"/>
      <c r="AF728" s="255"/>
      <c r="AG728" s="255"/>
      <c r="AH728" s="255"/>
      <c r="AI728" s="255"/>
      <c r="AJ728" s="255"/>
      <c r="AK728" s="255"/>
      <c r="AL728" s="255"/>
      <c r="AM728" s="255"/>
      <c r="AN728" s="255"/>
      <c r="AO728" s="255"/>
      <c r="AP728" s="255"/>
      <c r="AQ728" s="255"/>
      <c r="AR728" s="255"/>
    </row>
    <row r="729" spans="1:44" ht="16.5" customHeight="1" x14ac:dyDescent="0.25">
      <c r="A729" s="253"/>
      <c r="B729" s="254"/>
      <c r="C729" s="253"/>
      <c r="D729" s="255"/>
      <c r="E729" s="255"/>
      <c r="F729" s="255"/>
      <c r="G729" s="255"/>
      <c r="H729" s="255"/>
      <c r="I729" s="255"/>
      <c r="J729" s="255"/>
      <c r="K729" s="255"/>
      <c r="L729" s="255"/>
      <c r="M729" s="255"/>
      <c r="N729" s="255"/>
      <c r="O729" s="255"/>
      <c r="P729" s="255"/>
      <c r="Q729" s="255"/>
      <c r="R729" s="255"/>
      <c r="S729" s="255"/>
      <c r="T729" s="255"/>
      <c r="U729" s="255"/>
      <c r="V729" s="255"/>
      <c r="W729" s="255"/>
      <c r="X729" s="255"/>
      <c r="Y729" s="255"/>
      <c r="Z729" s="255"/>
      <c r="AA729" s="255"/>
      <c r="AB729" s="255"/>
      <c r="AC729" s="255"/>
      <c r="AD729" s="255"/>
      <c r="AE729" s="255"/>
      <c r="AF729" s="255"/>
      <c r="AG729" s="255"/>
      <c r="AH729" s="255"/>
      <c r="AI729" s="255"/>
      <c r="AJ729" s="255"/>
      <c r="AK729" s="255"/>
      <c r="AL729" s="255"/>
      <c r="AM729" s="255"/>
      <c r="AN729" s="255"/>
      <c r="AO729" s="255"/>
      <c r="AP729" s="255"/>
      <c r="AQ729" s="255"/>
      <c r="AR729" s="255"/>
    </row>
    <row r="730" spans="1:44" ht="16.5" customHeight="1" x14ac:dyDescent="0.25">
      <c r="A730" s="253"/>
      <c r="B730" s="254"/>
      <c r="C730" s="253"/>
      <c r="D730" s="255"/>
      <c r="E730" s="255"/>
      <c r="F730" s="255"/>
      <c r="G730" s="255"/>
      <c r="H730" s="255"/>
      <c r="I730" s="255"/>
      <c r="J730" s="255"/>
      <c r="K730" s="255"/>
      <c r="L730" s="255"/>
      <c r="M730" s="255"/>
      <c r="N730" s="255"/>
      <c r="O730" s="255"/>
      <c r="P730" s="255"/>
      <c r="Q730" s="255"/>
      <c r="R730" s="255"/>
      <c r="S730" s="255"/>
      <c r="T730" s="255"/>
      <c r="U730" s="255"/>
      <c r="V730" s="255"/>
      <c r="W730" s="255"/>
      <c r="X730" s="255"/>
      <c r="Y730" s="255"/>
      <c r="Z730" s="255"/>
      <c r="AA730" s="255"/>
      <c r="AB730" s="255"/>
      <c r="AC730" s="255"/>
      <c r="AD730" s="255"/>
      <c r="AE730" s="255"/>
      <c r="AF730" s="255"/>
      <c r="AG730" s="255"/>
      <c r="AH730" s="255"/>
      <c r="AI730" s="255"/>
      <c r="AJ730" s="255"/>
      <c r="AK730" s="255"/>
      <c r="AL730" s="255"/>
      <c r="AM730" s="255"/>
      <c r="AN730" s="255"/>
      <c r="AO730" s="255"/>
      <c r="AP730" s="255"/>
      <c r="AQ730" s="255"/>
      <c r="AR730" s="255"/>
    </row>
    <row r="731" spans="1:44" ht="16.5" customHeight="1" x14ac:dyDescent="0.25">
      <c r="A731" s="253"/>
      <c r="B731" s="254"/>
      <c r="C731" s="253"/>
      <c r="D731" s="255"/>
      <c r="E731" s="255"/>
      <c r="F731" s="255"/>
      <c r="G731" s="255"/>
      <c r="H731" s="255"/>
      <c r="I731" s="255"/>
      <c r="J731" s="255"/>
      <c r="K731" s="255"/>
      <c r="L731" s="255"/>
      <c r="M731" s="255"/>
      <c r="N731" s="255"/>
      <c r="O731" s="255"/>
      <c r="P731" s="255"/>
      <c r="Q731" s="255"/>
      <c r="R731" s="255"/>
      <c r="S731" s="255"/>
      <c r="T731" s="255"/>
      <c r="U731" s="255"/>
      <c r="V731" s="255"/>
      <c r="W731" s="255"/>
      <c r="X731" s="255"/>
      <c r="Y731" s="255"/>
      <c r="Z731" s="255"/>
      <c r="AA731" s="255"/>
      <c r="AB731" s="255"/>
      <c r="AC731" s="255"/>
      <c r="AD731" s="255"/>
      <c r="AE731" s="255"/>
      <c r="AF731" s="255"/>
      <c r="AG731" s="255"/>
      <c r="AH731" s="255"/>
      <c r="AI731" s="255"/>
      <c r="AJ731" s="255"/>
      <c r="AK731" s="255"/>
      <c r="AL731" s="255"/>
      <c r="AM731" s="255"/>
      <c r="AN731" s="255"/>
      <c r="AO731" s="255"/>
      <c r="AP731" s="255"/>
      <c r="AQ731" s="255"/>
      <c r="AR731" s="255"/>
    </row>
    <row r="732" spans="1:44" ht="16.5" customHeight="1" x14ac:dyDescent="0.25">
      <c r="A732" s="253"/>
      <c r="B732" s="254"/>
      <c r="C732" s="253"/>
      <c r="D732" s="255"/>
      <c r="E732" s="255"/>
      <c r="F732" s="255"/>
      <c r="G732" s="255"/>
      <c r="H732" s="255"/>
      <c r="I732" s="255"/>
      <c r="J732" s="255"/>
      <c r="K732" s="255"/>
      <c r="L732" s="255"/>
      <c r="M732" s="255"/>
      <c r="N732" s="255"/>
      <c r="O732" s="255"/>
      <c r="P732" s="255"/>
      <c r="Q732" s="255"/>
      <c r="R732" s="255"/>
      <c r="S732" s="255"/>
      <c r="T732" s="255"/>
      <c r="U732" s="255"/>
      <c r="V732" s="255"/>
      <c r="W732" s="255"/>
      <c r="X732" s="255"/>
      <c r="Y732" s="255"/>
      <c r="Z732" s="255"/>
      <c r="AA732" s="255"/>
      <c r="AB732" s="255"/>
      <c r="AC732" s="255"/>
      <c r="AD732" s="255"/>
      <c r="AE732" s="255"/>
      <c r="AF732" s="255"/>
      <c r="AG732" s="255"/>
      <c r="AH732" s="255"/>
      <c r="AI732" s="255"/>
      <c r="AJ732" s="255"/>
      <c r="AK732" s="255"/>
      <c r="AL732" s="255"/>
      <c r="AM732" s="255"/>
      <c r="AN732" s="255"/>
      <c r="AO732" s="255"/>
      <c r="AP732" s="255"/>
      <c r="AQ732" s="255"/>
      <c r="AR732" s="255"/>
    </row>
    <row r="733" spans="1:44" ht="16.5" customHeight="1" x14ac:dyDescent="0.25">
      <c r="A733" s="253"/>
      <c r="B733" s="254"/>
      <c r="C733" s="253"/>
      <c r="D733" s="255"/>
      <c r="E733" s="255"/>
      <c r="F733" s="255"/>
      <c r="G733" s="255"/>
      <c r="H733" s="255"/>
      <c r="I733" s="255"/>
      <c r="J733" s="255"/>
      <c r="K733" s="255"/>
      <c r="L733" s="255"/>
      <c r="M733" s="255"/>
      <c r="N733" s="255"/>
      <c r="O733" s="255"/>
      <c r="P733" s="255"/>
      <c r="Q733" s="255"/>
      <c r="R733" s="255"/>
      <c r="S733" s="255"/>
      <c r="T733" s="255"/>
      <c r="U733" s="255"/>
      <c r="V733" s="255"/>
      <c r="W733" s="255"/>
      <c r="X733" s="255"/>
      <c r="Y733" s="255"/>
      <c r="Z733" s="255"/>
      <c r="AA733" s="255"/>
      <c r="AB733" s="255"/>
      <c r="AC733" s="255"/>
      <c r="AD733" s="255"/>
      <c r="AE733" s="255"/>
      <c r="AF733" s="255"/>
      <c r="AG733" s="255"/>
      <c r="AH733" s="255"/>
      <c r="AI733" s="255"/>
      <c r="AJ733" s="255"/>
      <c r="AK733" s="255"/>
      <c r="AL733" s="255"/>
      <c r="AM733" s="255"/>
      <c r="AN733" s="255"/>
      <c r="AO733" s="255"/>
      <c r="AP733" s="255"/>
      <c r="AQ733" s="255"/>
      <c r="AR733" s="255"/>
    </row>
    <row r="734" spans="1:44" ht="16.5" customHeight="1" x14ac:dyDescent="0.25">
      <c r="A734" s="253"/>
      <c r="B734" s="254"/>
      <c r="C734" s="253"/>
      <c r="D734" s="255"/>
      <c r="E734" s="255"/>
      <c r="F734" s="255"/>
      <c r="G734" s="255"/>
      <c r="H734" s="255"/>
      <c r="I734" s="255"/>
      <c r="J734" s="255"/>
      <c r="K734" s="255"/>
      <c r="L734" s="255"/>
      <c r="M734" s="255"/>
      <c r="N734" s="255"/>
      <c r="O734" s="255"/>
      <c r="P734" s="255"/>
      <c r="Q734" s="255"/>
      <c r="R734" s="255"/>
      <c r="S734" s="255"/>
      <c r="T734" s="255"/>
      <c r="U734" s="255"/>
      <c r="V734" s="255"/>
      <c r="W734" s="255"/>
      <c r="X734" s="255"/>
      <c r="Y734" s="255"/>
      <c r="Z734" s="255"/>
      <c r="AA734" s="255"/>
      <c r="AB734" s="255"/>
      <c r="AC734" s="255"/>
      <c r="AD734" s="255"/>
      <c r="AE734" s="255"/>
      <c r="AF734" s="255"/>
      <c r="AG734" s="255"/>
      <c r="AH734" s="255"/>
      <c r="AI734" s="255"/>
      <c r="AJ734" s="255"/>
      <c r="AK734" s="255"/>
      <c r="AL734" s="255"/>
      <c r="AM734" s="255"/>
      <c r="AN734" s="255"/>
      <c r="AO734" s="255"/>
      <c r="AP734" s="255"/>
      <c r="AQ734" s="255"/>
      <c r="AR734" s="255"/>
    </row>
    <row r="735" spans="1:44" ht="16.5" customHeight="1" x14ac:dyDescent="0.25">
      <c r="A735" s="253"/>
      <c r="B735" s="254"/>
      <c r="C735" s="253"/>
      <c r="D735" s="255"/>
      <c r="E735" s="255"/>
      <c r="F735" s="255"/>
      <c r="G735" s="255"/>
      <c r="H735" s="255"/>
      <c r="I735" s="255"/>
      <c r="J735" s="255"/>
      <c r="K735" s="255"/>
      <c r="L735" s="255"/>
      <c r="M735" s="255"/>
      <c r="N735" s="255"/>
      <c r="O735" s="255"/>
      <c r="P735" s="255"/>
      <c r="Q735" s="255"/>
      <c r="R735" s="255"/>
      <c r="S735" s="255"/>
      <c r="T735" s="255"/>
      <c r="U735" s="255"/>
      <c r="V735" s="255"/>
      <c r="W735" s="255"/>
      <c r="X735" s="255"/>
      <c r="Y735" s="255"/>
      <c r="Z735" s="255"/>
      <c r="AA735" s="255"/>
      <c r="AB735" s="255"/>
      <c r="AC735" s="255"/>
      <c r="AD735" s="255"/>
      <c r="AE735" s="255"/>
      <c r="AF735" s="255"/>
      <c r="AG735" s="255"/>
      <c r="AH735" s="255"/>
      <c r="AI735" s="255"/>
      <c r="AJ735" s="255"/>
      <c r="AK735" s="255"/>
      <c r="AL735" s="255"/>
      <c r="AM735" s="255"/>
      <c r="AN735" s="255"/>
      <c r="AO735" s="255"/>
      <c r="AP735" s="255"/>
      <c r="AQ735" s="255"/>
      <c r="AR735" s="255"/>
    </row>
    <row r="736" spans="1:44" ht="16.5" customHeight="1" x14ac:dyDescent="0.25">
      <c r="A736" s="253"/>
      <c r="B736" s="254"/>
      <c r="C736" s="253"/>
      <c r="D736" s="255"/>
      <c r="E736" s="255"/>
      <c r="F736" s="255"/>
      <c r="G736" s="255"/>
      <c r="H736" s="255"/>
      <c r="I736" s="255"/>
      <c r="J736" s="255"/>
      <c r="K736" s="255"/>
      <c r="L736" s="255"/>
      <c r="M736" s="255"/>
      <c r="N736" s="255"/>
      <c r="O736" s="255"/>
      <c r="P736" s="255"/>
      <c r="Q736" s="255"/>
      <c r="R736" s="255"/>
      <c r="S736" s="255"/>
      <c r="T736" s="255"/>
      <c r="U736" s="255"/>
      <c r="V736" s="255"/>
      <c r="W736" s="255"/>
      <c r="X736" s="255"/>
      <c r="Y736" s="255"/>
      <c r="Z736" s="255"/>
      <c r="AA736" s="255"/>
      <c r="AB736" s="255"/>
      <c r="AC736" s="255"/>
      <c r="AD736" s="255"/>
      <c r="AE736" s="255"/>
      <c r="AF736" s="255"/>
      <c r="AG736" s="255"/>
      <c r="AH736" s="255"/>
      <c r="AI736" s="255"/>
      <c r="AJ736" s="255"/>
      <c r="AK736" s="255"/>
      <c r="AL736" s="255"/>
      <c r="AM736" s="255"/>
      <c r="AN736" s="255"/>
      <c r="AO736" s="255"/>
      <c r="AP736" s="255"/>
      <c r="AQ736" s="255"/>
      <c r="AR736" s="255"/>
    </row>
    <row r="737" spans="1:44" ht="16.5" customHeight="1" x14ac:dyDescent="0.25">
      <c r="A737" s="253"/>
      <c r="B737" s="254"/>
      <c r="C737" s="253"/>
      <c r="D737" s="255"/>
      <c r="E737" s="255"/>
      <c r="F737" s="255"/>
      <c r="G737" s="255"/>
      <c r="H737" s="255"/>
      <c r="I737" s="255"/>
      <c r="J737" s="255"/>
      <c r="K737" s="255"/>
      <c r="L737" s="255"/>
      <c r="M737" s="255"/>
      <c r="N737" s="255"/>
      <c r="O737" s="255"/>
      <c r="P737" s="255"/>
      <c r="Q737" s="255"/>
      <c r="R737" s="255"/>
      <c r="S737" s="255"/>
      <c r="T737" s="255"/>
      <c r="U737" s="255"/>
      <c r="V737" s="255"/>
      <c r="W737" s="255"/>
      <c r="X737" s="255"/>
      <c r="Y737" s="255"/>
      <c r="Z737" s="255"/>
      <c r="AA737" s="255"/>
      <c r="AB737" s="255"/>
      <c r="AC737" s="255"/>
      <c r="AD737" s="255"/>
      <c r="AE737" s="255"/>
      <c r="AF737" s="255"/>
      <c r="AG737" s="255"/>
      <c r="AH737" s="255"/>
      <c r="AI737" s="255"/>
      <c r="AJ737" s="255"/>
      <c r="AK737" s="255"/>
      <c r="AL737" s="255"/>
      <c r="AM737" s="255"/>
      <c r="AN737" s="255"/>
      <c r="AO737" s="255"/>
      <c r="AP737" s="255"/>
      <c r="AQ737" s="255"/>
      <c r="AR737" s="255"/>
    </row>
    <row r="738" spans="1:44" ht="16.5" customHeight="1" x14ac:dyDescent="0.25">
      <c r="A738" s="253"/>
      <c r="B738" s="254"/>
      <c r="C738" s="253"/>
      <c r="D738" s="255"/>
      <c r="E738" s="255"/>
      <c r="F738" s="255"/>
      <c r="G738" s="255"/>
      <c r="H738" s="255"/>
      <c r="I738" s="255"/>
      <c r="J738" s="255"/>
      <c r="K738" s="255"/>
      <c r="L738" s="255"/>
      <c r="M738" s="255"/>
      <c r="N738" s="255"/>
      <c r="O738" s="255"/>
      <c r="P738" s="255"/>
      <c r="Q738" s="255"/>
      <c r="R738" s="255"/>
      <c r="S738" s="255"/>
      <c r="T738" s="255"/>
      <c r="U738" s="255"/>
      <c r="V738" s="255"/>
      <c r="W738" s="255"/>
      <c r="X738" s="255"/>
      <c r="Y738" s="255"/>
      <c r="Z738" s="255"/>
      <c r="AA738" s="255"/>
      <c r="AB738" s="255"/>
      <c r="AC738" s="255"/>
      <c r="AD738" s="255"/>
      <c r="AE738" s="255"/>
      <c r="AF738" s="255"/>
      <c r="AG738" s="255"/>
      <c r="AH738" s="255"/>
      <c r="AI738" s="255"/>
      <c r="AJ738" s="255"/>
      <c r="AK738" s="255"/>
      <c r="AL738" s="255"/>
      <c r="AM738" s="255"/>
      <c r="AN738" s="255"/>
      <c r="AO738" s="255"/>
      <c r="AP738" s="255"/>
      <c r="AQ738" s="255"/>
      <c r="AR738" s="255"/>
    </row>
    <row r="739" spans="1:44" ht="16.5" customHeight="1" x14ac:dyDescent="0.25">
      <c r="A739" s="253"/>
      <c r="B739" s="254"/>
      <c r="C739" s="253"/>
      <c r="D739" s="255"/>
      <c r="E739" s="255"/>
      <c r="F739" s="255"/>
      <c r="G739" s="255"/>
      <c r="H739" s="255"/>
      <c r="I739" s="255"/>
      <c r="J739" s="255"/>
      <c r="K739" s="255"/>
      <c r="L739" s="255"/>
      <c r="M739" s="255"/>
      <c r="N739" s="255"/>
      <c r="O739" s="255"/>
      <c r="P739" s="255"/>
      <c r="Q739" s="255"/>
      <c r="R739" s="255"/>
      <c r="S739" s="255"/>
      <c r="T739" s="255"/>
      <c r="U739" s="255"/>
      <c r="V739" s="255"/>
      <c r="W739" s="255"/>
      <c r="X739" s="255"/>
      <c r="Y739" s="255"/>
      <c r="Z739" s="255"/>
      <c r="AA739" s="255"/>
      <c r="AB739" s="255"/>
      <c r="AC739" s="255"/>
      <c r="AD739" s="255"/>
      <c r="AE739" s="255"/>
      <c r="AF739" s="255"/>
      <c r="AG739" s="255"/>
      <c r="AH739" s="255"/>
      <c r="AI739" s="255"/>
      <c r="AJ739" s="255"/>
      <c r="AK739" s="255"/>
      <c r="AL739" s="255"/>
      <c r="AM739" s="255"/>
      <c r="AN739" s="255"/>
      <c r="AO739" s="255"/>
      <c r="AP739" s="255"/>
      <c r="AQ739" s="255"/>
      <c r="AR739" s="255"/>
    </row>
    <row r="740" spans="1:44" ht="16.5" customHeight="1" x14ac:dyDescent="0.25">
      <c r="A740" s="253"/>
      <c r="B740" s="254"/>
      <c r="C740" s="253"/>
      <c r="D740" s="255"/>
      <c r="E740" s="255"/>
      <c r="F740" s="255"/>
      <c r="G740" s="255"/>
      <c r="H740" s="255"/>
      <c r="I740" s="255"/>
      <c r="J740" s="255"/>
      <c r="K740" s="255"/>
      <c r="L740" s="255"/>
      <c r="M740" s="255"/>
      <c r="N740" s="255"/>
      <c r="O740" s="255"/>
      <c r="P740" s="255"/>
      <c r="Q740" s="255"/>
      <c r="R740" s="255"/>
      <c r="S740" s="255"/>
      <c r="T740" s="255"/>
      <c r="U740" s="255"/>
      <c r="V740" s="255"/>
      <c r="W740" s="255"/>
      <c r="X740" s="255"/>
      <c r="Y740" s="255"/>
      <c r="Z740" s="255"/>
      <c r="AA740" s="255"/>
      <c r="AB740" s="255"/>
      <c r="AC740" s="255"/>
      <c r="AD740" s="255"/>
      <c r="AE740" s="255"/>
      <c r="AF740" s="255"/>
      <c r="AG740" s="255"/>
      <c r="AH740" s="255"/>
      <c r="AI740" s="255"/>
      <c r="AJ740" s="255"/>
      <c r="AK740" s="255"/>
      <c r="AL740" s="255"/>
      <c r="AM740" s="255"/>
      <c r="AN740" s="255"/>
      <c r="AO740" s="255"/>
      <c r="AP740" s="255"/>
      <c r="AQ740" s="255"/>
      <c r="AR740" s="255"/>
    </row>
    <row r="741" spans="1:44" ht="16.5" customHeight="1" x14ac:dyDescent="0.25">
      <c r="A741" s="253"/>
      <c r="B741" s="254"/>
      <c r="C741" s="253"/>
      <c r="D741" s="255"/>
      <c r="E741" s="255"/>
      <c r="F741" s="255"/>
      <c r="G741" s="255"/>
      <c r="H741" s="255"/>
      <c r="I741" s="255"/>
      <c r="J741" s="255"/>
      <c r="K741" s="255"/>
      <c r="L741" s="255"/>
      <c r="M741" s="255"/>
      <c r="N741" s="255"/>
      <c r="O741" s="255"/>
      <c r="P741" s="255"/>
      <c r="Q741" s="255"/>
      <c r="R741" s="255"/>
      <c r="S741" s="255"/>
      <c r="T741" s="255"/>
      <c r="U741" s="255"/>
      <c r="V741" s="255"/>
      <c r="W741" s="255"/>
      <c r="X741" s="255"/>
      <c r="Y741" s="255"/>
      <c r="Z741" s="255"/>
      <c r="AA741" s="255"/>
      <c r="AB741" s="255"/>
      <c r="AC741" s="255"/>
      <c r="AD741" s="255"/>
      <c r="AE741" s="255"/>
      <c r="AF741" s="255"/>
      <c r="AG741" s="255"/>
      <c r="AH741" s="255"/>
      <c r="AI741" s="255"/>
      <c r="AJ741" s="255"/>
      <c r="AK741" s="255"/>
      <c r="AL741" s="255"/>
      <c r="AM741" s="255"/>
      <c r="AN741" s="255"/>
      <c r="AO741" s="255"/>
      <c r="AP741" s="255"/>
      <c r="AQ741" s="255"/>
      <c r="AR741" s="255"/>
    </row>
    <row r="742" spans="1:44" ht="16.5" customHeight="1" x14ac:dyDescent="0.25">
      <c r="A742" s="253"/>
      <c r="B742" s="254"/>
      <c r="C742" s="253"/>
      <c r="D742" s="255"/>
      <c r="E742" s="255"/>
      <c r="F742" s="255"/>
      <c r="G742" s="255"/>
      <c r="H742" s="255"/>
      <c r="I742" s="255"/>
      <c r="J742" s="255"/>
      <c r="K742" s="255"/>
      <c r="L742" s="255"/>
      <c r="M742" s="255"/>
      <c r="N742" s="255"/>
      <c r="O742" s="255"/>
      <c r="P742" s="255"/>
      <c r="Q742" s="255"/>
      <c r="R742" s="255"/>
      <c r="S742" s="255"/>
      <c r="T742" s="255"/>
      <c r="U742" s="255"/>
      <c r="V742" s="255"/>
      <c r="W742" s="255"/>
      <c r="X742" s="255"/>
      <c r="Y742" s="255"/>
      <c r="Z742" s="255"/>
      <c r="AA742" s="255"/>
      <c r="AB742" s="255"/>
      <c r="AC742" s="255"/>
      <c r="AD742" s="255"/>
      <c r="AE742" s="255"/>
      <c r="AF742" s="255"/>
      <c r="AG742" s="255"/>
      <c r="AH742" s="255"/>
      <c r="AI742" s="255"/>
      <c r="AJ742" s="255"/>
      <c r="AK742" s="255"/>
      <c r="AL742" s="255"/>
      <c r="AM742" s="255"/>
      <c r="AN742" s="255"/>
      <c r="AO742" s="255"/>
      <c r="AP742" s="255"/>
      <c r="AQ742" s="255"/>
      <c r="AR742" s="255"/>
    </row>
    <row r="743" spans="1:44" ht="16.5" customHeight="1" x14ac:dyDescent="0.25">
      <c r="A743" s="253"/>
      <c r="B743" s="254"/>
      <c r="C743" s="253"/>
      <c r="D743" s="255"/>
      <c r="E743" s="255"/>
      <c r="F743" s="255"/>
      <c r="G743" s="255"/>
      <c r="H743" s="255"/>
      <c r="I743" s="255"/>
      <c r="J743" s="255"/>
      <c r="K743" s="255"/>
      <c r="L743" s="255"/>
      <c r="M743" s="255"/>
      <c r="N743" s="255"/>
      <c r="O743" s="255"/>
      <c r="P743" s="255"/>
      <c r="Q743" s="255"/>
      <c r="R743" s="255"/>
      <c r="S743" s="255"/>
      <c r="T743" s="255"/>
      <c r="U743" s="255"/>
      <c r="V743" s="255"/>
      <c r="W743" s="255"/>
      <c r="X743" s="255"/>
      <c r="Y743" s="255"/>
      <c r="Z743" s="255"/>
      <c r="AA743" s="255"/>
      <c r="AB743" s="255"/>
      <c r="AC743" s="255"/>
      <c r="AD743" s="255"/>
      <c r="AE743" s="255"/>
      <c r="AF743" s="255"/>
      <c r="AG743" s="255"/>
      <c r="AH743" s="255"/>
      <c r="AI743" s="255"/>
      <c r="AJ743" s="255"/>
      <c r="AK743" s="255"/>
      <c r="AL743" s="255"/>
      <c r="AM743" s="255"/>
      <c r="AN743" s="255"/>
      <c r="AO743" s="255"/>
      <c r="AP743" s="255"/>
      <c r="AQ743" s="255"/>
      <c r="AR743" s="255"/>
    </row>
    <row r="744" spans="1:44" ht="16.5" customHeight="1" x14ac:dyDescent="0.25">
      <c r="A744" s="253"/>
      <c r="B744" s="254"/>
      <c r="C744" s="253"/>
      <c r="D744" s="255"/>
      <c r="E744" s="255"/>
      <c r="F744" s="255"/>
      <c r="G744" s="255"/>
      <c r="H744" s="255"/>
      <c r="I744" s="255"/>
      <c r="J744" s="255"/>
      <c r="K744" s="255"/>
      <c r="L744" s="255"/>
      <c r="M744" s="255"/>
      <c r="N744" s="255"/>
      <c r="O744" s="255"/>
      <c r="P744" s="255"/>
      <c r="Q744" s="255"/>
      <c r="R744" s="255"/>
      <c r="S744" s="255"/>
      <c r="T744" s="255"/>
      <c r="U744" s="255"/>
      <c r="V744" s="255"/>
      <c r="W744" s="255"/>
      <c r="X744" s="255"/>
      <c r="Y744" s="255"/>
      <c r="Z744" s="255"/>
      <c r="AA744" s="255"/>
      <c r="AB744" s="255"/>
      <c r="AC744" s="255"/>
      <c r="AD744" s="255"/>
      <c r="AE744" s="255"/>
      <c r="AF744" s="255"/>
      <c r="AG744" s="255"/>
      <c r="AH744" s="255"/>
      <c r="AI744" s="255"/>
      <c r="AJ744" s="255"/>
      <c r="AK744" s="255"/>
      <c r="AL744" s="255"/>
      <c r="AM744" s="255"/>
      <c r="AN744" s="255"/>
      <c r="AO744" s="255"/>
      <c r="AP744" s="255"/>
      <c r="AQ744" s="255"/>
      <c r="AR744" s="255"/>
    </row>
    <row r="745" spans="1:44" ht="16.5" customHeight="1" x14ac:dyDescent="0.25">
      <c r="A745" s="253"/>
      <c r="B745" s="254"/>
      <c r="C745" s="253"/>
      <c r="D745" s="255"/>
      <c r="E745" s="255"/>
      <c r="F745" s="255"/>
      <c r="G745" s="255"/>
      <c r="H745" s="255"/>
      <c r="I745" s="255"/>
      <c r="J745" s="255"/>
      <c r="K745" s="255"/>
      <c r="L745" s="255"/>
      <c r="M745" s="255"/>
      <c r="N745" s="255"/>
      <c r="O745" s="255"/>
      <c r="P745" s="255"/>
      <c r="Q745" s="255"/>
      <c r="R745" s="255"/>
      <c r="S745" s="255"/>
      <c r="T745" s="255"/>
      <c r="U745" s="255"/>
      <c r="V745" s="255"/>
      <c r="W745" s="255"/>
      <c r="X745" s="255"/>
      <c r="Y745" s="255"/>
      <c r="Z745" s="255"/>
      <c r="AA745" s="255"/>
      <c r="AB745" s="255"/>
      <c r="AC745" s="255"/>
      <c r="AD745" s="255"/>
      <c r="AE745" s="255"/>
      <c r="AF745" s="255"/>
      <c r="AG745" s="255"/>
      <c r="AH745" s="255"/>
      <c r="AI745" s="255"/>
      <c r="AJ745" s="255"/>
      <c r="AK745" s="255"/>
      <c r="AL745" s="255"/>
      <c r="AM745" s="255"/>
      <c r="AN745" s="255"/>
      <c r="AO745" s="255"/>
      <c r="AP745" s="255"/>
      <c r="AQ745" s="255"/>
      <c r="AR745" s="255"/>
    </row>
    <row r="746" spans="1:44" ht="16.5" customHeight="1" x14ac:dyDescent="0.25">
      <c r="A746" s="253"/>
      <c r="B746" s="254"/>
      <c r="C746" s="253"/>
      <c r="D746" s="255"/>
      <c r="E746" s="255"/>
      <c r="F746" s="255"/>
      <c r="G746" s="255"/>
      <c r="H746" s="255"/>
      <c r="I746" s="255"/>
      <c r="J746" s="255"/>
      <c r="K746" s="255"/>
      <c r="L746" s="255"/>
      <c r="M746" s="255"/>
      <c r="N746" s="255"/>
      <c r="O746" s="255"/>
      <c r="P746" s="255"/>
      <c r="Q746" s="255"/>
      <c r="R746" s="255"/>
      <c r="S746" s="255"/>
      <c r="T746" s="255"/>
      <c r="U746" s="255"/>
      <c r="V746" s="255"/>
      <c r="W746" s="255"/>
      <c r="X746" s="255"/>
      <c r="Y746" s="255"/>
      <c r="Z746" s="255"/>
      <c r="AA746" s="255"/>
      <c r="AB746" s="255"/>
      <c r="AC746" s="255"/>
      <c r="AD746" s="255"/>
      <c r="AE746" s="255"/>
      <c r="AF746" s="255"/>
      <c r="AG746" s="255"/>
      <c r="AH746" s="255"/>
      <c r="AI746" s="255"/>
      <c r="AJ746" s="255"/>
      <c r="AK746" s="255"/>
      <c r="AL746" s="255"/>
      <c r="AM746" s="255"/>
      <c r="AN746" s="255"/>
      <c r="AO746" s="255"/>
      <c r="AP746" s="255"/>
      <c r="AQ746" s="255"/>
      <c r="AR746" s="255"/>
    </row>
    <row r="747" spans="1:44" ht="16.5" customHeight="1" x14ac:dyDescent="0.25">
      <c r="A747" s="253"/>
      <c r="B747" s="254"/>
      <c r="C747" s="253"/>
      <c r="D747" s="255"/>
      <c r="E747" s="255"/>
      <c r="F747" s="255"/>
      <c r="G747" s="255"/>
      <c r="H747" s="255"/>
      <c r="I747" s="255"/>
      <c r="J747" s="255"/>
      <c r="K747" s="255"/>
      <c r="L747" s="255"/>
      <c r="M747" s="255"/>
      <c r="N747" s="255"/>
      <c r="O747" s="255"/>
      <c r="P747" s="255"/>
      <c r="Q747" s="255"/>
      <c r="R747" s="255"/>
      <c r="S747" s="255"/>
      <c r="T747" s="255"/>
      <c r="U747" s="255"/>
      <c r="V747" s="255"/>
      <c r="W747" s="255"/>
      <c r="X747" s="255"/>
      <c r="Y747" s="255"/>
      <c r="Z747" s="255"/>
      <c r="AA747" s="255"/>
      <c r="AB747" s="255"/>
      <c r="AC747" s="255"/>
      <c r="AD747" s="255"/>
      <c r="AE747" s="255"/>
      <c r="AF747" s="255"/>
      <c r="AG747" s="255"/>
      <c r="AH747" s="255"/>
      <c r="AI747" s="255"/>
      <c r="AJ747" s="255"/>
      <c r="AK747" s="255"/>
      <c r="AL747" s="255"/>
      <c r="AM747" s="255"/>
      <c r="AN747" s="255"/>
      <c r="AO747" s="255"/>
      <c r="AP747" s="255"/>
      <c r="AQ747" s="255"/>
      <c r="AR747" s="255"/>
    </row>
    <row r="748" spans="1:44" ht="16.5" customHeight="1" x14ac:dyDescent="0.25">
      <c r="A748" s="253"/>
      <c r="B748" s="254"/>
      <c r="C748" s="253"/>
      <c r="D748" s="255"/>
      <c r="E748" s="255"/>
      <c r="F748" s="255"/>
      <c r="G748" s="255"/>
      <c r="H748" s="255"/>
      <c r="I748" s="255"/>
      <c r="J748" s="255"/>
      <c r="K748" s="255"/>
      <c r="L748" s="255"/>
      <c r="M748" s="255"/>
      <c r="N748" s="255"/>
      <c r="O748" s="255"/>
      <c r="P748" s="255"/>
      <c r="Q748" s="255"/>
      <c r="R748" s="255"/>
      <c r="S748" s="255"/>
      <c r="T748" s="255"/>
      <c r="U748" s="255"/>
      <c r="V748" s="255"/>
      <c r="W748" s="255"/>
      <c r="X748" s="255"/>
      <c r="Y748" s="255"/>
      <c r="Z748" s="255"/>
      <c r="AA748" s="255"/>
      <c r="AB748" s="255"/>
      <c r="AC748" s="255"/>
      <c r="AD748" s="255"/>
      <c r="AE748" s="255"/>
      <c r="AF748" s="255"/>
      <c r="AG748" s="255"/>
      <c r="AH748" s="255"/>
      <c r="AI748" s="255"/>
      <c r="AJ748" s="255"/>
      <c r="AK748" s="255"/>
      <c r="AL748" s="255"/>
      <c r="AM748" s="255"/>
      <c r="AN748" s="255"/>
      <c r="AO748" s="255"/>
      <c r="AP748" s="255"/>
      <c r="AQ748" s="255"/>
      <c r="AR748" s="255"/>
    </row>
    <row r="749" spans="1:44" ht="16.5" customHeight="1" x14ac:dyDescent="0.25">
      <c r="A749" s="253"/>
      <c r="B749" s="254"/>
      <c r="C749" s="253"/>
      <c r="D749" s="255"/>
      <c r="E749" s="255"/>
      <c r="F749" s="255"/>
      <c r="G749" s="255"/>
      <c r="H749" s="255"/>
      <c r="I749" s="255"/>
      <c r="J749" s="255"/>
      <c r="K749" s="255"/>
      <c r="L749" s="255"/>
      <c r="M749" s="255"/>
      <c r="N749" s="255"/>
      <c r="O749" s="255"/>
      <c r="P749" s="255"/>
      <c r="Q749" s="255"/>
      <c r="R749" s="255"/>
      <c r="S749" s="255"/>
      <c r="T749" s="255"/>
      <c r="U749" s="255"/>
      <c r="V749" s="255"/>
      <c r="W749" s="255"/>
      <c r="X749" s="255"/>
      <c r="Y749" s="255"/>
      <c r="Z749" s="255"/>
      <c r="AA749" s="255"/>
      <c r="AB749" s="255"/>
      <c r="AC749" s="255"/>
      <c r="AD749" s="255"/>
      <c r="AE749" s="255"/>
      <c r="AF749" s="255"/>
      <c r="AG749" s="255"/>
      <c r="AH749" s="255"/>
      <c r="AI749" s="255"/>
      <c r="AJ749" s="255"/>
      <c r="AK749" s="255"/>
      <c r="AL749" s="255"/>
      <c r="AM749" s="255"/>
      <c r="AN749" s="255"/>
      <c r="AO749" s="255"/>
      <c r="AP749" s="255"/>
      <c r="AQ749" s="255"/>
      <c r="AR749" s="255"/>
    </row>
    <row r="750" spans="1:44" ht="16.5" customHeight="1" x14ac:dyDescent="0.25">
      <c r="A750" s="253"/>
      <c r="B750" s="254"/>
      <c r="C750" s="253"/>
      <c r="D750" s="255"/>
      <c r="E750" s="255"/>
      <c r="F750" s="255"/>
      <c r="G750" s="255"/>
      <c r="H750" s="255"/>
      <c r="I750" s="255"/>
      <c r="J750" s="255"/>
      <c r="K750" s="255"/>
      <c r="L750" s="255"/>
      <c r="M750" s="255"/>
      <c r="N750" s="255"/>
      <c r="O750" s="255"/>
      <c r="P750" s="255"/>
      <c r="Q750" s="255"/>
      <c r="R750" s="255"/>
      <c r="S750" s="255"/>
      <c r="T750" s="255"/>
      <c r="U750" s="255"/>
      <c r="V750" s="255"/>
      <c r="W750" s="255"/>
      <c r="X750" s="255"/>
      <c r="Y750" s="255"/>
      <c r="Z750" s="255"/>
      <c r="AA750" s="255"/>
      <c r="AB750" s="255"/>
      <c r="AC750" s="255"/>
      <c r="AD750" s="255"/>
      <c r="AE750" s="255"/>
      <c r="AF750" s="255"/>
      <c r="AG750" s="255"/>
      <c r="AH750" s="255"/>
      <c r="AI750" s="255"/>
      <c r="AJ750" s="255"/>
      <c r="AK750" s="255"/>
      <c r="AL750" s="255"/>
      <c r="AM750" s="255"/>
      <c r="AN750" s="255"/>
      <c r="AO750" s="255"/>
      <c r="AP750" s="255"/>
      <c r="AQ750" s="255"/>
      <c r="AR750" s="255"/>
    </row>
    <row r="751" spans="1:44" ht="16.5" customHeight="1" x14ac:dyDescent="0.25">
      <c r="A751" s="253"/>
      <c r="B751" s="254"/>
      <c r="C751" s="253"/>
      <c r="D751" s="255"/>
      <c r="E751" s="255"/>
      <c r="F751" s="255"/>
      <c r="G751" s="255"/>
      <c r="H751" s="255"/>
      <c r="I751" s="255"/>
      <c r="J751" s="255"/>
      <c r="K751" s="255"/>
      <c r="L751" s="255"/>
      <c r="M751" s="255"/>
      <c r="N751" s="255"/>
      <c r="O751" s="255"/>
      <c r="P751" s="255"/>
      <c r="Q751" s="255"/>
      <c r="R751" s="255"/>
      <c r="S751" s="255"/>
      <c r="T751" s="255"/>
      <c r="U751" s="255"/>
      <c r="V751" s="255"/>
      <c r="W751" s="255"/>
      <c r="X751" s="255"/>
      <c r="Y751" s="255"/>
      <c r="Z751" s="255"/>
      <c r="AA751" s="255"/>
      <c r="AB751" s="255"/>
      <c r="AC751" s="255"/>
      <c r="AD751" s="255"/>
      <c r="AE751" s="255"/>
      <c r="AF751" s="255"/>
      <c r="AG751" s="255"/>
      <c r="AH751" s="255"/>
      <c r="AI751" s="255"/>
      <c r="AJ751" s="255"/>
      <c r="AK751" s="255"/>
      <c r="AL751" s="255"/>
      <c r="AM751" s="255"/>
      <c r="AN751" s="255"/>
      <c r="AO751" s="255"/>
      <c r="AP751" s="255"/>
      <c r="AQ751" s="255"/>
      <c r="AR751" s="255"/>
    </row>
    <row r="752" spans="1:44" ht="16.5" customHeight="1" x14ac:dyDescent="0.25">
      <c r="A752" s="253"/>
      <c r="B752" s="254"/>
      <c r="C752" s="253"/>
      <c r="D752" s="255"/>
      <c r="E752" s="255"/>
      <c r="F752" s="255"/>
      <c r="G752" s="255"/>
      <c r="H752" s="255"/>
      <c r="I752" s="255"/>
      <c r="J752" s="255"/>
      <c r="K752" s="255"/>
      <c r="L752" s="255"/>
      <c r="M752" s="255"/>
      <c r="N752" s="255"/>
      <c r="O752" s="255"/>
      <c r="P752" s="255"/>
      <c r="Q752" s="255"/>
      <c r="R752" s="255"/>
      <c r="S752" s="255"/>
      <c r="T752" s="255"/>
      <c r="U752" s="255"/>
      <c r="V752" s="255"/>
      <c r="W752" s="255"/>
      <c r="X752" s="255"/>
      <c r="Y752" s="255"/>
      <c r="Z752" s="255"/>
      <c r="AA752" s="255"/>
      <c r="AB752" s="255"/>
      <c r="AC752" s="255"/>
      <c r="AD752" s="255"/>
      <c r="AE752" s="255"/>
      <c r="AF752" s="255"/>
      <c r="AG752" s="255"/>
      <c r="AH752" s="255"/>
      <c r="AI752" s="255"/>
      <c r="AJ752" s="255"/>
      <c r="AK752" s="255"/>
      <c r="AL752" s="255"/>
      <c r="AM752" s="255"/>
      <c r="AN752" s="255"/>
      <c r="AO752" s="255"/>
      <c r="AP752" s="255"/>
      <c r="AQ752" s="255"/>
      <c r="AR752" s="255"/>
    </row>
    <row r="753" spans="1:44" ht="16.5" customHeight="1" x14ac:dyDescent="0.25">
      <c r="A753" s="253"/>
      <c r="B753" s="254"/>
      <c r="C753" s="253"/>
      <c r="D753" s="255"/>
      <c r="E753" s="255"/>
      <c r="F753" s="255"/>
      <c r="G753" s="255"/>
      <c r="H753" s="255"/>
      <c r="I753" s="255"/>
      <c r="J753" s="255"/>
      <c r="K753" s="255"/>
      <c r="L753" s="255"/>
      <c r="M753" s="255"/>
      <c r="N753" s="255"/>
      <c r="O753" s="255"/>
      <c r="P753" s="255"/>
      <c r="Q753" s="255"/>
      <c r="R753" s="255"/>
      <c r="S753" s="255"/>
      <c r="T753" s="255"/>
      <c r="U753" s="255"/>
      <c r="V753" s="255"/>
      <c r="W753" s="255"/>
      <c r="X753" s="255"/>
      <c r="Y753" s="255"/>
      <c r="Z753" s="255"/>
      <c r="AA753" s="255"/>
      <c r="AB753" s="255"/>
      <c r="AC753" s="255"/>
      <c r="AD753" s="255"/>
      <c r="AE753" s="255"/>
      <c r="AF753" s="255"/>
      <c r="AG753" s="255"/>
      <c r="AH753" s="255"/>
      <c r="AI753" s="255"/>
      <c r="AJ753" s="255"/>
      <c r="AK753" s="255"/>
      <c r="AL753" s="255"/>
      <c r="AM753" s="255"/>
      <c r="AN753" s="255"/>
      <c r="AO753" s="255"/>
      <c r="AP753" s="255"/>
      <c r="AQ753" s="255"/>
      <c r="AR753" s="255"/>
    </row>
    <row r="754" spans="1:44" ht="16.5" customHeight="1" x14ac:dyDescent="0.25">
      <c r="A754" s="253"/>
      <c r="B754" s="254"/>
      <c r="C754" s="253"/>
      <c r="D754" s="255"/>
      <c r="E754" s="255"/>
      <c r="F754" s="255"/>
      <c r="G754" s="255"/>
      <c r="H754" s="255"/>
      <c r="I754" s="255"/>
      <c r="J754" s="255"/>
      <c r="K754" s="255"/>
      <c r="L754" s="255"/>
      <c r="M754" s="255"/>
      <c r="N754" s="255"/>
      <c r="O754" s="255"/>
      <c r="P754" s="255"/>
      <c r="Q754" s="255"/>
      <c r="R754" s="255"/>
      <c r="S754" s="255"/>
      <c r="T754" s="255"/>
      <c r="U754" s="255"/>
      <c r="V754" s="255"/>
      <c r="W754" s="255"/>
      <c r="X754" s="255"/>
      <c r="Y754" s="255"/>
      <c r="Z754" s="255"/>
      <c r="AA754" s="255"/>
      <c r="AB754" s="255"/>
      <c r="AC754" s="255"/>
      <c r="AD754" s="255"/>
      <c r="AE754" s="255"/>
      <c r="AF754" s="255"/>
      <c r="AG754" s="255"/>
      <c r="AH754" s="255"/>
      <c r="AI754" s="255"/>
      <c r="AJ754" s="255"/>
      <c r="AK754" s="255"/>
      <c r="AL754" s="255"/>
      <c r="AM754" s="255"/>
      <c r="AN754" s="255"/>
      <c r="AO754" s="255"/>
      <c r="AP754" s="255"/>
      <c r="AQ754" s="255"/>
      <c r="AR754" s="255"/>
    </row>
    <row r="755" spans="1:44" ht="16.5" customHeight="1" x14ac:dyDescent="0.25">
      <c r="A755" s="253"/>
      <c r="B755" s="254"/>
      <c r="C755" s="253"/>
      <c r="D755" s="255"/>
      <c r="E755" s="255"/>
      <c r="F755" s="255"/>
      <c r="G755" s="255"/>
      <c r="H755" s="255"/>
      <c r="I755" s="255"/>
      <c r="J755" s="255"/>
      <c r="K755" s="255"/>
      <c r="L755" s="255"/>
      <c r="M755" s="255"/>
      <c r="N755" s="255"/>
      <c r="O755" s="255"/>
      <c r="P755" s="255"/>
      <c r="Q755" s="255"/>
      <c r="R755" s="255"/>
      <c r="S755" s="255"/>
      <c r="T755" s="255"/>
      <c r="U755" s="255"/>
      <c r="V755" s="255"/>
      <c r="W755" s="255"/>
      <c r="X755" s="255"/>
      <c r="Y755" s="255"/>
      <c r="Z755" s="255"/>
      <c r="AA755" s="255"/>
      <c r="AB755" s="255"/>
      <c r="AC755" s="255"/>
      <c r="AD755" s="255"/>
      <c r="AE755" s="255"/>
      <c r="AF755" s="255"/>
      <c r="AG755" s="255"/>
      <c r="AH755" s="255"/>
      <c r="AI755" s="255"/>
      <c r="AJ755" s="255"/>
      <c r="AK755" s="255"/>
      <c r="AL755" s="255"/>
      <c r="AM755" s="255"/>
      <c r="AN755" s="255"/>
      <c r="AO755" s="255"/>
      <c r="AP755" s="255"/>
      <c r="AQ755" s="255"/>
      <c r="AR755" s="255"/>
    </row>
    <row r="756" spans="1:44" ht="16.5" customHeight="1" x14ac:dyDescent="0.25">
      <c r="A756" s="253"/>
      <c r="B756" s="254"/>
      <c r="C756" s="253"/>
      <c r="D756" s="255"/>
      <c r="E756" s="255"/>
      <c r="F756" s="255"/>
      <c r="G756" s="255"/>
      <c r="H756" s="255"/>
      <c r="I756" s="255"/>
      <c r="J756" s="255"/>
      <c r="K756" s="255"/>
      <c r="L756" s="255"/>
      <c r="M756" s="255"/>
      <c r="N756" s="255"/>
      <c r="O756" s="255"/>
      <c r="P756" s="255"/>
      <c r="Q756" s="255"/>
      <c r="R756" s="255"/>
      <c r="S756" s="255"/>
      <c r="T756" s="255"/>
      <c r="U756" s="255"/>
      <c r="V756" s="255"/>
      <c r="W756" s="255"/>
      <c r="X756" s="255"/>
      <c r="Y756" s="255"/>
      <c r="Z756" s="255"/>
      <c r="AA756" s="255"/>
      <c r="AB756" s="255"/>
      <c r="AC756" s="255"/>
      <c r="AD756" s="255"/>
      <c r="AE756" s="255"/>
      <c r="AF756" s="255"/>
      <c r="AG756" s="255"/>
      <c r="AH756" s="255"/>
      <c r="AI756" s="255"/>
      <c r="AJ756" s="255"/>
      <c r="AK756" s="255"/>
      <c r="AL756" s="255"/>
      <c r="AM756" s="255"/>
      <c r="AN756" s="255"/>
      <c r="AO756" s="255"/>
      <c r="AP756" s="255"/>
      <c r="AQ756" s="255"/>
      <c r="AR756" s="255"/>
    </row>
    <row r="757" spans="1:44" ht="16.5" customHeight="1" x14ac:dyDescent="0.25">
      <c r="A757" s="253"/>
      <c r="B757" s="254"/>
      <c r="C757" s="253"/>
      <c r="D757" s="255"/>
      <c r="E757" s="255"/>
      <c r="F757" s="255"/>
      <c r="G757" s="255"/>
      <c r="H757" s="255"/>
      <c r="I757" s="255"/>
      <c r="J757" s="255"/>
      <c r="K757" s="255"/>
      <c r="L757" s="255"/>
      <c r="M757" s="255"/>
      <c r="N757" s="255"/>
      <c r="O757" s="255"/>
      <c r="P757" s="255"/>
      <c r="Q757" s="255"/>
      <c r="R757" s="255"/>
      <c r="S757" s="255"/>
      <c r="T757" s="255"/>
      <c r="U757" s="255"/>
      <c r="V757" s="255"/>
      <c r="W757" s="255"/>
      <c r="X757" s="255"/>
      <c r="Y757" s="255"/>
      <c r="Z757" s="255"/>
      <c r="AA757" s="255"/>
      <c r="AB757" s="255"/>
      <c r="AC757" s="255"/>
      <c r="AD757" s="255"/>
      <c r="AE757" s="255"/>
      <c r="AF757" s="255"/>
      <c r="AG757" s="255"/>
      <c r="AH757" s="255"/>
      <c r="AI757" s="255"/>
      <c r="AJ757" s="255"/>
      <c r="AK757" s="255"/>
      <c r="AL757" s="255"/>
      <c r="AM757" s="255"/>
      <c r="AN757" s="255"/>
      <c r="AO757" s="255"/>
      <c r="AP757" s="255"/>
      <c r="AQ757" s="255"/>
      <c r="AR757" s="255"/>
    </row>
    <row r="758" spans="1:44" ht="16.5" customHeight="1" x14ac:dyDescent="0.25">
      <c r="A758" s="253"/>
      <c r="B758" s="254"/>
      <c r="C758" s="253"/>
      <c r="D758" s="255"/>
      <c r="E758" s="255"/>
      <c r="F758" s="255"/>
      <c r="G758" s="255"/>
      <c r="H758" s="255"/>
      <c r="I758" s="255"/>
      <c r="J758" s="255"/>
      <c r="K758" s="255"/>
      <c r="L758" s="255"/>
      <c r="M758" s="255"/>
      <c r="N758" s="255"/>
      <c r="O758" s="255"/>
      <c r="P758" s="255"/>
      <c r="Q758" s="255"/>
      <c r="R758" s="255"/>
      <c r="S758" s="255"/>
      <c r="T758" s="255"/>
      <c r="U758" s="255"/>
      <c r="V758" s="255"/>
      <c r="W758" s="255"/>
      <c r="X758" s="255"/>
      <c r="Y758" s="255"/>
      <c r="Z758" s="255"/>
      <c r="AA758" s="255"/>
      <c r="AB758" s="255"/>
      <c r="AC758" s="255"/>
      <c r="AD758" s="255"/>
      <c r="AE758" s="255"/>
      <c r="AF758" s="255"/>
      <c r="AG758" s="255"/>
      <c r="AH758" s="255"/>
      <c r="AI758" s="255"/>
      <c r="AJ758" s="255"/>
      <c r="AK758" s="255"/>
      <c r="AL758" s="255"/>
      <c r="AM758" s="255"/>
      <c r="AN758" s="255"/>
      <c r="AO758" s="255"/>
      <c r="AP758" s="255"/>
      <c r="AQ758" s="255"/>
      <c r="AR758" s="255"/>
    </row>
    <row r="759" spans="1:44" ht="16.5" customHeight="1" x14ac:dyDescent="0.25">
      <c r="A759" s="253"/>
      <c r="B759" s="254"/>
      <c r="C759" s="253"/>
      <c r="D759" s="255"/>
      <c r="E759" s="255"/>
      <c r="F759" s="255"/>
      <c r="G759" s="255"/>
      <c r="H759" s="255"/>
      <c r="I759" s="255"/>
      <c r="J759" s="255"/>
      <c r="K759" s="255"/>
      <c r="L759" s="255"/>
      <c r="M759" s="255"/>
      <c r="N759" s="255"/>
      <c r="O759" s="255"/>
      <c r="P759" s="255"/>
      <c r="Q759" s="255"/>
      <c r="R759" s="255"/>
      <c r="S759" s="255"/>
      <c r="T759" s="255"/>
      <c r="U759" s="255"/>
      <c r="V759" s="255"/>
      <c r="W759" s="255"/>
      <c r="X759" s="255"/>
      <c r="Y759" s="255"/>
      <c r="Z759" s="255"/>
      <c r="AA759" s="255"/>
      <c r="AB759" s="255"/>
      <c r="AC759" s="255"/>
      <c r="AD759" s="255"/>
      <c r="AE759" s="255"/>
      <c r="AF759" s="255"/>
      <c r="AG759" s="255"/>
      <c r="AH759" s="255"/>
      <c r="AI759" s="255"/>
      <c r="AJ759" s="255"/>
      <c r="AK759" s="255"/>
      <c r="AL759" s="255"/>
      <c r="AM759" s="255"/>
      <c r="AN759" s="255"/>
      <c r="AO759" s="255"/>
      <c r="AP759" s="255"/>
      <c r="AQ759" s="255"/>
      <c r="AR759" s="255"/>
    </row>
    <row r="760" spans="1:44" ht="16.5" customHeight="1" x14ac:dyDescent="0.25">
      <c r="A760" s="253"/>
      <c r="B760" s="254"/>
      <c r="C760" s="253"/>
      <c r="D760" s="255"/>
      <c r="E760" s="255"/>
      <c r="F760" s="255"/>
      <c r="G760" s="255"/>
      <c r="H760" s="255"/>
      <c r="I760" s="255"/>
      <c r="J760" s="255"/>
      <c r="K760" s="255"/>
      <c r="L760" s="255"/>
      <c r="M760" s="255"/>
      <c r="N760" s="255"/>
      <c r="O760" s="255"/>
      <c r="P760" s="255"/>
      <c r="Q760" s="255"/>
      <c r="R760" s="255"/>
      <c r="S760" s="255"/>
      <c r="T760" s="255"/>
      <c r="U760" s="255"/>
      <c r="V760" s="255"/>
      <c r="W760" s="255"/>
      <c r="X760" s="255"/>
      <c r="Y760" s="255"/>
      <c r="Z760" s="255"/>
      <c r="AA760" s="255"/>
      <c r="AB760" s="255"/>
      <c r="AC760" s="255"/>
      <c r="AD760" s="255"/>
      <c r="AE760" s="255"/>
      <c r="AF760" s="255"/>
      <c r="AG760" s="255"/>
      <c r="AH760" s="255"/>
      <c r="AI760" s="255"/>
      <c r="AJ760" s="255"/>
      <c r="AK760" s="255"/>
      <c r="AL760" s="255"/>
      <c r="AM760" s="255"/>
      <c r="AN760" s="255"/>
      <c r="AO760" s="255"/>
      <c r="AP760" s="255"/>
      <c r="AQ760" s="255"/>
      <c r="AR760" s="255"/>
    </row>
    <row r="761" spans="1:44" ht="16.5" customHeight="1" x14ac:dyDescent="0.25">
      <c r="A761" s="253"/>
      <c r="B761" s="254"/>
      <c r="C761" s="253"/>
      <c r="D761" s="255"/>
      <c r="E761" s="255"/>
      <c r="F761" s="255"/>
      <c r="G761" s="255"/>
      <c r="H761" s="255"/>
      <c r="I761" s="255"/>
      <c r="J761" s="255"/>
      <c r="K761" s="255"/>
      <c r="L761" s="255"/>
      <c r="M761" s="255"/>
      <c r="N761" s="255"/>
      <c r="O761" s="255"/>
      <c r="P761" s="255"/>
      <c r="Q761" s="255"/>
      <c r="R761" s="255"/>
      <c r="S761" s="255"/>
      <c r="T761" s="255"/>
      <c r="U761" s="255"/>
      <c r="V761" s="255"/>
      <c r="W761" s="255"/>
      <c r="X761" s="255"/>
      <c r="Y761" s="255"/>
      <c r="Z761" s="255"/>
      <c r="AA761" s="255"/>
      <c r="AB761" s="255"/>
      <c r="AC761" s="255"/>
      <c r="AD761" s="255"/>
      <c r="AE761" s="255"/>
      <c r="AF761" s="255"/>
      <c r="AG761" s="255"/>
      <c r="AH761" s="255"/>
      <c r="AI761" s="255"/>
      <c r="AJ761" s="255"/>
      <c r="AK761" s="255"/>
      <c r="AL761" s="255"/>
      <c r="AM761" s="255"/>
      <c r="AN761" s="255"/>
      <c r="AO761" s="255"/>
      <c r="AP761" s="255"/>
      <c r="AQ761" s="255"/>
      <c r="AR761" s="255"/>
    </row>
    <row r="762" spans="1:44" ht="16.5" customHeight="1" x14ac:dyDescent="0.25">
      <c r="A762" s="253"/>
      <c r="B762" s="254"/>
      <c r="C762" s="253"/>
      <c r="D762" s="255"/>
      <c r="E762" s="255"/>
      <c r="F762" s="255"/>
      <c r="G762" s="255"/>
      <c r="H762" s="255"/>
      <c r="I762" s="255"/>
      <c r="J762" s="255"/>
      <c r="K762" s="255"/>
      <c r="L762" s="255"/>
      <c r="M762" s="255"/>
      <c r="N762" s="255"/>
      <c r="O762" s="255"/>
      <c r="P762" s="255"/>
      <c r="Q762" s="255"/>
      <c r="R762" s="255"/>
      <c r="S762" s="255"/>
      <c r="T762" s="255"/>
      <c r="U762" s="255"/>
      <c r="V762" s="255"/>
      <c r="W762" s="255"/>
      <c r="X762" s="255"/>
      <c r="Y762" s="255"/>
      <c r="Z762" s="255"/>
      <c r="AA762" s="255"/>
      <c r="AB762" s="255"/>
      <c r="AC762" s="255"/>
      <c r="AD762" s="255"/>
      <c r="AE762" s="255"/>
      <c r="AF762" s="255"/>
      <c r="AG762" s="255"/>
      <c r="AH762" s="255"/>
      <c r="AI762" s="255"/>
      <c r="AJ762" s="255"/>
      <c r="AK762" s="255"/>
      <c r="AL762" s="255"/>
      <c r="AM762" s="255"/>
      <c r="AN762" s="255"/>
      <c r="AO762" s="255"/>
      <c r="AP762" s="255"/>
      <c r="AQ762" s="255"/>
      <c r="AR762" s="255"/>
    </row>
    <row r="763" spans="1:44" ht="16.5" customHeight="1" x14ac:dyDescent="0.25">
      <c r="A763" s="253"/>
      <c r="B763" s="254"/>
      <c r="C763" s="253"/>
      <c r="D763" s="255"/>
      <c r="E763" s="255"/>
      <c r="F763" s="255"/>
      <c r="G763" s="255"/>
      <c r="H763" s="255"/>
      <c r="I763" s="255"/>
      <c r="J763" s="255"/>
      <c r="K763" s="255"/>
      <c r="L763" s="255"/>
      <c r="M763" s="255"/>
      <c r="N763" s="255"/>
      <c r="O763" s="255"/>
      <c r="P763" s="255"/>
      <c r="Q763" s="255"/>
      <c r="R763" s="255"/>
      <c r="S763" s="255"/>
      <c r="T763" s="255"/>
      <c r="U763" s="255"/>
      <c r="V763" s="255"/>
      <c r="W763" s="255"/>
      <c r="X763" s="255"/>
      <c r="Y763" s="255"/>
      <c r="Z763" s="255"/>
      <c r="AA763" s="255"/>
      <c r="AB763" s="255"/>
      <c r="AC763" s="255"/>
      <c r="AD763" s="255"/>
      <c r="AE763" s="255"/>
      <c r="AF763" s="255"/>
      <c r="AG763" s="255"/>
      <c r="AH763" s="255"/>
      <c r="AI763" s="255"/>
      <c r="AJ763" s="255"/>
      <c r="AK763" s="255"/>
      <c r="AL763" s="255"/>
      <c r="AM763" s="255"/>
      <c r="AN763" s="255"/>
      <c r="AO763" s="255"/>
      <c r="AP763" s="255"/>
      <c r="AQ763" s="255"/>
      <c r="AR763" s="255"/>
    </row>
    <row r="764" spans="1:44" ht="16.5" customHeight="1" x14ac:dyDescent="0.25">
      <c r="A764" s="253"/>
      <c r="B764" s="254"/>
      <c r="C764" s="253"/>
      <c r="D764" s="255"/>
      <c r="E764" s="255"/>
      <c r="F764" s="255"/>
      <c r="G764" s="255"/>
      <c r="H764" s="255"/>
      <c r="I764" s="255"/>
      <c r="J764" s="255"/>
      <c r="K764" s="255"/>
      <c r="L764" s="255"/>
      <c r="M764" s="255"/>
      <c r="N764" s="255"/>
      <c r="O764" s="255"/>
      <c r="P764" s="255"/>
      <c r="Q764" s="255"/>
      <c r="R764" s="255"/>
      <c r="S764" s="255"/>
      <c r="T764" s="255"/>
      <c r="U764" s="255"/>
      <c r="V764" s="255"/>
      <c r="W764" s="255"/>
      <c r="X764" s="255"/>
      <c r="Y764" s="255"/>
      <c r="Z764" s="255"/>
      <c r="AA764" s="255"/>
      <c r="AB764" s="255"/>
      <c r="AC764" s="255"/>
      <c r="AD764" s="255"/>
      <c r="AE764" s="255"/>
      <c r="AF764" s="255"/>
      <c r="AG764" s="255"/>
      <c r="AH764" s="255"/>
      <c r="AI764" s="255"/>
      <c r="AJ764" s="255"/>
      <c r="AK764" s="255"/>
      <c r="AL764" s="255"/>
      <c r="AM764" s="255"/>
      <c r="AN764" s="255"/>
      <c r="AO764" s="255"/>
      <c r="AP764" s="255"/>
      <c r="AQ764" s="255"/>
      <c r="AR764" s="255"/>
    </row>
    <row r="765" spans="1:44" ht="16.5" customHeight="1" x14ac:dyDescent="0.25">
      <c r="A765" s="253"/>
      <c r="B765" s="254"/>
      <c r="C765" s="253"/>
      <c r="D765" s="255"/>
      <c r="E765" s="255"/>
      <c r="F765" s="255"/>
      <c r="G765" s="255"/>
      <c r="H765" s="255"/>
      <c r="I765" s="255"/>
      <c r="J765" s="255"/>
      <c r="K765" s="255"/>
      <c r="L765" s="255"/>
      <c r="M765" s="255"/>
      <c r="N765" s="255"/>
      <c r="O765" s="255"/>
      <c r="P765" s="255"/>
      <c r="Q765" s="255"/>
      <c r="R765" s="255"/>
      <c r="S765" s="255"/>
      <c r="T765" s="255"/>
      <c r="U765" s="255"/>
      <c r="V765" s="255"/>
      <c r="W765" s="255"/>
      <c r="X765" s="255"/>
      <c r="Y765" s="255"/>
      <c r="Z765" s="255"/>
      <c r="AA765" s="255"/>
      <c r="AB765" s="255"/>
      <c r="AC765" s="255"/>
      <c r="AD765" s="255"/>
      <c r="AE765" s="255"/>
      <c r="AF765" s="255"/>
      <c r="AG765" s="255"/>
      <c r="AH765" s="255"/>
      <c r="AI765" s="255"/>
      <c r="AJ765" s="255"/>
      <c r="AK765" s="255"/>
      <c r="AL765" s="255"/>
      <c r="AM765" s="255"/>
      <c r="AN765" s="255"/>
      <c r="AO765" s="255"/>
      <c r="AP765" s="255"/>
      <c r="AQ765" s="255"/>
      <c r="AR765" s="255"/>
    </row>
    <row r="766" spans="1:44" ht="16.5" customHeight="1" x14ac:dyDescent="0.25">
      <c r="A766" s="253"/>
      <c r="B766" s="254"/>
      <c r="C766" s="253"/>
      <c r="D766" s="255"/>
      <c r="E766" s="255"/>
      <c r="F766" s="255"/>
      <c r="G766" s="255"/>
      <c r="H766" s="255"/>
      <c r="I766" s="255"/>
      <c r="J766" s="255"/>
      <c r="K766" s="255"/>
      <c r="L766" s="255"/>
      <c r="M766" s="255"/>
      <c r="N766" s="255"/>
      <c r="O766" s="255"/>
      <c r="P766" s="255"/>
      <c r="Q766" s="255"/>
      <c r="R766" s="255"/>
      <c r="S766" s="255"/>
      <c r="T766" s="255"/>
      <c r="U766" s="255"/>
      <c r="V766" s="255"/>
      <c r="W766" s="255"/>
      <c r="X766" s="255"/>
      <c r="Y766" s="255"/>
      <c r="Z766" s="255"/>
      <c r="AA766" s="255"/>
      <c r="AB766" s="255"/>
      <c r="AC766" s="255"/>
      <c r="AD766" s="255"/>
      <c r="AE766" s="255"/>
      <c r="AF766" s="255"/>
      <c r="AG766" s="255"/>
      <c r="AH766" s="255"/>
      <c r="AI766" s="255"/>
      <c r="AJ766" s="255"/>
      <c r="AK766" s="255"/>
      <c r="AL766" s="255"/>
      <c r="AM766" s="255"/>
      <c r="AN766" s="255"/>
      <c r="AO766" s="255"/>
      <c r="AP766" s="255"/>
      <c r="AQ766" s="255"/>
      <c r="AR766" s="255"/>
    </row>
    <row r="767" spans="1:44" ht="16.5" customHeight="1" x14ac:dyDescent="0.25">
      <c r="A767" s="253"/>
      <c r="B767" s="254"/>
      <c r="C767" s="253"/>
      <c r="D767" s="255"/>
      <c r="E767" s="255"/>
      <c r="F767" s="255"/>
      <c r="G767" s="255"/>
      <c r="H767" s="255"/>
      <c r="I767" s="255"/>
      <c r="J767" s="255"/>
      <c r="K767" s="255"/>
      <c r="L767" s="255"/>
      <c r="M767" s="255"/>
      <c r="N767" s="255"/>
      <c r="O767" s="255"/>
      <c r="P767" s="255"/>
      <c r="Q767" s="255"/>
      <c r="R767" s="255"/>
      <c r="S767" s="255"/>
      <c r="T767" s="255"/>
      <c r="U767" s="255"/>
      <c r="V767" s="255"/>
      <c r="W767" s="255"/>
      <c r="X767" s="255"/>
      <c r="Y767" s="255"/>
      <c r="Z767" s="255"/>
      <c r="AA767" s="255"/>
      <c r="AB767" s="255"/>
      <c r="AC767" s="255"/>
      <c r="AD767" s="255"/>
      <c r="AE767" s="255"/>
      <c r="AF767" s="255"/>
      <c r="AG767" s="255"/>
      <c r="AH767" s="255"/>
      <c r="AI767" s="255"/>
      <c r="AJ767" s="255"/>
      <c r="AK767" s="255"/>
      <c r="AL767" s="255"/>
      <c r="AM767" s="255"/>
      <c r="AN767" s="255"/>
      <c r="AO767" s="255"/>
      <c r="AP767" s="255"/>
      <c r="AQ767" s="255"/>
      <c r="AR767" s="255"/>
    </row>
    <row r="768" spans="1:44" ht="16.5" customHeight="1" x14ac:dyDescent="0.25">
      <c r="A768" s="253"/>
      <c r="B768" s="254"/>
      <c r="C768" s="253"/>
      <c r="D768" s="255"/>
      <c r="E768" s="255"/>
      <c r="F768" s="255"/>
      <c r="G768" s="255"/>
      <c r="H768" s="255"/>
      <c r="I768" s="255"/>
      <c r="J768" s="255"/>
      <c r="K768" s="255"/>
      <c r="L768" s="255"/>
      <c r="M768" s="255"/>
      <c r="N768" s="255"/>
      <c r="O768" s="255"/>
      <c r="P768" s="255"/>
      <c r="Q768" s="255"/>
      <c r="R768" s="255"/>
      <c r="S768" s="255"/>
      <c r="T768" s="255"/>
      <c r="U768" s="255"/>
      <c r="V768" s="255"/>
      <c r="W768" s="255"/>
      <c r="X768" s="255"/>
      <c r="Y768" s="255"/>
      <c r="Z768" s="255"/>
      <c r="AA768" s="255"/>
      <c r="AB768" s="255"/>
      <c r="AC768" s="255"/>
      <c r="AD768" s="255"/>
      <c r="AE768" s="255"/>
      <c r="AF768" s="255"/>
      <c r="AG768" s="255"/>
      <c r="AH768" s="255"/>
      <c r="AI768" s="255"/>
      <c r="AJ768" s="255"/>
      <c r="AK768" s="255"/>
      <c r="AL768" s="255"/>
      <c r="AM768" s="255"/>
      <c r="AN768" s="255"/>
      <c r="AO768" s="255"/>
      <c r="AP768" s="255"/>
      <c r="AQ768" s="255"/>
      <c r="AR768" s="255"/>
    </row>
    <row r="769" spans="1:44" ht="16.5" customHeight="1" x14ac:dyDescent="0.25">
      <c r="A769" s="253"/>
      <c r="B769" s="254"/>
      <c r="C769" s="253"/>
      <c r="D769" s="255"/>
      <c r="E769" s="255"/>
      <c r="F769" s="255"/>
      <c r="G769" s="255"/>
      <c r="H769" s="255"/>
      <c r="I769" s="255"/>
      <c r="J769" s="255"/>
      <c r="K769" s="255"/>
      <c r="L769" s="255"/>
      <c r="M769" s="255"/>
      <c r="N769" s="255"/>
      <c r="O769" s="255"/>
      <c r="P769" s="255"/>
      <c r="Q769" s="255"/>
      <c r="R769" s="255"/>
      <c r="S769" s="255"/>
      <c r="T769" s="255"/>
      <c r="U769" s="255"/>
      <c r="V769" s="255"/>
      <c r="W769" s="255"/>
      <c r="X769" s="255"/>
      <c r="Y769" s="255"/>
      <c r="Z769" s="255"/>
      <c r="AA769" s="255"/>
      <c r="AB769" s="255"/>
      <c r="AC769" s="255"/>
      <c r="AD769" s="255"/>
      <c r="AE769" s="255"/>
      <c r="AF769" s="255"/>
      <c r="AG769" s="255"/>
      <c r="AH769" s="255"/>
      <c r="AI769" s="255"/>
      <c r="AJ769" s="255"/>
      <c r="AK769" s="255"/>
      <c r="AL769" s="255"/>
      <c r="AM769" s="255"/>
      <c r="AN769" s="255"/>
      <c r="AO769" s="255"/>
      <c r="AP769" s="255"/>
      <c r="AQ769" s="255"/>
      <c r="AR769" s="255"/>
    </row>
    <row r="770" spans="1:44" ht="16.5" customHeight="1" x14ac:dyDescent="0.25">
      <c r="A770" s="253"/>
      <c r="B770" s="254"/>
      <c r="C770" s="253"/>
      <c r="D770" s="255"/>
      <c r="E770" s="255"/>
      <c r="F770" s="255"/>
      <c r="G770" s="255"/>
      <c r="H770" s="255"/>
      <c r="I770" s="255"/>
      <c r="J770" s="255"/>
      <c r="K770" s="255"/>
      <c r="L770" s="255"/>
      <c r="M770" s="255"/>
      <c r="N770" s="255"/>
      <c r="O770" s="255"/>
      <c r="P770" s="255"/>
      <c r="Q770" s="255"/>
      <c r="R770" s="255"/>
      <c r="S770" s="255"/>
      <c r="T770" s="255"/>
      <c r="U770" s="255"/>
      <c r="V770" s="255"/>
      <c r="W770" s="255"/>
      <c r="X770" s="255"/>
      <c r="Y770" s="255"/>
      <c r="Z770" s="255"/>
      <c r="AA770" s="255"/>
      <c r="AB770" s="255"/>
      <c r="AC770" s="255"/>
      <c r="AD770" s="255"/>
      <c r="AE770" s="255"/>
      <c r="AF770" s="255"/>
      <c r="AG770" s="255"/>
      <c r="AH770" s="255"/>
      <c r="AI770" s="255"/>
      <c r="AJ770" s="255"/>
      <c r="AK770" s="255"/>
      <c r="AL770" s="255"/>
      <c r="AM770" s="255"/>
      <c r="AN770" s="255"/>
      <c r="AO770" s="255"/>
      <c r="AP770" s="255"/>
      <c r="AQ770" s="255"/>
      <c r="AR770" s="255"/>
    </row>
    <row r="771" spans="1:44" ht="16.5" customHeight="1" x14ac:dyDescent="0.25">
      <c r="A771" s="253"/>
      <c r="B771" s="254"/>
      <c r="C771" s="253"/>
      <c r="D771" s="255"/>
      <c r="E771" s="255"/>
      <c r="F771" s="255"/>
      <c r="G771" s="255"/>
      <c r="H771" s="255"/>
      <c r="I771" s="255"/>
      <c r="J771" s="255"/>
      <c r="K771" s="255"/>
      <c r="L771" s="255"/>
      <c r="M771" s="255"/>
      <c r="N771" s="255"/>
      <c r="O771" s="255"/>
      <c r="P771" s="255"/>
      <c r="Q771" s="255"/>
      <c r="R771" s="255"/>
      <c r="S771" s="255"/>
      <c r="T771" s="255"/>
      <c r="U771" s="255"/>
      <c r="V771" s="255"/>
      <c r="W771" s="255"/>
      <c r="X771" s="255"/>
      <c r="Y771" s="255"/>
      <c r="Z771" s="255"/>
      <c r="AA771" s="255"/>
      <c r="AB771" s="255"/>
      <c r="AC771" s="255"/>
      <c r="AD771" s="255"/>
      <c r="AE771" s="255"/>
      <c r="AF771" s="255"/>
      <c r="AG771" s="255"/>
      <c r="AH771" s="255"/>
      <c r="AI771" s="255"/>
      <c r="AJ771" s="255"/>
      <c r="AK771" s="255"/>
      <c r="AL771" s="255"/>
      <c r="AM771" s="255"/>
      <c r="AN771" s="255"/>
      <c r="AO771" s="255"/>
      <c r="AP771" s="255"/>
      <c r="AQ771" s="255"/>
      <c r="AR771" s="255"/>
    </row>
    <row r="772" spans="1:44" ht="16.5" customHeight="1" x14ac:dyDescent="0.25">
      <c r="A772" s="253"/>
      <c r="B772" s="254"/>
      <c r="C772" s="253"/>
      <c r="D772" s="255"/>
      <c r="E772" s="255"/>
      <c r="F772" s="255"/>
      <c r="G772" s="255"/>
      <c r="H772" s="255"/>
      <c r="I772" s="255"/>
      <c r="J772" s="255"/>
      <c r="K772" s="255"/>
      <c r="L772" s="255"/>
      <c r="M772" s="255"/>
      <c r="N772" s="255"/>
      <c r="O772" s="255"/>
      <c r="P772" s="255"/>
      <c r="Q772" s="255"/>
      <c r="R772" s="255"/>
      <c r="S772" s="255"/>
      <c r="T772" s="255"/>
      <c r="U772" s="255"/>
      <c r="V772" s="255"/>
      <c r="W772" s="255"/>
      <c r="X772" s="255"/>
      <c r="Y772" s="255"/>
      <c r="Z772" s="255"/>
      <c r="AA772" s="255"/>
      <c r="AB772" s="255"/>
      <c r="AC772" s="255"/>
      <c r="AD772" s="255"/>
      <c r="AE772" s="255"/>
      <c r="AF772" s="255"/>
      <c r="AG772" s="255"/>
      <c r="AH772" s="255"/>
      <c r="AI772" s="255"/>
      <c r="AJ772" s="255"/>
      <c r="AK772" s="255"/>
      <c r="AL772" s="255"/>
      <c r="AM772" s="255"/>
      <c r="AN772" s="255"/>
      <c r="AO772" s="255"/>
      <c r="AP772" s="255"/>
      <c r="AQ772" s="255"/>
      <c r="AR772" s="255"/>
    </row>
    <row r="773" spans="1:44" ht="16.5" customHeight="1" x14ac:dyDescent="0.25">
      <c r="A773" s="253"/>
      <c r="B773" s="254"/>
      <c r="C773" s="253"/>
      <c r="D773" s="255"/>
      <c r="E773" s="255"/>
      <c r="F773" s="255"/>
      <c r="G773" s="255"/>
      <c r="H773" s="255"/>
      <c r="I773" s="255"/>
      <c r="J773" s="255"/>
      <c r="K773" s="255"/>
      <c r="L773" s="255"/>
      <c r="M773" s="255"/>
      <c r="N773" s="255"/>
      <c r="O773" s="255"/>
      <c r="P773" s="255"/>
      <c r="Q773" s="255"/>
      <c r="R773" s="255"/>
      <c r="S773" s="255"/>
      <c r="T773" s="255"/>
      <c r="U773" s="255"/>
      <c r="V773" s="255"/>
      <c r="W773" s="255"/>
      <c r="X773" s="255"/>
      <c r="Y773" s="255"/>
      <c r="Z773" s="255"/>
      <c r="AA773" s="255"/>
      <c r="AB773" s="255"/>
      <c r="AC773" s="255"/>
      <c r="AD773" s="255"/>
      <c r="AE773" s="255"/>
      <c r="AF773" s="255"/>
      <c r="AG773" s="255"/>
      <c r="AH773" s="255"/>
      <c r="AI773" s="255"/>
      <c r="AJ773" s="255"/>
      <c r="AK773" s="255"/>
      <c r="AL773" s="255"/>
      <c r="AM773" s="255"/>
      <c r="AN773" s="255"/>
      <c r="AO773" s="255"/>
      <c r="AP773" s="255"/>
      <c r="AQ773" s="255"/>
      <c r="AR773" s="255"/>
    </row>
    <row r="774" spans="1:44" ht="16.5" customHeight="1" x14ac:dyDescent="0.25">
      <c r="A774" s="253"/>
      <c r="B774" s="254"/>
      <c r="C774" s="253"/>
      <c r="D774" s="255"/>
      <c r="E774" s="255"/>
      <c r="F774" s="255"/>
      <c r="G774" s="255"/>
      <c r="H774" s="255"/>
      <c r="I774" s="255"/>
      <c r="J774" s="255"/>
      <c r="K774" s="255"/>
      <c r="L774" s="255"/>
      <c r="M774" s="255"/>
      <c r="N774" s="255"/>
      <c r="O774" s="255"/>
      <c r="P774" s="255"/>
      <c r="Q774" s="255"/>
      <c r="R774" s="255"/>
      <c r="S774" s="255"/>
      <c r="T774" s="255"/>
      <c r="U774" s="255"/>
      <c r="V774" s="255"/>
      <c r="W774" s="255"/>
      <c r="X774" s="255"/>
      <c r="Y774" s="255"/>
      <c r="Z774" s="255"/>
      <c r="AA774" s="255"/>
      <c r="AB774" s="255"/>
      <c r="AC774" s="255"/>
      <c r="AD774" s="255"/>
      <c r="AE774" s="255"/>
      <c r="AF774" s="255"/>
      <c r="AG774" s="255"/>
      <c r="AH774" s="255"/>
      <c r="AI774" s="255"/>
      <c r="AJ774" s="255"/>
      <c r="AK774" s="255"/>
      <c r="AL774" s="255"/>
      <c r="AM774" s="255"/>
      <c r="AN774" s="255"/>
      <c r="AO774" s="255"/>
      <c r="AP774" s="255"/>
      <c r="AQ774" s="255"/>
      <c r="AR774" s="255"/>
    </row>
    <row r="775" spans="1:44" ht="16.5" customHeight="1" x14ac:dyDescent="0.25">
      <c r="A775" s="253"/>
      <c r="B775" s="254"/>
      <c r="C775" s="253"/>
      <c r="D775" s="255"/>
      <c r="E775" s="255"/>
      <c r="F775" s="255"/>
      <c r="G775" s="255"/>
      <c r="H775" s="255"/>
      <c r="I775" s="255"/>
      <c r="J775" s="255"/>
      <c r="K775" s="255"/>
      <c r="L775" s="255"/>
      <c r="M775" s="255"/>
      <c r="N775" s="255"/>
      <c r="O775" s="255"/>
      <c r="P775" s="255"/>
      <c r="Q775" s="255"/>
      <c r="R775" s="255"/>
      <c r="S775" s="255"/>
      <c r="T775" s="255"/>
      <c r="U775" s="255"/>
      <c r="V775" s="255"/>
      <c r="W775" s="255"/>
      <c r="X775" s="255"/>
      <c r="Y775" s="255"/>
      <c r="Z775" s="255"/>
      <c r="AA775" s="255"/>
      <c r="AB775" s="255"/>
      <c r="AC775" s="255"/>
      <c r="AD775" s="255"/>
      <c r="AE775" s="255"/>
      <c r="AF775" s="255"/>
      <c r="AG775" s="255"/>
      <c r="AH775" s="255"/>
      <c r="AI775" s="255"/>
      <c r="AJ775" s="255"/>
      <c r="AK775" s="255"/>
      <c r="AL775" s="255"/>
      <c r="AM775" s="255"/>
      <c r="AN775" s="255"/>
      <c r="AO775" s="255"/>
      <c r="AP775" s="255"/>
      <c r="AQ775" s="255"/>
      <c r="AR775" s="255"/>
    </row>
    <row r="776" spans="1:44" ht="16.5" customHeight="1" x14ac:dyDescent="0.25">
      <c r="A776" s="253"/>
      <c r="B776" s="254"/>
      <c r="C776" s="253"/>
      <c r="D776" s="255"/>
      <c r="E776" s="255"/>
      <c r="F776" s="255"/>
      <c r="G776" s="255"/>
      <c r="H776" s="255"/>
      <c r="I776" s="255"/>
      <c r="J776" s="255"/>
      <c r="K776" s="255"/>
      <c r="L776" s="255"/>
      <c r="M776" s="255"/>
      <c r="N776" s="255"/>
      <c r="O776" s="255"/>
      <c r="P776" s="255"/>
      <c r="Q776" s="255"/>
      <c r="R776" s="255"/>
      <c r="S776" s="255"/>
      <c r="T776" s="255"/>
      <c r="U776" s="255"/>
      <c r="V776" s="255"/>
      <c r="W776" s="255"/>
      <c r="X776" s="255"/>
      <c r="Y776" s="255"/>
      <c r="Z776" s="255"/>
      <c r="AA776" s="255"/>
      <c r="AB776" s="255"/>
      <c r="AC776" s="255"/>
      <c r="AD776" s="255"/>
      <c r="AE776" s="255"/>
      <c r="AF776" s="255"/>
      <c r="AG776" s="255"/>
      <c r="AH776" s="255"/>
      <c r="AI776" s="255"/>
      <c r="AJ776" s="255"/>
      <c r="AK776" s="255"/>
      <c r="AL776" s="255"/>
      <c r="AM776" s="255"/>
      <c r="AN776" s="255"/>
      <c r="AO776" s="255"/>
      <c r="AP776" s="255"/>
      <c r="AQ776" s="255"/>
      <c r="AR776" s="255"/>
    </row>
    <row r="777" spans="1:44" ht="16.5" customHeight="1" x14ac:dyDescent="0.25">
      <c r="A777" s="253"/>
      <c r="B777" s="254"/>
      <c r="C777" s="253"/>
      <c r="D777" s="255"/>
      <c r="E777" s="255"/>
      <c r="F777" s="255"/>
      <c r="G777" s="255"/>
      <c r="H777" s="255"/>
      <c r="I777" s="255"/>
      <c r="J777" s="255"/>
      <c r="K777" s="255"/>
      <c r="L777" s="255"/>
      <c r="M777" s="255"/>
      <c r="N777" s="255"/>
      <c r="O777" s="255"/>
      <c r="P777" s="255"/>
      <c r="Q777" s="255"/>
      <c r="R777" s="255"/>
      <c r="S777" s="255"/>
      <c r="T777" s="255"/>
      <c r="U777" s="255"/>
      <c r="V777" s="255"/>
      <c r="W777" s="255"/>
      <c r="X777" s="255"/>
      <c r="Y777" s="255"/>
      <c r="Z777" s="255"/>
      <c r="AA777" s="255"/>
      <c r="AB777" s="255"/>
      <c r="AC777" s="255"/>
      <c r="AD777" s="255"/>
      <c r="AE777" s="255"/>
      <c r="AF777" s="255"/>
      <c r="AG777" s="255"/>
      <c r="AH777" s="255"/>
      <c r="AI777" s="255"/>
      <c r="AJ777" s="255"/>
      <c r="AK777" s="255"/>
      <c r="AL777" s="255"/>
      <c r="AM777" s="255"/>
      <c r="AN777" s="255"/>
      <c r="AO777" s="255"/>
      <c r="AP777" s="255"/>
      <c r="AQ777" s="255"/>
      <c r="AR777" s="255"/>
    </row>
    <row r="778" spans="1:44" ht="16.5" customHeight="1" x14ac:dyDescent="0.25">
      <c r="A778" s="253"/>
      <c r="B778" s="254"/>
      <c r="C778" s="253"/>
      <c r="D778" s="255"/>
      <c r="E778" s="255"/>
      <c r="F778" s="255"/>
      <c r="G778" s="255"/>
      <c r="H778" s="255"/>
      <c r="I778" s="255"/>
      <c r="J778" s="255"/>
      <c r="K778" s="255"/>
      <c r="L778" s="255"/>
      <c r="M778" s="255"/>
      <c r="N778" s="255"/>
      <c r="O778" s="255"/>
      <c r="P778" s="255"/>
      <c r="Q778" s="255"/>
      <c r="R778" s="255"/>
      <c r="S778" s="255"/>
      <c r="T778" s="255"/>
      <c r="U778" s="255"/>
      <c r="V778" s="255"/>
      <c r="W778" s="255"/>
      <c r="X778" s="255"/>
      <c r="Y778" s="255"/>
      <c r="Z778" s="255"/>
      <c r="AA778" s="255"/>
      <c r="AB778" s="255"/>
      <c r="AC778" s="255"/>
      <c r="AD778" s="255"/>
      <c r="AE778" s="255"/>
      <c r="AF778" s="255"/>
      <c r="AG778" s="255"/>
      <c r="AH778" s="255"/>
      <c r="AI778" s="255"/>
      <c r="AJ778" s="255"/>
      <c r="AK778" s="255"/>
      <c r="AL778" s="255"/>
      <c r="AM778" s="255"/>
      <c r="AN778" s="255"/>
      <c r="AO778" s="255"/>
      <c r="AP778" s="255"/>
      <c r="AQ778" s="255"/>
      <c r="AR778" s="255"/>
    </row>
    <row r="779" spans="1:44" ht="16.5" customHeight="1" x14ac:dyDescent="0.25">
      <c r="A779" s="253"/>
      <c r="B779" s="254"/>
      <c r="C779" s="253"/>
      <c r="D779" s="255"/>
      <c r="E779" s="255"/>
      <c r="F779" s="255"/>
      <c r="G779" s="255"/>
      <c r="H779" s="255"/>
      <c r="I779" s="255"/>
      <c r="J779" s="255"/>
      <c r="K779" s="255"/>
      <c r="L779" s="255"/>
      <c r="M779" s="255"/>
      <c r="N779" s="255"/>
      <c r="O779" s="255"/>
      <c r="P779" s="255"/>
      <c r="Q779" s="255"/>
      <c r="R779" s="255"/>
      <c r="S779" s="255"/>
      <c r="T779" s="255"/>
      <c r="U779" s="255"/>
      <c r="V779" s="255"/>
      <c r="W779" s="255"/>
      <c r="X779" s="255"/>
      <c r="Y779" s="255"/>
      <c r="Z779" s="255"/>
      <c r="AA779" s="255"/>
      <c r="AB779" s="255"/>
      <c r="AC779" s="255"/>
      <c r="AD779" s="255"/>
      <c r="AE779" s="255"/>
      <c r="AF779" s="255"/>
      <c r="AG779" s="255"/>
      <c r="AH779" s="255"/>
      <c r="AI779" s="255"/>
      <c r="AJ779" s="255"/>
      <c r="AK779" s="255"/>
      <c r="AL779" s="255"/>
      <c r="AM779" s="255"/>
      <c r="AN779" s="255"/>
      <c r="AO779" s="255"/>
      <c r="AP779" s="255"/>
      <c r="AQ779" s="255"/>
      <c r="AR779" s="255"/>
    </row>
    <row r="780" spans="1:44" ht="16.5" customHeight="1" x14ac:dyDescent="0.25">
      <c r="A780" s="253"/>
      <c r="B780" s="254"/>
      <c r="C780" s="253"/>
      <c r="D780" s="255"/>
      <c r="E780" s="255"/>
      <c r="F780" s="255"/>
      <c r="G780" s="255"/>
      <c r="H780" s="255"/>
      <c r="I780" s="255"/>
      <c r="J780" s="255"/>
      <c r="K780" s="255"/>
      <c r="L780" s="255"/>
      <c r="M780" s="255"/>
      <c r="N780" s="255"/>
      <c r="O780" s="255"/>
      <c r="P780" s="255"/>
      <c r="Q780" s="255"/>
      <c r="R780" s="255"/>
      <c r="S780" s="255"/>
      <c r="T780" s="255"/>
      <c r="U780" s="255"/>
      <c r="V780" s="255"/>
      <c r="W780" s="255"/>
      <c r="X780" s="255"/>
      <c r="Y780" s="255"/>
      <c r="Z780" s="255"/>
      <c r="AA780" s="255"/>
      <c r="AB780" s="255"/>
      <c r="AC780" s="255"/>
      <c r="AD780" s="255"/>
      <c r="AE780" s="255"/>
      <c r="AF780" s="255"/>
      <c r="AG780" s="255"/>
      <c r="AH780" s="255"/>
      <c r="AI780" s="255"/>
      <c r="AJ780" s="255"/>
      <c r="AK780" s="255"/>
      <c r="AL780" s="255"/>
      <c r="AM780" s="255"/>
      <c r="AN780" s="255"/>
      <c r="AO780" s="255"/>
      <c r="AP780" s="255"/>
      <c r="AQ780" s="255"/>
      <c r="AR780" s="255"/>
    </row>
    <row r="781" spans="1:44" ht="16.5" customHeight="1" x14ac:dyDescent="0.25">
      <c r="A781" s="253"/>
      <c r="B781" s="254"/>
      <c r="C781" s="253"/>
      <c r="D781" s="255"/>
      <c r="E781" s="255"/>
      <c r="F781" s="255"/>
      <c r="G781" s="255"/>
      <c r="H781" s="255"/>
      <c r="I781" s="255"/>
      <c r="J781" s="255"/>
      <c r="K781" s="255"/>
      <c r="L781" s="255"/>
      <c r="M781" s="255"/>
      <c r="N781" s="255"/>
      <c r="O781" s="255"/>
      <c r="P781" s="255"/>
      <c r="Q781" s="255"/>
      <c r="R781" s="255"/>
      <c r="S781" s="255"/>
      <c r="T781" s="255"/>
      <c r="U781" s="255"/>
      <c r="V781" s="255"/>
      <c r="W781" s="255"/>
      <c r="X781" s="255"/>
      <c r="Y781" s="255"/>
      <c r="Z781" s="255"/>
      <c r="AA781" s="255"/>
      <c r="AB781" s="255"/>
      <c r="AC781" s="255"/>
      <c r="AD781" s="255"/>
      <c r="AE781" s="255"/>
      <c r="AF781" s="255"/>
      <c r="AG781" s="255"/>
      <c r="AH781" s="255"/>
      <c r="AI781" s="255"/>
      <c r="AJ781" s="255"/>
      <c r="AK781" s="255"/>
      <c r="AL781" s="255"/>
      <c r="AM781" s="255"/>
      <c r="AN781" s="255"/>
      <c r="AO781" s="255"/>
      <c r="AP781" s="255"/>
      <c r="AQ781" s="255"/>
      <c r="AR781" s="255"/>
    </row>
    <row r="782" spans="1:44" ht="16.5" customHeight="1" x14ac:dyDescent="0.25">
      <c r="A782" s="253"/>
      <c r="B782" s="254"/>
      <c r="C782" s="253"/>
      <c r="D782" s="255"/>
      <c r="E782" s="255"/>
      <c r="F782" s="255"/>
      <c r="G782" s="255"/>
      <c r="H782" s="255"/>
      <c r="I782" s="255"/>
      <c r="J782" s="255"/>
      <c r="K782" s="255"/>
      <c r="L782" s="255"/>
      <c r="M782" s="255"/>
      <c r="N782" s="255"/>
      <c r="O782" s="255"/>
      <c r="P782" s="255"/>
      <c r="Q782" s="255"/>
      <c r="R782" s="255"/>
      <c r="S782" s="255"/>
      <c r="T782" s="255"/>
      <c r="U782" s="255"/>
      <c r="V782" s="255"/>
      <c r="W782" s="255"/>
      <c r="X782" s="255"/>
      <c r="Y782" s="255"/>
      <c r="Z782" s="255"/>
      <c r="AA782" s="255"/>
      <c r="AB782" s="255"/>
      <c r="AC782" s="255"/>
      <c r="AD782" s="255"/>
      <c r="AE782" s="255"/>
      <c r="AF782" s="255"/>
      <c r="AG782" s="255"/>
      <c r="AH782" s="255"/>
      <c r="AI782" s="255"/>
      <c r="AJ782" s="255"/>
      <c r="AK782" s="255"/>
      <c r="AL782" s="255"/>
      <c r="AM782" s="255"/>
      <c r="AN782" s="255"/>
      <c r="AO782" s="255"/>
      <c r="AP782" s="255"/>
      <c r="AQ782" s="255"/>
      <c r="AR782" s="255"/>
    </row>
    <row r="783" spans="1:44" ht="16.5" customHeight="1" x14ac:dyDescent="0.25">
      <c r="A783" s="253"/>
      <c r="B783" s="254"/>
      <c r="C783" s="253"/>
      <c r="D783" s="255"/>
      <c r="E783" s="255"/>
      <c r="F783" s="255"/>
      <c r="G783" s="255"/>
      <c r="H783" s="255"/>
      <c r="I783" s="255"/>
      <c r="J783" s="255"/>
      <c r="K783" s="255"/>
      <c r="L783" s="255"/>
      <c r="M783" s="255"/>
      <c r="N783" s="255"/>
      <c r="O783" s="255"/>
      <c r="P783" s="255"/>
      <c r="Q783" s="255"/>
      <c r="R783" s="255"/>
      <c r="S783" s="255"/>
      <c r="T783" s="255"/>
      <c r="U783" s="255"/>
      <c r="V783" s="255"/>
      <c r="W783" s="255"/>
      <c r="X783" s="255"/>
      <c r="Y783" s="255"/>
      <c r="Z783" s="255"/>
      <c r="AA783" s="255"/>
      <c r="AB783" s="255"/>
      <c r="AC783" s="255"/>
      <c r="AD783" s="255"/>
      <c r="AE783" s="255"/>
      <c r="AF783" s="255"/>
      <c r="AG783" s="255"/>
      <c r="AH783" s="255"/>
      <c r="AI783" s="255"/>
      <c r="AJ783" s="255"/>
      <c r="AK783" s="255"/>
      <c r="AL783" s="255"/>
      <c r="AM783" s="255"/>
      <c r="AN783" s="255"/>
      <c r="AO783" s="255"/>
      <c r="AP783" s="255"/>
      <c r="AQ783" s="255"/>
      <c r="AR783" s="255"/>
    </row>
    <row r="784" spans="1:44" ht="16.5" customHeight="1" x14ac:dyDescent="0.25">
      <c r="A784" s="253"/>
      <c r="B784" s="254"/>
      <c r="C784" s="253"/>
      <c r="D784" s="255"/>
      <c r="E784" s="255"/>
      <c r="F784" s="255"/>
      <c r="G784" s="255"/>
      <c r="H784" s="255"/>
      <c r="I784" s="255"/>
      <c r="J784" s="255"/>
      <c r="K784" s="255"/>
      <c r="L784" s="255"/>
      <c r="M784" s="255"/>
      <c r="N784" s="255"/>
      <c r="O784" s="255"/>
      <c r="P784" s="255"/>
      <c r="Q784" s="255"/>
      <c r="R784" s="255"/>
      <c r="S784" s="255"/>
      <c r="T784" s="255"/>
      <c r="U784" s="255"/>
      <c r="V784" s="255"/>
      <c r="W784" s="255"/>
      <c r="X784" s="255"/>
      <c r="Y784" s="255"/>
      <c r="Z784" s="255"/>
      <c r="AA784" s="255"/>
      <c r="AB784" s="255"/>
      <c r="AC784" s="255"/>
      <c r="AD784" s="255"/>
      <c r="AE784" s="255"/>
      <c r="AF784" s="255"/>
      <c r="AG784" s="255"/>
      <c r="AH784" s="255"/>
      <c r="AI784" s="255"/>
      <c r="AJ784" s="255"/>
      <c r="AK784" s="255"/>
      <c r="AL784" s="255"/>
      <c r="AM784" s="255"/>
      <c r="AN784" s="255"/>
      <c r="AO784" s="255"/>
      <c r="AP784" s="255"/>
      <c r="AQ784" s="255"/>
      <c r="AR784" s="255"/>
    </row>
    <row r="785" spans="1:44" ht="16.5" customHeight="1" x14ac:dyDescent="0.25">
      <c r="A785" s="253"/>
      <c r="B785" s="254"/>
      <c r="C785" s="253"/>
      <c r="D785" s="255"/>
      <c r="E785" s="255"/>
      <c r="F785" s="255"/>
      <c r="G785" s="255"/>
      <c r="H785" s="255"/>
      <c r="I785" s="255"/>
      <c r="J785" s="255"/>
      <c r="K785" s="255"/>
      <c r="L785" s="255"/>
      <c r="M785" s="255"/>
      <c r="N785" s="255"/>
      <c r="O785" s="255"/>
      <c r="P785" s="255"/>
      <c r="Q785" s="255"/>
      <c r="R785" s="255"/>
      <c r="S785" s="255"/>
      <c r="T785" s="255"/>
      <c r="U785" s="255"/>
      <c r="V785" s="255"/>
      <c r="W785" s="255"/>
      <c r="X785" s="255"/>
      <c r="Y785" s="255"/>
      <c r="Z785" s="255"/>
      <c r="AA785" s="255"/>
      <c r="AB785" s="255"/>
      <c r="AC785" s="255"/>
      <c r="AD785" s="255"/>
      <c r="AE785" s="255"/>
      <c r="AF785" s="255"/>
      <c r="AG785" s="255"/>
      <c r="AH785" s="255"/>
      <c r="AI785" s="255"/>
      <c r="AJ785" s="255"/>
      <c r="AK785" s="255"/>
      <c r="AL785" s="255"/>
      <c r="AM785" s="255"/>
      <c r="AN785" s="255"/>
      <c r="AO785" s="255"/>
      <c r="AP785" s="255"/>
      <c r="AQ785" s="255"/>
      <c r="AR785" s="255"/>
    </row>
    <row r="786" spans="1:44" ht="16.5" customHeight="1" x14ac:dyDescent="0.25">
      <c r="A786" s="253"/>
      <c r="B786" s="254"/>
      <c r="C786" s="253"/>
      <c r="D786" s="255"/>
      <c r="E786" s="255"/>
      <c r="F786" s="255"/>
      <c r="G786" s="255"/>
      <c r="H786" s="255"/>
      <c r="I786" s="255"/>
      <c r="J786" s="255"/>
      <c r="K786" s="255"/>
      <c r="L786" s="255"/>
      <c r="M786" s="255"/>
      <c r="N786" s="255"/>
      <c r="O786" s="255"/>
      <c r="P786" s="255"/>
      <c r="Q786" s="255"/>
      <c r="R786" s="255"/>
      <c r="S786" s="255"/>
      <c r="T786" s="255"/>
      <c r="U786" s="255"/>
      <c r="V786" s="255"/>
      <c r="W786" s="255"/>
      <c r="X786" s="255"/>
      <c r="Y786" s="255"/>
      <c r="Z786" s="255"/>
      <c r="AA786" s="255"/>
      <c r="AB786" s="255"/>
      <c r="AC786" s="255"/>
      <c r="AD786" s="255"/>
      <c r="AE786" s="255"/>
      <c r="AF786" s="255"/>
      <c r="AG786" s="255"/>
      <c r="AH786" s="255"/>
      <c r="AI786" s="255"/>
      <c r="AJ786" s="255"/>
      <c r="AK786" s="255"/>
      <c r="AL786" s="255"/>
      <c r="AM786" s="255"/>
      <c r="AN786" s="255"/>
      <c r="AO786" s="255"/>
      <c r="AP786" s="255"/>
      <c r="AQ786" s="255"/>
      <c r="AR786" s="255"/>
    </row>
    <row r="787" spans="1:44" ht="16.5" customHeight="1" x14ac:dyDescent="0.25">
      <c r="A787" s="253"/>
      <c r="B787" s="254"/>
      <c r="C787" s="253"/>
      <c r="D787" s="255"/>
      <c r="E787" s="255"/>
      <c r="F787" s="255"/>
      <c r="G787" s="255"/>
      <c r="H787" s="255"/>
      <c r="I787" s="255"/>
      <c r="J787" s="255"/>
      <c r="K787" s="255"/>
      <c r="L787" s="255"/>
      <c r="M787" s="255"/>
      <c r="N787" s="255"/>
      <c r="O787" s="255"/>
      <c r="P787" s="255"/>
      <c r="Q787" s="255"/>
      <c r="R787" s="255"/>
      <c r="S787" s="255"/>
      <c r="T787" s="255"/>
      <c r="U787" s="255"/>
      <c r="V787" s="255"/>
      <c r="W787" s="255"/>
      <c r="X787" s="255"/>
      <c r="Y787" s="255"/>
      <c r="Z787" s="255"/>
      <c r="AA787" s="255"/>
      <c r="AB787" s="255"/>
      <c r="AC787" s="255"/>
      <c r="AD787" s="255"/>
      <c r="AE787" s="255"/>
      <c r="AF787" s="255"/>
      <c r="AG787" s="255"/>
      <c r="AH787" s="255"/>
      <c r="AI787" s="255"/>
      <c r="AJ787" s="255"/>
      <c r="AK787" s="255"/>
      <c r="AL787" s="255"/>
      <c r="AM787" s="255"/>
      <c r="AN787" s="255"/>
      <c r="AO787" s="255"/>
      <c r="AP787" s="255"/>
      <c r="AQ787" s="255"/>
      <c r="AR787" s="255"/>
    </row>
    <row r="788" spans="1:44" ht="16.5" customHeight="1" x14ac:dyDescent="0.25">
      <c r="A788" s="253"/>
      <c r="B788" s="254"/>
      <c r="C788" s="253"/>
      <c r="D788" s="255"/>
      <c r="E788" s="255"/>
      <c r="F788" s="255"/>
      <c r="G788" s="255"/>
      <c r="H788" s="255"/>
      <c r="I788" s="255"/>
      <c r="J788" s="255"/>
      <c r="K788" s="255"/>
      <c r="L788" s="255"/>
      <c r="M788" s="255"/>
      <c r="N788" s="255"/>
      <c r="O788" s="255"/>
      <c r="P788" s="255"/>
      <c r="Q788" s="255"/>
      <c r="R788" s="255"/>
      <c r="S788" s="255"/>
      <c r="T788" s="255"/>
      <c r="U788" s="255"/>
      <c r="V788" s="255"/>
      <c r="W788" s="255"/>
      <c r="X788" s="255"/>
      <c r="Y788" s="255"/>
      <c r="Z788" s="255"/>
      <c r="AA788" s="255"/>
      <c r="AB788" s="255"/>
      <c r="AC788" s="255"/>
      <c r="AD788" s="255"/>
      <c r="AE788" s="255"/>
      <c r="AF788" s="255"/>
      <c r="AG788" s="255"/>
      <c r="AH788" s="255"/>
      <c r="AI788" s="255"/>
      <c r="AJ788" s="255"/>
      <c r="AK788" s="255"/>
      <c r="AL788" s="255"/>
      <c r="AM788" s="255"/>
      <c r="AN788" s="255"/>
      <c r="AO788" s="255"/>
      <c r="AP788" s="255"/>
      <c r="AQ788" s="255"/>
      <c r="AR788" s="255"/>
    </row>
    <row r="789" spans="1:44" ht="16.5" customHeight="1" x14ac:dyDescent="0.25">
      <c r="A789" s="253"/>
      <c r="B789" s="254"/>
      <c r="C789" s="253"/>
      <c r="D789" s="255"/>
      <c r="E789" s="255"/>
      <c r="F789" s="255"/>
      <c r="G789" s="255"/>
      <c r="H789" s="255"/>
      <c r="I789" s="255"/>
      <c r="J789" s="255"/>
      <c r="K789" s="255"/>
      <c r="L789" s="255"/>
      <c r="M789" s="255"/>
      <c r="N789" s="255"/>
      <c r="O789" s="255"/>
      <c r="P789" s="255"/>
      <c r="Q789" s="255"/>
      <c r="R789" s="255"/>
      <c r="S789" s="255"/>
      <c r="T789" s="255"/>
      <c r="U789" s="255"/>
      <c r="V789" s="255"/>
      <c r="W789" s="255"/>
      <c r="X789" s="255"/>
      <c r="Y789" s="255"/>
      <c r="Z789" s="255"/>
      <c r="AA789" s="255"/>
      <c r="AB789" s="255"/>
      <c r="AC789" s="255"/>
      <c r="AD789" s="255"/>
      <c r="AE789" s="255"/>
      <c r="AF789" s="255"/>
      <c r="AG789" s="255"/>
      <c r="AH789" s="255"/>
      <c r="AI789" s="255"/>
      <c r="AJ789" s="255"/>
      <c r="AK789" s="255"/>
      <c r="AL789" s="255"/>
      <c r="AM789" s="255"/>
      <c r="AN789" s="255"/>
      <c r="AO789" s="255"/>
      <c r="AP789" s="255"/>
      <c r="AQ789" s="255"/>
      <c r="AR789" s="255"/>
    </row>
    <row r="790" spans="1:44" ht="16.5" customHeight="1" x14ac:dyDescent="0.25">
      <c r="A790" s="253"/>
      <c r="B790" s="254"/>
      <c r="C790" s="253"/>
      <c r="D790" s="255"/>
      <c r="E790" s="255"/>
      <c r="F790" s="255"/>
      <c r="G790" s="255"/>
      <c r="H790" s="255"/>
      <c r="I790" s="255"/>
      <c r="J790" s="255"/>
      <c r="K790" s="255"/>
      <c r="L790" s="255"/>
      <c r="M790" s="255"/>
      <c r="N790" s="255"/>
      <c r="O790" s="255"/>
      <c r="P790" s="255"/>
      <c r="Q790" s="255"/>
      <c r="R790" s="255"/>
      <c r="S790" s="255"/>
      <c r="T790" s="255"/>
      <c r="U790" s="255"/>
      <c r="V790" s="255"/>
      <c r="W790" s="255"/>
      <c r="X790" s="255"/>
      <c r="Y790" s="255"/>
      <c r="Z790" s="255"/>
      <c r="AA790" s="255"/>
      <c r="AB790" s="255"/>
      <c r="AC790" s="255"/>
      <c r="AD790" s="255"/>
      <c r="AE790" s="255"/>
      <c r="AF790" s="255"/>
      <c r="AG790" s="255"/>
      <c r="AH790" s="255"/>
      <c r="AI790" s="255"/>
      <c r="AJ790" s="255"/>
      <c r="AK790" s="255"/>
      <c r="AL790" s="255"/>
      <c r="AM790" s="255"/>
      <c r="AN790" s="255"/>
      <c r="AO790" s="255"/>
      <c r="AP790" s="255"/>
      <c r="AQ790" s="255"/>
      <c r="AR790" s="255"/>
    </row>
    <row r="791" spans="1:44" ht="16.5" customHeight="1" x14ac:dyDescent="0.25">
      <c r="A791" s="253"/>
      <c r="B791" s="254"/>
      <c r="C791" s="253"/>
      <c r="D791" s="255"/>
      <c r="E791" s="255"/>
      <c r="F791" s="255"/>
      <c r="G791" s="255"/>
      <c r="H791" s="255"/>
      <c r="I791" s="255"/>
      <c r="J791" s="255"/>
      <c r="K791" s="255"/>
      <c r="L791" s="255"/>
      <c r="M791" s="255"/>
      <c r="N791" s="255"/>
      <c r="O791" s="255"/>
      <c r="P791" s="255"/>
      <c r="Q791" s="255"/>
      <c r="R791" s="255"/>
      <c r="S791" s="255"/>
      <c r="T791" s="255"/>
      <c r="U791" s="255"/>
      <c r="V791" s="255"/>
      <c r="W791" s="255"/>
      <c r="X791" s="255"/>
      <c r="Y791" s="255"/>
      <c r="Z791" s="255"/>
      <c r="AA791" s="255"/>
      <c r="AB791" s="255"/>
      <c r="AC791" s="255"/>
      <c r="AD791" s="255"/>
      <c r="AE791" s="255"/>
      <c r="AF791" s="255"/>
      <c r="AG791" s="255"/>
      <c r="AH791" s="255"/>
      <c r="AI791" s="255"/>
      <c r="AJ791" s="255"/>
      <c r="AK791" s="255"/>
      <c r="AL791" s="255"/>
      <c r="AM791" s="255"/>
      <c r="AN791" s="255"/>
      <c r="AO791" s="255"/>
      <c r="AP791" s="255"/>
      <c r="AQ791" s="255"/>
      <c r="AR791" s="255"/>
    </row>
    <row r="792" spans="1:44" ht="16.5" customHeight="1" x14ac:dyDescent="0.25">
      <c r="A792" s="253"/>
      <c r="B792" s="254"/>
      <c r="C792" s="253"/>
      <c r="D792" s="255"/>
      <c r="E792" s="255"/>
      <c r="F792" s="255"/>
      <c r="G792" s="255"/>
      <c r="H792" s="255"/>
      <c r="I792" s="255"/>
      <c r="J792" s="255"/>
      <c r="K792" s="255"/>
      <c r="L792" s="255"/>
      <c r="M792" s="255"/>
      <c r="N792" s="255"/>
      <c r="O792" s="255"/>
      <c r="P792" s="255"/>
      <c r="Q792" s="255"/>
      <c r="R792" s="255"/>
      <c r="S792" s="255"/>
      <c r="T792" s="255"/>
      <c r="U792" s="255"/>
      <c r="V792" s="255"/>
      <c r="W792" s="255"/>
      <c r="X792" s="255"/>
      <c r="Y792" s="255"/>
      <c r="Z792" s="255"/>
      <c r="AA792" s="255"/>
      <c r="AB792" s="255"/>
      <c r="AC792" s="255"/>
      <c r="AD792" s="255"/>
      <c r="AE792" s="255"/>
      <c r="AF792" s="255"/>
      <c r="AG792" s="255"/>
      <c r="AH792" s="255"/>
      <c r="AI792" s="255"/>
      <c r="AJ792" s="255"/>
      <c r="AK792" s="255"/>
      <c r="AL792" s="255"/>
      <c r="AM792" s="255"/>
      <c r="AN792" s="255"/>
      <c r="AO792" s="255"/>
      <c r="AP792" s="255"/>
      <c r="AQ792" s="255"/>
      <c r="AR792" s="255"/>
    </row>
    <row r="793" spans="1:44" ht="16.5" customHeight="1" x14ac:dyDescent="0.25">
      <c r="A793" s="253"/>
      <c r="B793" s="254"/>
      <c r="C793" s="253"/>
      <c r="D793" s="255"/>
      <c r="E793" s="255"/>
      <c r="F793" s="255"/>
      <c r="G793" s="255"/>
      <c r="H793" s="255"/>
      <c r="I793" s="255"/>
      <c r="J793" s="255"/>
      <c r="K793" s="255"/>
      <c r="L793" s="255"/>
      <c r="M793" s="255"/>
      <c r="N793" s="255"/>
      <c r="O793" s="255"/>
      <c r="P793" s="255"/>
      <c r="Q793" s="255"/>
      <c r="R793" s="255"/>
      <c r="S793" s="255"/>
      <c r="T793" s="255"/>
      <c r="U793" s="255"/>
      <c r="V793" s="255"/>
      <c r="W793" s="255"/>
      <c r="X793" s="255"/>
      <c r="Y793" s="255"/>
      <c r="Z793" s="255"/>
      <c r="AA793" s="255"/>
      <c r="AB793" s="255"/>
      <c r="AC793" s="255"/>
      <c r="AD793" s="255"/>
      <c r="AE793" s="255"/>
      <c r="AF793" s="255"/>
      <c r="AG793" s="255"/>
      <c r="AH793" s="255"/>
      <c r="AI793" s="255"/>
      <c r="AJ793" s="255"/>
      <c r="AK793" s="255"/>
      <c r="AL793" s="255"/>
      <c r="AM793" s="255"/>
      <c r="AN793" s="255"/>
      <c r="AO793" s="255"/>
      <c r="AP793" s="255"/>
      <c r="AQ793" s="255"/>
      <c r="AR793" s="255"/>
    </row>
    <row r="794" spans="1:44" ht="16.5" customHeight="1" x14ac:dyDescent="0.25">
      <c r="A794" s="253"/>
      <c r="B794" s="254"/>
      <c r="C794" s="253"/>
      <c r="D794" s="255"/>
      <c r="E794" s="255"/>
      <c r="F794" s="255"/>
      <c r="G794" s="255"/>
      <c r="H794" s="255"/>
      <c r="I794" s="255"/>
      <c r="J794" s="255"/>
      <c r="K794" s="255"/>
      <c r="L794" s="255"/>
      <c r="M794" s="255"/>
      <c r="N794" s="255"/>
      <c r="O794" s="255"/>
      <c r="P794" s="255"/>
      <c r="Q794" s="255"/>
      <c r="R794" s="255"/>
      <c r="S794" s="255"/>
      <c r="T794" s="255"/>
      <c r="U794" s="255"/>
      <c r="V794" s="255"/>
      <c r="W794" s="255"/>
      <c r="X794" s="255"/>
      <c r="Y794" s="255"/>
      <c r="Z794" s="255"/>
      <c r="AA794" s="255"/>
      <c r="AB794" s="255"/>
      <c r="AC794" s="255"/>
      <c r="AD794" s="255"/>
      <c r="AE794" s="255"/>
      <c r="AF794" s="255"/>
      <c r="AG794" s="255"/>
      <c r="AH794" s="255"/>
      <c r="AI794" s="255"/>
      <c r="AJ794" s="255"/>
      <c r="AK794" s="255"/>
      <c r="AL794" s="255"/>
      <c r="AM794" s="255"/>
      <c r="AN794" s="255"/>
      <c r="AO794" s="255"/>
      <c r="AP794" s="255"/>
      <c r="AQ794" s="255"/>
      <c r="AR794" s="255"/>
    </row>
    <row r="795" spans="1:44" ht="16.5" customHeight="1" x14ac:dyDescent="0.25">
      <c r="A795" s="253"/>
      <c r="B795" s="254"/>
      <c r="C795" s="253"/>
      <c r="D795" s="255"/>
      <c r="E795" s="255"/>
      <c r="F795" s="255"/>
      <c r="G795" s="255"/>
      <c r="H795" s="255"/>
      <c r="I795" s="255"/>
      <c r="J795" s="255"/>
      <c r="K795" s="255"/>
      <c r="L795" s="255"/>
      <c r="M795" s="255"/>
      <c r="N795" s="255"/>
      <c r="O795" s="255"/>
      <c r="P795" s="255"/>
      <c r="Q795" s="255"/>
      <c r="R795" s="255"/>
      <c r="S795" s="255"/>
      <c r="T795" s="255"/>
      <c r="U795" s="255"/>
      <c r="V795" s="255"/>
      <c r="W795" s="255"/>
      <c r="X795" s="255"/>
      <c r="Y795" s="255"/>
      <c r="Z795" s="255"/>
      <c r="AA795" s="255"/>
      <c r="AB795" s="255"/>
      <c r="AC795" s="255"/>
      <c r="AD795" s="255"/>
      <c r="AE795" s="255"/>
      <c r="AF795" s="255"/>
      <c r="AG795" s="255"/>
      <c r="AH795" s="255"/>
      <c r="AI795" s="255"/>
      <c r="AJ795" s="255"/>
      <c r="AK795" s="255"/>
      <c r="AL795" s="255"/>
      <c r="AM795" s="255"/>
      <c r="AN795" s="255"/>
      <c r="AO795" s="255"/>
      <c r="AP795" s="255"/>
      <c r="AQ795" s="255"/>
      <c r="AR795" s="255"/>
    </row>
    <row r="796" spans="1:44" ht="16.5" customHeight="1" x14ac:dyDescent="0.25">
      <c r="A796" s="253"/>
      <c r="B796" s="254"/>
      <c r="C796" s="253"/>
      <c r="D796" s="255"/>
      <c r="E796" s="255"/>
      <c r="F796" s="255"/>
      <c r="G796" s="255"/>
      <c r="H796" s="255"/>
      <c r="I796" s="255"/>
      <c r="J796" s="255"/>
      <c r="K796" s="255"/>
      <c r="L796" s="255"/>
      <c r="M796" s="255"/>
      <c r="N796" s="255"/>
      <c r="O796" s="255"/>
      <c r="P796" s="255"/>
      <c r="Q796" s="255"/>
      <c r="R796" s="255"/>
      <c r="S796" s="255"/>
      <c r="T796" s="255"/>
      <c r="U796" s="255"/>
      <c r="V796" s="255"/>
      <c r="W796" s="255"/>
      <c r="X796" s="255"/>
      <c r="Y796" s="255"/>
      <c r="Z796" s="255"/>
      <c r="AA796" s="255"/>
      <c r="AB796" s="255"/>
      <c r="AC796" s="255"/>
      <c r="AD796" s="255"/>
      <c r="AE796" s="255"/>
      <c r="AF796" s="255"/>
      <c r="AG796" s="255"/>
      <c r="AH796" s="255"/>
      <c r="AI796" s="255"/>
      <c r="AJ796" s="255"/>
      <c r="AK796" s="255"/>
      <c r="AL796" s="255"/>
      <c r="AM796" s="255"/>
      <c r="AN796" s="255"/>
      <c r="AO796" s="255"/>
      <c r="AP796" s="255"/>
      <c r="AQ796" s="255"/>
      <c r="AR796" s="255"/>
    </row>
    <row r="797" spans="1:44" ht="16.5" customHeight="1" x14ac:dyDescent="0.25">
      <c r="A797" s="253"/>
      <c r="B797" s="254"/>
      <c r="C797" s="253"/>
      <c r="D797" s="255"/>
      <c r="E797" s="255"/>
      <c r="F797" s="255"/>
      <c r="G797" s="255"/>
      <c r="H797" s="255"/>
      <c r="I797" s="255"/>
      <c r="J797" s="255"/>
      <c r="K797" s="255"/>
      <c r="L797" s="255"/>
      <c r="M797" s="255"/>
      <c r="N797" s="255"/>
      <c r="O797" s="255"/>
      <c r="P797" s="255"/>
      <c r="Q797" s="255"/>
      <c r="R797" s="255"/>
      <c r="S797" s="255"/>
      <c r="T797" s="255"/>
      <c r="U797" s="255"/>
      <c r="V797" s="255"/>
      <c r="W797" s="255"/>
      <c r="X797" s="255"/>
      <c r="Y797" s="255"/>
      <c r="Z797" s="255"/>
      <c r="AA797" s="255"/>
      <c r="AB797" s="255"/>
      <c r="AC797" s="255"/>
      <c r="AD797" s="255"/>
      <c r="AE797" s="255"/>
      <c r="AF797" s="255"/>
      <c r="AG797" s="255"/>
      <c r="AH797" s="255"/>
      <c r="AI797" s="255"/>
      <c r="AJ797" s="255"/>
      <c r="AK797" s="255"/>
      <c r="AL797" s="255"/>
      <c r="AM797" s="255"/>
      <c r="AN797" s="255"/>
      <c r="AO797" s="255"/>
      <c r="AP797" s="255"/>
      <c r="AQ797" s="255"/>
      <c r="AR797" s="255"/>
    </row>
    <row r="798" spans="1:44" ht="16.5" customHeight="1" x14ac:dyDescent="0.25">
      <c r="A798" s="253"/>
      <c r="B798" s="254"/>
      <c r="C798" s="253"/>
      <c r="D798" s="255"/>
      <c r="E798" s="255"/>
      <c r="F798" s="255"/>
      <c r="G798" s="255"/>
      <c r="H798" s="255"/>
      <c r="I798" s="255"/>
      <c r="J798" s="255"/>
      <c r="K798" s="255"/>
      <c r="L798" s="255"/>
      <c r="M798" s="255"/>
      <c r="N798" s="255"/>
      <c r="O798" s="255"/>
      <c r="P798" s="255"/>
      <c r="Q798" s="255"/>
      <c r="R798" s="255"/>
      <c r="S798" s="255"/>
      <c r="T798" s="255"/>
      <c r="U798" s="255"/>
      <c r="V798" s="255"/>
      <c r="W798" s="255"/>
      <c r="X798" s="255"/>
      <c r="Y798" s="255"/>
      <c r="Z798" s="255"/>
      <c r="AA798" s="255"/>
      <c r="AB798" s="255"/>
      <c r="AC798" s="255"/>
      <c r="AD798" s="255"/>
      <c r="AE798" s="255"/>
      <c r="AF798" s="255"/>
      <c r="AG798" s="255"/>
      <c r="AH798" s="255"/>
      <c r="AI798" s="255"/>
      <c r="AJ798" s="255"/>
      <c r="AK798" s="255"/>
      <c r="AL798" s="255"/>
      <c r="AM798" s="255"/>
      <c r="AN798" s="255"/>
      <c r="AO798" s="255"/>
      <c r="AP798" s="255"/>
      <c r="AQ798" s="255"/>
      <c r="AR798" s="255"/>
    </row>
    <row r="799" spans="1:44" ht="16.5" customHeight="1" x14ac:dyDescent="0.25">
      <c r="A799" s="253"/>
      <c r="B799" s="254"/>
      <c r="C799" s="253"/>
      <c r="D799" s="255"/>
      <c r="E799" s="255"/>
      <c r="F799" s="255"/>
      <c r="G799" s="255"/>
      <c r="H799" s="255"/>
      <c r="I799" s="255"/>
      <c r="J799" s="255"/>
      <c r="K799" s="255"/>
      <c r="L799" s="255"/>
      <c r="M799" s="255"/>
      <c r="N799" s="255"/>
      <c r="O799" s="255"/>
      <c r="P799" s="255"/>
      <c r="Q799" s="255"/>
      <c r="R799" s="255"/>
      <c r="S799" s="255"/>
      <c r="T799" s="255"/>
      <c r="U799" s="255"/>
      <c r="V799" s="255"/>
      <c r="W799" s="255"/>
      <c r="X799" s="255"/>
      <c r="Y799" s="255"/>
      <c r="Z799" s="255"/>
      <c r="AA799" s="255"/>
      <c r="AB799" s="255"/>
      <c r="AC799" s="255"/>
      <c r="AD799" s="255"/>
      <c r="AE799" s="255"/>
      <c r="AF799" s="255"/>
      <c r="AG799" s="255"/>
      <c r="AH799" s="255"/>
      <c r="AI799" s="255"/>
      <c r="AJ799" s="255"/>
      <c r="AK799" s="255"/>
      <c r="AL799" s="255"/>
      <c r="AM799" s="255"/>
      <c r="AN799" s="255"/>
      <c r="AO799" s="255"/>
      <c r="AP799" s="255"/>
      <c r="AQ799" s="255"/>
      <c r="AR799" s="255"/>
    </row>
    <row r="800" spans="1:44" ht="16.5" customHeight="1" x14ac:dyDescent="0.25">
      <c r="A800" s="253"/>
      <c r="B800" s="254"/>
      <c r="C800" s="253"/>
      <c r="D800" s="255"/>
      <c r="E800" s="255"/>
      <c r="F800" s="255"/>
      <c r="G800" s="255"/>
      <c r="H800" s="255"/>
      <c r="I800" s="255"/>
      <c r="J800" s="255"/>
      <c r="K800" s="255"/>
      <c r="L800" s="255"/>
      <c r="M800" s="255"/>
      <c r="N800" s="255"/>
      <c r="O800" s="255"/>
      <c r="P800" s="255"/>
      <c r="Q800" s="255"/>
      <c r="R800" s="255"/>
      <c r="S800" s="255"/>
      <c r="T800" s="255"/>
      <c r="U800" s="255"/>
      <c r="V800" s="255"/>
      <c r="W800" s="255"/>
      <c r="X800" s="255"/>
      <c r="Y800" s="255"/>
      <c r="Z800" s="255"/>
      <c r="AA800" s="255"/>
      <c r="AB800" s="255"/>
      <c r="AC800" s="255"/>
      <c r="AD800" s="255"/>
      <c r="AE800" s="255"/>
      <c r="AF800" s="255"/>
      <c r="AG800" s="255"/>
      <c r="AH800" s="255"/>
      <c r="AI800" s="255"/>
      <c r="AJ800" s="255"/>
      <c r="AK800" s="255"/>
      <c r="AL800" s="255"/>
      <c r="AM800" s="255"/>
      <c r="AN800" s="255"/>
      <c r="AO800" s="255"/>
      <c r="AP800" s="255"/>
      <c r="AQ800" s="255"/>
      <c r="AR800" s="255"/>
    </row>
    <row r="801" spans="1:44" ht="16.5" customHeight="1" x14ac:dyDescent="0.25">
      <c r="A801" s="253"/>
      <c r="B801" s="254"/>
      <c r="C801" s="253"/>
      <c r="D801" s="255"/>
      <c r="E801" s="255"/>
      <c r="F801" s="255"/>
      <c r="G801" s="255"/>
      <c r="H801" s="255"/>
      <c r="I801" s="255"/>
      <c r="J801" s="255"/>
      <c r="K801" s="255"/>
      <c r="L801" s="255"/>
      <c r="M801" s="255"/>
      <c r="N801" s="255"/>
      <c r="O801" s="255"/>
      <c r="P801" s="255"/>
      <c r="Q801" s="255"/>
      <c r="R801" s="255"/>
      <c r="S801" s="255"/>
      <c r="T801" s="255"/>
      <c r="U801" s="255"/>
      <c r="V801" s="255"/>
      <c r="W801" s="255"/>
      <c r="X801" s="255"/>
      <c r="Y801" s="255"/>
      <c r="Z801" s="255"/>
      <c r="AA801" s="255"/>
      <c r="AB801" s="255"/>
      <c r="AC801" s="255"/>
      <c r="AD801" s="255"/>
      <c r="AE801" s="255"/>
      <c r="AF801" s="255"/>
      <c r="AG801" s="255"/>
      <c r="AH801" s="255"/>
      <c r="AI801" s="255"/>
      <c r="AJ801" s="255"/>
      <c r="AK801" s="255"/>
      <c r="AL801" s="255"/>
      <c r="AM801" s="255"/>
      <c r="AN801" s="255"/>
      <c r="AO801" s="255"/>
      <c r="AP801" s="255"/>
      <c r="AQ801" s="255"/>
      <c r="AR801" s="255"/>
    </row>
    <row r="802" spans="1:44" ht="16.5" customHeight="1" x14ac:dyDescent="0.25">
      <c r="A802" s="253"/>
      <c r="B802" s="254"/>
      <c r="C802" s="253"/>
      <c r="D802" s="255"/>
      <c r="E802" s="255"/>
      <c r="F802" s="255"/>
      <c r="G802" s="255"/>
      <c r="H802" s="255"/>
      <c r="I802" s="255"/>
      <c r="J802" s="255"/>
      <c r="K802" s="255"/>
      <c r="L802" s="255"/>
      <c r="M802" s="255"/>
      <c r="N802" s="255"/>
      <c r="O802" s="255"/>
      <c r="P802" s="255"/>
      <c r="Q802" s="255"/>
      <c r="R802" s="255"/>
      <c r="S802" s="255"/>
      <c r="T802" s="255"/>
      <c r="U802" s="255"/>
      <c r="V802" s="255"/>
      <c r="W802" s="255"/>
      <c r="X802" s="255"/>
      <c r="Y802" s="255"/>
      <c r="Z802" s="255"/>
      <c r="AA802" s="255"/>
      <c r="AB802" s="255"/>
      <c r="AC802" s="255"/>
      <c r="AD802" s="255"/>
      <c r="AE802" s="255"/>
      <c r="AF802" s="255"/>
      <c r="AG802" s="255"/>
      <c r="AH802" s="255"/>
      <c r="AI802" s="255"/>
      <c r="AJ802" s="255"/>
      <c r="AK802" s="255"/>
      <c r="AL802" s="255"/>
      <c r="AM802" s="255"/>
      <c r="AN802" s="255"/>
      <c r="AO802" s="255"/>
      <c r="AP802" s="255"/>
      <c r="AQ802" s="255"/>
      <c r="AR802" s="255"/>
    </row>
    <row r="803" spans="1:44" ht="16.5" customHeight="1" x14ac:dyDescent="0.25">
      <c r="A803" s="253"/>
      <c r="B803" s="254"/>
      <c r="C803" s="253"/>
      <c r="D803" s="255"/>
      <c r="E803" s="255"/>
      <c r="F803" s="255"/>
      <c r="G803" s="255"/>
      <c r="H803" s="255"/>
      <c r="I803" s="255"/>
      <c r="J803" s="255"/>
      <c r="K803" s="255"/>
      <c r="L803" s="255"/>
      <c r="M803" s="255"/>
      <c r="N803" s="255"/>
      <c r="O803" s="255"/>
      <c r="P803" s="255"/>
      <c r="Q803" s="255"/>
      <c r="R803" s="255"/>
      <c r="S803" s="255"/>
      <c r="T803" s="255"/>
      <c r="U803" s="255"/>
      <c r="V803" s="255"/>
      <c r="W803" s="255"/>
      <c r="X803" s="255"/>
      <c r="Y803" s="255"/>
      <c r="Z803" s="255"/>
      <c r="AA803" s="255"/>
      <c r="AB803" s="255"/>
      <c r="AC803" s="255"/>
      <c r="AD803" s="255"/>
      <c r="AE803" s="255"/>
      <c r="AF803" s="255"/>
      <c r="AG803" s="255"/>
      <c r="AH803" s="255"/>
      <c r="AI803" s="255"/>
      <c r="AJ803" s="255"/>
      <c r="AK803" s="255"/>
      <c r="AL803" s="255"/>
      <c r="AM803" s="255"/>
      <c r="AN803" s="255"/>
      <c r="AO803" s="255"/>
      <c r="AP803" s="255"/>
      <c r="AQ803" s="255"/>
      <c r="AR803" s="255"/>
    </row>
    <row r="804" spans="1:44" ht="16.5" customHeight="1" x14ac:dyDescent="0.25">
      <c r="A804" s="253"/>
      <c r="B804" s="254"/>
      <c r="C804" s="253"/>
      <c r="D804" s="255"/>
      <c r="E804" s="255"/>
      <c r="F804" s="255"/>
      <c r="G804" s="255"/>
      <c r="H804" s="255"/>
      <c r="I804" s="255"/>
      <c r="J804" s="255"/>
      <c r="K804" s="255"/>
      <c r="L804" s="255"/>
      <c r="M804" s="255"/>
      <c r="N804" s="255"/>
      <c r="O804" s="255"/>
      <c r="P804" s="255"/>
      <c r="Q804" s="255"/>
      <c r="R804" s="255"/>
      <c r="S804" s="255"/>
      <c r="T804" s="255"/>
      <c r="U804" s="255"/>
      <c r="V804" s="255"/>
      <c r="W804" s="255"/>
      <c r="X804" s="255"/>
      <c r="Y804" s="255"/>
      <c r="Z804" s="255"/>
      <c r="AA804" s="255"/>
      <c r="AB804" s="255"/>
      <c r="AC804" s="255"/>
      <c r="AD804" s="255"/>
      <c r="AE804" s="255"/>
      <c r="AF804" s="255"/>
      <c r="AG804" s="255"/>
      <c r="AH804" s="255"/>
      <c r="AI804" s="255"/>
      <c r="AJ804" s="255"/>
      <c r="AK804" s="255"/>
      <c r="AL804" s="255"/>
      <c r="AM804" s="255"/>
      <c r="AN804" s="255"/>
      <c r="AO804" s="255"/>
      <c r="AP804" s="255"/>
      <c r="AQ804" s="255"/>
      <c r="AR804" s="255"/>
    </row>
    <row r="805" spans="1:44" ht="16.5" customHeight="1" x14ac:dyDescent="0.25">
      <c r="A805" s="253"/>
      <c r="B805" s="254"/>
      <c r="C805" s="253"/>
      <c r="D805" s="255"/>
      <c r="E805" s="255"/>
      <c r="F805" s="255"/>
      <c r="G805" s="255"/>
      <c r="H805" s="255"/>
      <c r="I805" s="255"/>
      <c r="J805" s="255"/>
      <c r="K805" s="255"/>
      <c r="L805" s="255"/>
      <c r="M805" s="255"/>
      <c r="N805" s="255"/>
      <c r="O805" s="255"/>
      <c r="P805" s="255"/>
      <c r="Q805" s="255"/>
      <c r="R805" s="255"/>
      <c r="S805" s="255"/>
      <c r="T805" s="255"/>
      <c r="U805" s="255"/>
      <c r="V805" s="255"/>
      <c r="W805" s="255"/>
      <c r="X805" s="255"/>
      <c r="Y805" s="255"/>
      <c r="Z805" s="255"/>
      <c r="AA805" s="255"/>
      <c r="AB805" s="255"/>
      <c r="AC805" s="255"/>
      <c r="AD805" s="255"/>
      <c r="AE805" s="255"/>
      <c r="AF805" s="255"/>
      <c r="AG805" s="255"/>
      <c r="AH805" s="255"/>
      <c r="AI805" s="255"/>
      <c r="AJ805" s="255"/>
      <c r="AK805" s="255"/>
      <c r="AL805" s="255"/>
      <c r="AM805" s="255"/>
      <c r="AN805" s="255"/>
      <c r="AO805" s="255"/>
      <c r="AP805" s="255"/>
      <c r="AQ805" s="255"/>
      <c r="AR805" s="255"/>
    </row>
    <row r="806" spans="1:44" ht="16.5" customHeight="1" x14ac:dyDescent="0.25">
      <c r="A806" s="253"/>
      <c r="B806" s="254"/>
      <c r="C806" s="253"/>
      <c r="D806" s="255"/>
      <c r="E806" s="255"/>
      <c r="F806" s="255"/>
      <c r="G806" s="255"/>
      <c r="H806" s="255"/>
      <c r="I806" s="255"/>
      <c r="J806" s="255"/>
      <c r="K806" s="255"/>
      <c r="L806" s="255"/>
      <c r="M806" s="255"/>
      <c r="N806" s="255"/>
      <c r="O806" s="255"/>
      <c r="P806" s="255"/>
      <c r="Q806" s="255"/>
      <c r="R806" s="255"/>
      <c r="S806" s="255"/>
      <c r="T806" s="255"/>
      <c r="U806" s="255"/>
      <c r="V806" s="255"/>
      <c r="W806" s="255"/>
      <c r="X806" s="255"/>
      <c r="Y806" s="255"/>
      <c r="Z806" s="255"/>
      <c r="AA806" s="255"/>
      <c r="AB806" s="255"/>
      <c r="AC806" s="255"/>
      <c r="AD806" s="255"/>
      <c r="AE806" s="255"/>
      <c r="AF806" s="255"/>
      <c r="AG806" s="255"/>
      <c r="AH806" s="255"/>
      <c r="AI806" s="255"/>
      <c r="AJ806" s="255"/>
      <c r="AK806" s="255"/>
      <c r="AL806" s="255"/>
      <c r="AM806" s="255"/>
      <c r="AN806" s="255"/>
      <c r="AO806" s="255"/>
      <c r="AP806" s="255"/>
      <c r="AQ806" s="255"/>
      <c r="AR806" s="255"/>
    </row>
    <row r="807" spans="1:44" ht="16.5" customHeight="1" x14ac:dyDescent="0.25">
      <c r="A807" s="253"/>
      <c r="B807" s="254"/>
      <c r="C807" s="253"/>
      <c r="D807" s="255"/>
      <c r="E807" s="255"/>
      <c r="F807" s="255"/>
      <c r="G807" s="255"/>
      <c r="H807" s="255"/>
      <c r="I807" s="255"/>
      <c r="J807" s="255"/>
      <c r="K807" s="255"/>
      <c r="L807" s="255"/>
      <c r="M807" s="255"/>
      <c r="N807" s="255"/>
      <c r="O807" s="255"/>
      <c r="P807" s="255"/>
      <c r="Q807" s="255"/>
      <c r="R807" s="255"/>
      <c r="S807" s="255"/>
      <c r="T807" s="255"/>
      <c r="U807" s="255"/>
      <c r="V807" s="255"/>
      <c r="W807" s="255"/>
      <c r="X807" s="255"/>
      <c r="Y807" s="255"/>
      <c r="Z807" s="255"/>
      <c r="AA807" s="255"/>
      <c r="AB807" s="255"/>
      <c r="AC807" s="255"/>
      <c r="AD807" s="255"/>
      <c r="AE807" s="255"/>
      <c r="AF807" s="255"/>
      <c r="AG807" s="255"/>
      <c r="AH807" s="255"/>
      <c r="AI807" s="255"/>
      <c r="AJ807" s="255"/>
      <c r="AK807" s="255"/>
      <c r="AL807" s="255"/>
      <c r="AM807" s="255"/>
      <c r="AN807" s="255"/>
      <c r="AO807" s="255"/>
      <c r="AP807" s="255"/>
      <c r="AQ807" s="255"/>
      <c r="AR807" s="255"/>
    </row>
    <row r="808" spans="1:44" ht="16.5" customHeight="1" x14ac:dyDescent="0.25">
      <c r="A808" s="253"/>
      <c r="B808" s="254"/>
      <c r="C808" s="253"/>
      <c r="D808" s="255"/>
      <c r="E808" s="255"/>
      <c r="F808" s="255"/>
      <c r="G808" s="255"/>
      <c r="H808" s="255"/>
      <c r="I808" s="255"/>
      <c r="J808" s="255"/>
      <c r="K808" s="255"/>
      <c r="L808" s="255"/>
      <c r="M808" s="255"/>
      <c r="N808" s="255"/>
      <c r="O808" s="255"/>
      <c r="P808" s="255"/>
      <c r="Q808" s="255"/>
      <c r="R808" s="255"/>
      <c r="S808" s="255"/>
      <c r="T808" s="255"/>
      <c r="U808" s="255"/>
      <c r="V808" s="255"/>
      <c r="W808" s="255"/>
      <c r="X808" s="255"/>
      <c r="Y808" s="255"/>
      <c r="Z808" s="255"/>
      <c r="AA808" s="255"/>
      <c r="AB808" s="255"/>
      <c r="AC808" s="255"/>
      <c r="AD808" s="255"/>
      <c r="AE808" s="255"/>
      <c r="AF808" s="255"/>
      <c r="AG808" s="255"/>
      <c r="AH808" s="255"/>
      <c r="AI808" s="255"/>
      <c r="AJ808" s="255"/>
      <c r="AK808" s="255"/>
      <c r="AL808" s="255"/>
      <c r="AM808" s="255"/>
      <c r="AN808" s="255"/>
      <c r="AO808" s="255"/>
      <c r="AP808" s="255"/>
      <c r="AQ808" s="255"/>
      <c r="AR808" s="255"/>
    </row>
    <row r="809" spans="1:44" ht="16.5" customHeight="1" x14ac:dyDescent="0.25">
      <c r="A809" s="253"/>
      <c r="B809" s="254"/>
      <c r="C809" s="253"/>
      <c r="D809" s="255"/>
      <c r="E809" s="255"/>
      <c r="F809" s="255"/>
      <c r="G809" s="255"/>
      <c r="H809" s="255"/>
      <c r="I809" s="255"/>
      <c r="J809" s="255"/>
      <c r="K809" s="255"/>
      <c r="L809" s="255"/>
      <c r="M809" s="255"/>
      <c r="N809" s="255"/>
      <c r="O809" s="255"/>
      <c r="P809" s="255"/>
      <c r="Q809" s="255"/>
      <c r="R809" s="255"/>
      <c r="S809" s="255"/>
      <c r="T809" s="255"/>
      <c r="U809" s="255"/>
      <c r="V809" s="255"/>
      <c r="W809" s="255"/>
      <c r="X809" s="255"/>
      <c r="Y809" s="255"/>
      <c r="Z809" s="255"/>
      <c r="AA809" s="255"/>
      <c r="AB809" s="255"/>
      <c r="AC809" s="255"/>
      <c r="AD809" s="255"/>
      <c r="AE809" s="255"/>
      <c r="AF809" s="255"/>
      <c r="AG809" s="255"/>
      <c r="AH809" s="255"/>
      <c r="AI809" s="255"/>
      <c r="AJ809" s="255"/>
      <c r="AK809" s="255"/>
      <c r="AL809" s="255"/>
      <c r="AM809" s="255"/>
      <c r="AN809" s="255"/>
      <c r="AO809" s="255"/>
      <c r="AP809" s="255"/>
      <c r="AQ809" s="255"/>
      <c r="AR809" s="255"/>
    </row>
    <row r="810" spans="1:44" ht="16.5" customHeight="1" x14ac:dyDescent="0.25">
      <c r="A810" s="253"/>
      <c r="B810" s="254"/>
      <c r="C810" s="253"/>
      <c r="D810" s="255"/>
      <c r="E810" s="255"/>
      <c r="F810" s="255"/>
      <c r="G810" s="255"/>
      <c r="H810" s="255"/>
      <c r="I810" s="255"/>
      <c r="J810" s="255"/>
      <c r="K810" s="255"/>
      <c r="L810" s="255"/>
      <c r="M810" s="255"/>
      <c r="N810" s="255"/>
      <c r="O810" s="255"/>
      <c r="P810" s="255"/>
      <c r="Q810" s="255"/>
      <c r="R810" s="255"/>
      <c r="S810" s="255"/>
      <c r="T810" s="255"/>
      <c r="U810" s="255"/>
      <c r="V810" s="255"/>
      <c r="W810" s="255"/>
      <c r="X810" s="255"/>
      <c r="Y810" s="255"/>
      <c r="Z810" s="255"/>
      <c r="AA810" s="255"/>
      <c r="AB810" s="255"/>
      <c r="AC810" s="255"/>
      <c r="AD810" s="255"/>
      <c r="AE810" s="255"/>
      <c r="AF810" s="255"/>
      <c r="AG810" s="255"/>
      <c r="AH810" s="255"/>
      <c r="AI810" s="255"/>
      <c r="AJ810" s="255"/>
      <c r="AK810" s="255"/>
      <c r="AL810" s="255"/>
      <c r="AM810" s="255"/>
      <c r="AN810" s="255"/>
      <c r="AO810" s="255"/>
      <c r="AP810" s="255"/>
      <c r="AQ810" s="255"/>
      <c r="AR810" s="255"/>
    </row>
    <row r="811" spans="1:44" ht="16.5" customHeight="1" x14ac:dyDescent="0.25">
      <c r="A811" s="253"/>
      <c r="B811" s="254"/>
      <c r="C811" s="253"/>
      <c r="D811" s="255"/>
      <c r="E811" s="255"/>
      <c r="F811" s="255"/>
      <c r="G811" s="255"/>
      <c r="H811" s="255"/>
      <c r="I811" s="255"/>
      <c r="J811" s="255"/>
      <c r="K811" s="255"/>
      <c r="L811" s="255"/>
      <c r="M811" s="255"/>
      <c r="N811" s="255"/>
      <c r="O811" s="255"/>
      <c r="P811" s="255"/>
      <c r="Q811" s="255"/>
      <c r="R811" s="255"/>
      <c r="S811" s="255"/>
      <c r="T811" s="255"/>
      <c r="U811" s="255"/>
      <c r="V811" s="255"/>
      <c r="W811" s="255"/>
      <c r="X811" s="255"/>
      <c r="Y811" s="255"/>
      <c r="Z811" s="255"/>
      <c r="AA811" s="255"/>
      <c r="AB811" s="255"/>
      <c r="AC811" s="255"/>
      <c r="AD811" s="255"/>
      <c r="AE811" s="255"/>
      <c r="AF811" s="255"/>
      <c r="AG811" s="255"/>
      <c r="AH811" s="255"/>
      <c r="AI811" s="255"/>
      <c r="AJ811" s="255"/>
      <c r="AK811" s="255"/>
      <c r="AL811" s="255"/>
      <c r="AM811" s="255"/>
      <c r="AN811" s="255"/>
      <c r="AO811" s="255"/>
      <c r="AP811" s="255"/>
      <c r="AQ811" s="255"/>
      <c r="AR811" s="255"/>
    </row>
    <row r="812" spans="1:44" ht="16.5" customHeight="1" x14ac:dyDescent="0.25">
      <c r="A812" s="253"/>
      <c r="B812" s="254"/>
      <c r="C812" s="253"/>
      <c r="D812" s="255"/>
      <c r="E812" s="255"/>
      <c r="F812" s="255"/>
      <c r="G812" s="255"/>
      <c r="H812" s="255"/>
      <c r="I812" s="255"/>
      <c r="J812" s="255"/>
      <c r="K812" s="255"/>
      <c r="L812" s="255"/>
      <c r="M812" s="255"/>
      <c r="N812" s="255"/>
      <c r="O812" s="255"/>
      <c r="P812" s="255"/>
      <c r="Q812" s="255"/>
      <c r="R812" s="255"/>
      <c r="S812" s="255"/>
      <c r="T812" s="255"/>
      <c r="U812" s="255"/>
      <c r="V812" s="255"/>
      <c r="W812" s="255"/>
      <c r="X812" s="255"/>
      <c r="Y812" s="255"/>
      <c r="Z812" s="255"/>
      <c r="AA812" s="255"/>
      <c r="AB812" s="255"/>
      <c r="AC812" s="255"/>
      <c r="AD812" s="255"/>
      <c r="AE812" s="255"/>
      <c r="AF812" s="255"/>
      <c r="AG812" s="255"/>
      <c r="AH812" s="255"/>
      <c r="AI812" s="255"/>
      <c r="AJ812" s="255"/>
      <c r="AK812" s="255"/>
      <c r="AL812" s="255"/>
      <c r="AM812" s="255"/>
      <c r="AN812" s="255"/>
      <c r="AO812" s="255"/>
      <c r="AP812" s="255"/>
      <c r="AQ812" s="255"/>
      <c r="AR812" s="255"/>
    </row>
    <row r="813" spans="1:44" ht="16.5" customHeight="1" x14ac:dyDescent="0.25">
      <c r="A813" s="253"/>
      <c r="B813" s="254"/>
      <c r="C813" s="253"/>
      <c r="D813" s="255"/>
      <c r="E813" s="255"/>
      <c r="F813" s="255"/>
      <c r="G813" s="255"/>
      <c r="H813" s="255"/>
      <c r="I813" s="255"/>
      <c r="J813" s="255"/>
      <c r="K813" s="255"/>
      <c r="L813" s="255"/>
      <c r="M813" s="255"/>
      <c r="N813" s="255"/>
      <c r="O813" s="255"/>
      <c r="P813" s="255"/>
      <c r="Q813" s="255"/>
      <c r="R813" s="255"/>
      <c r="S813" s="255"/>
      <c r="T813" s="255"/>
      <c r="U813" s="255"/>
      <c r="V813" s="255"/>
      <c r="W813" s="255"/>
      <c r="X813" s="255"/>
      <c r="Y813" s="255"/>
      <c r="Z813" s="255"/>
      <c r="AA813" s="255"/>
      <c r="AB813" s="255"/>
      <c r="AC813" s="255"/>
      <c r="AD813" s="255"/>
      <c r="AE813" s="255"/>
      <c r="AF813" s="255"/>
      <c r="AG813" s="255"/>
      <c r="AH813" s="255"/>
      <c r="AI813" s="255"/>
      <c r="AJ813" s="255"/>
      <c r="AK813" s="255"/>
      <c r="AL813" s="255"/>
      <c r="AM813" s="255"/>
      <c r="AN813" s="255"/>
      <c r="AO813" s="255"/>
      <c r="AP813" s="255"/>
      <c r="AQ813" s="255"/>
      <c r="AR813" s="255"/>
    </row>
    <row r="814" spans="1:44" ht="16.5" customHeight="1" x14ac:dyDescent="0.25">
      <c r="A814" s="253"/>
      <c r="B814" s="254"/>
      <c r="C814" s="253"/>
      <c r="D814" s="255"/>
      <c r="E814" s="255"/>
      <c r="F814" s="255"/>
      <c r="G814" s="255"/>
      <c r="H814" s="255"/>
      <c r="I814" s="255"/>
      <c r="J814" s="255"/>
      <c r="K814" s="255"/>
      <c r="L814" s="255"/>
      <c r="M814" s="255"/>
      <c r="N814" s="255"/>
      <c r="O814" s="255"/>
      <c r="P814" s="255"/>
      <c r="Q814" s="255"/>
      <c r="R814" s="255"/>
      <c r="S814" s="255"/>
      <c r="T814" s="255"/>
      <c r="U814" s="255"/>
      <c r="V814" s="255"/>
      <c r="W814" s="255"/>
      <c r="X814" s="255"/>
      <c r="Y814" s="255"/>
      <c r="Z814" s="255"/>
      <c r="AA814" s="255"/>
      <c r="AB814" s="255"/>
      <c r="AC814" s="255"/>
      <c r="AD814" s="255"/>
      <c r="AE814" s="255"/>
      <c r="AF814" s="255"/>
      <c r="AG814" s="255"/>
      <c r="AH814" s="255"/>
      <c r="AI814" s="255"/>
      <c r="AJ814" s="255"/>
      <c r="AK814" s="255"/>
      <c r="AL814" s="255"/>
      <c r="AM814" s="255"/>
      <c r="AN814" s="255"/>
      <c r="AO814" s="255"/>
      <c r="AP814" s="255"/>
      <c r="AQ814" s="255"/>
      <c r="AR814" s="255"/>
    </row>
    <row r="815" spans="1:44" ht="16.5" customHeight="1" x14ac:dyDescent="0.25">
      <c r="A815" s="253"/>
      <c r="B815" s="254"/>
      <c r="C815" s="253"/>
      <c r="D815" s="255"/>
      <c r="E815" s="255"/>
      <c r="F815" s="255"/>
      <c r="G815" s="255"/>
      <c r="H815" s="255"/>
      <c r="I815" s="255"/>
      <c r="J815" s="255"/>
      <c r="K815" s="255"/>
      <c r="L815" s="255"/>
      <c r="M815" s="255"/>
      <c r="N815" s="255"/>
      <c r="O815" s="255"/>
      <c r="P815" s="255"/>
      <c r="Q815" s="255"/>
      <c r="R815" s="255"/>
      <c r="S815" s="255"/>
      <c r="T815" s="255"/>
      <c r="U815" s="255"/>
      <c r="V815" s="255"/>
      <c r="W815" s="255"/>
      <c r="X815" s="255"/>
      <c r="Y815" s="255"/>
      <c r="Z815" s="255"/>
      <c r="AA815" s="255"/>
      <c r="AB815" s="255"/>
      <c r="AC815" s="255"/>
      <c r="AD815" s="255"/>
      <c r="AE815" s="255"/>
      <c r="AF815" s="255"/>
      <c r="AG815" s="255"/>
      <c r="AH815" s="255"/>
      <c r="AI815" s="255"/>
      <c r="AJ815" s="255"/>
      <c r="AK815" s="255"/>
      <c r="AL815" s="255"/>
      <c r="AM815" s="255"/>
      <c r="AN815" s="255"/>
      <c r="AO815" s="255"/>
      <c r="AP815" s="255"/>
      <c r="AQ815" s="255"/>
      <c r="AR815" s="255"/>
    </row>
    <row r="816" spans="1:44" ht="16.5" customHeight="1" x14ac:dyDescent="0.25">
      <c r="A816" s="253"/>
      <c r="B816" s="254"/>
      <c r="C816" s="253"/>
      <c r="D816" s="255"/>
      <c r="E816" s="255"/>
      <c r="F816" s="255"/>
      <c r="G816" s="255"/>
      <c r="H816" s="255"/>
      <c r="I816" s="255"/>
      <c r="J816" s="255"/>
      <c r="K816" s="255"/>
      <c r="L816" s="255"/>
      <c r="M816" s="255"/>
      <c r="N816" s="255"/>
      <c r="O816" s="255"/>
      <c r="P816" s="255"/>
      <c r="Q816" s="255"/>
      <c r="R816" s="255"/>
      <c r="S816" s="255"/>
      <c r="T816" s="255"/>
      <c r="U816" s="255"/>
      <c r="V816" s="255"/>
      <c r="W816" s="255"/>
      <c r="X816" s="255"/>
      <c r="Y816" s="255"/>
      <c r="Z816" s="255"/>
      <c r="AA816" s="255"/>
      <c r="AB816" s="255"/>
      <c r="AC816" s="255"/>
      <c r="AD816" s="255"/>
      <c r="AE816" s="255"/>
      <c r="AF816" s="255"/>
      <c r="AG816" s="255"/>
      <c r="AH816" s="255"/>
      <c r="AI816" s="255"/>
      <c r="AJ816" s="255"/>
      <c r="AK816" s="255"/>
      <c r="AL816" s="255"/>
      <c r="AM816" s="255"/>
      <c r="AN816" s="255"/>
      <c r="AO816" s="255"/>
      <c r="AP816" s="255"/>
      <c r="AQ816" s="255"/>
      <c r="AR816" s="255"/>
    </row>
    <row r="817" spans="1:44" ht="16.5" customHeight="1" x14ac:dyDescent="0.25">
      <c r="A817" s="253"/>
      <c r="B817" s="254"/>
      <c r="C817" s="253"/>
      <c r="D817" s="255"/>
      <c r="E817" s="255"/>
      <c r="F817" s="255"/>
      <c r="G817" s="255"/>
      <c r="H817" s="255"/>
      <c r="I817" s="255"/>
      <c r="J817" s="255"/>
      <c r="K817" s="255"/>
      <c r="L817" s="255"/>
      <c r="M817" s="255"/>
      <c r="N817" s="255"/>
      <c r="O817" s="255"/>
      <c r="P817" s="255"/>
      <c r="Q817" s="255"/>
      <c r="R817" s="255"/>
      <c r="S817" s="255"/>
      <c r="T817" s="255"/>
      <c r="U817" s="255"/>
      <c r="V817" s="255"/>
      <c r="W817" s="255"/>
      <c r="X817" s="255"/>
      <c r="Y817" s="255"/>
      <c r="Z817" s="255"/>
      <c r="AA817" s="255"/>
      <c r="AB817" s="255"/>
      <c r="AC817" s="255"/>
      <c r="AD817" s="255"/>
      <c r="AE817" s="255"/>
      <c r="AF817" s="255"/>
      <c r="AG817" s="255"/>
      <c r="AH817" s="255"/>
      <c r="AI817" s="255"/>
      <c r="AJ817" s="255"/>
      <c r="AK817" s="255"/>
      <c r="AL817" s="255"/>
      <c r="AM817" s="255"/>
      <c r="AN817" s="255"/>
      <c r="AO817" s="255"/>
      <c r="AP817" s="255"/>
      <c r="AQ817" s="255"/>
      <c r="AR817" s="255"/>
    </row>
    <row r="818" spans="1:44" ht="16.5" customHeight="1" x14ac:dyDescent="0.25">
      <c r="A818" s="253"/>
      <c r="B818" s="254"/>
      <c r="C818" s="253"/>
      <c r="D818" s="255"/>
      <c r="E818" s="255"/>
      <c r="F818" s="255"/>
      <c r="G818" s="255"/>
      <c r="H818" s="255"/>
      <c r="I818" s="255"/>
      <c r="J818" s="255"/>
      <c r="K818" s="255"/>
      <c r="L818" s="255"/>
      <c r="M818" s="255"/>
      <c r="N818" s="255"/>
      <c r="O818" s="255"/>
      <c r="P818" s="255"/>
      <c r="Q818" s="255"/>
      <c r="R818" s="255"/>
      <c r="S818" s="255"/>
      <c r="T818" s="255"/>
      <c r="U818" s="255"/>
      <c r="V818" s="255"/>
      <c r="W818" s="255"/>
      <c r="X818" s="255"/>
      <c r="Y818" s="255"/>
      <c r="Z818" s="255"/>
      <c r="AA818" s="255"/>
      <c r="AB818" s="255"/>
      <c r="AC818" s="255"/>
      <c r="AD818" s="255"/>
      <c r="AE818" s="255"/>
      <c r="AF818" s="255"/>
      <c r="AG818" s="255"/>
      <c r="AH818" s="255"/>
      <c r="AI818" s="255"/>
      <c r="AJ818" s="255"/>
      <c r="AK818" s="255"/>
      <c r="AL818" s="255"/>
      <c r="AM818" s="255"/>
      <c r="AN818" s="255"/>
      <c r="AO818" s="255"/>
      <c r="AP818" s="255"/>
      <c r="AQ818" s="255"/>
      <c r="AR818" s="255"/>
    </row>
    <row r="819" spans="1:44" ht="16.5" customHeight="1" x14ac:dyDescent="0.25">
      <c r="A819" s="253"/>
      <c r="B819" s="254"/>
      <c r="C819" s="253"/>
      <c r="D819" s="255"/>
      <c r="E819" s="255"/>
      <c r="F819" s="255"/>
      <c r="G819" s="255"/>
      <c r="H819" s="255"/>
      <c r="I819" s="255"/>
      <c r="J819" s="255"/>
      <c r="K819" s="255"/>
      <c r="L819" s="255"/>
      <c r="M819" s="255"/>
      <c r="N819" s="255"/>
      <c r="O819" s="255"/>
      <c r="P819" s="255"/>
      <c r="Q819" s="255"/>
      <c r="R819" s="255"/>
      <c r="S819" s="255"/>
      <c r="T819" s="255"/>
      <c r="U819" s="255"/>
      <c r="V819" s="255"/>
      <c r="W819" s="255"/>
      <c r="X819" s="255"/>
      <c r="Y819" s="255"/>
      <c r="Z819" s="255"/>
      <c r="AA819" s="255"/>
      <c r="AB819" s="255"/>
      <c r="AC819" s="255"/>
      <c r="AD819" s="255"/>
      <c r="AE819" s="255"/>
      <c r="AF819" s="255"/>
      <c r="AG819" s="255"/>
      <c r="AH819" s="255"/>
      <c r="AI819" s="255"/>
      <c r="AJ819" s="255"/>
      <c r="AK819" s="255"/>
      <c r="AL819" s="255"/>
      <c r="AM819" s="255"/>
      <c r="AN819" s="255"/>
      <c r="AO819" s="255"/>
      <c r="AP819" s="255"/>
      <c r="AQ819" s="255"/>
      <c r="AR819" s="255"/>
    </row>
    <row r="820" spans="1:44" ht="16.5" customHeight="1" x14ac:dyDescent="0.25">
      <c r="A820" s="253"/>
      <c r="B820" s="254"/>
      <c r="C820" s="253"/>
      <c r="D820" s="255"/>
      <c r="E820" s="255"/>
      <c r="F820" s="255"/>
      <c r="G820" s="255"/>
      <c r="H820" s="255"/>
      <c r="I820" s="255"/>
      <c r="J820" s="255"/>
      <c r="K820" s="255"/>
      <c r="L820" s="255"/>
      <c r="M820" s="255"/>
      <c r="N820" s="255"/>
      <c r="O820" s="255"/>
      <c r="P820" s="255"/>
      <c r="Q820" s="255"/>
      <c r="R820" s="255"/>
      <c r="S820" s="255"/>
      <c r="T820" s="255"/>
      <c r="U820" s="255"/>
      <c r="V820" s="255"/>
      <c r="W820" s="255"/>
      <c r="X820" s="255"/>
      <c r="Y820" s="255"/>
      <c r="Z820" s="255"/>
      <c r="AA820" s="255"/>
      <c r="AB820" s="255"/>
      <c r="AC820" s="255"/>
      <c r="AD820" s="255"/>
      <c r="AE820" s="255"/>
      <c r="AF820" s="255"/>
      <c r="AG820" s="255"/>
      <c r="AH820" s="255"/>
      <c r="AI820" s="255"/>
      <c r="AJ820" s="255"/>
      <c r="AK820" s="255"/>
      <c r="AL820" s="255"/>
      <c r="AM820" s="255"/>
      <c r="AN820" s="255"/>
      <c r="AO820" s="255"/>
      <c r="AP820" s="255"/>
      <c r="AQ820" s="255"/>
      <c r="AR820" s="255"/>
    </row>
    <row r="821" spans="1:44" ht="16.5" customHeight="1" x14ac:dyDescent="0.25">
      <c r="A821" s="253"/>
      <c r="B821" s="254"/>
      <c r="C821" s="253"/>
      <c r="D821" s="255"/>
      <c r="E821" s="255"/>
      <c r="F821" s="255"/>
      <c r="G821" s="255"/>
      <c r="H821" s="255"/>
      <c r="I821" s="255"/>
      <c r="J821" s="255"/>
      <c r="K821" s="255"/>
      <c r="L821" s="255"/>
      <c r="M821" s="255"/>
      <c r="N821" s="255"/>
      <c r="O821" s="255"/>
      <c r="P821" s="255"/>
      <c r="Q821" s="255"/>
      <c r="R821" s="255"/>
      <c r="S821" s="255"/>
      <c r="T821" s="255"/>
      <c r="U821" s="255"/>
      <c r="V821" s="255"/>
      <c r="W821" s="255"/>
      <c r="X821" s="255"/>
      <c r="Y821" s="255"/>
      <c r="Z821" s="255"/>
      <c r="AA821" s="255"/>
      <c r="AB821" s="255"/>
      <c r="AC821" s="255"/>
      <c r="AD821" s="255"/>
      <c r="AE821" s="255"/>
      <c r="AF821" s="255"/>
      <c r="AG821" s="255"/>
      <c r="AH821" s="255"/>
      <c r="AI821" s="255"/>
      <c r="AJ821" s="255"/>
      <c r="AK821" s="255"/>
      <c r="AL821" s="255"/>
      <c r="AM821" s="255"/>
      <c r="AN821" s="255"/>
      <c r="AO821" s="255"/>
      <c r="AP821" s="255"/>
      <c r="AQ821" s="255"/>
      <c r="AR821" s="255"/>
    </row>
    <row r="822" spans="1:44" ht="16.5" customHeight="1" x14ac:dyDescent="0.25">
      <c r="A822" s="253"/>
      <c r="B822" s="254"/>
      <c r="C822" s="253"/>
      <c r="D822" s="255"/>
      <c r="E822" s="255"/>
      <c r="F822" s="255"/>
      <c r="G822" s="255"/>
      <c r="H822" s="255"/>
      <c r="I822" s="255"/>
      <c r="J822" s="255"/>
      <c r="K822" s="255"/>
      <c r="L822" s="255"/>
      <c r="M822" s="255"/>
      <c r="N822" s="255"/>
      <c r="O822" s="255"/>
      <c r="P822" s="255"/>
      <c r="Q822" s="255"/>
      <c r="R822" s="255"/>
      <c r="S822" s="255"/>
      <c r="T822" s="255"/>
      <c r="U822" s="255"/>
      <c r="V822" s="255"/>
      <c r="W822" s="255"/>
      <c r="X822" s="255"/>
      <c r="Y822" s="255"/>
      <c r="Z822" s="255"/>
      <c r="AA822" s="255"/>
      <c r="AB822" s="255"/>
      <c r="AC822" s="255"/>
      <c r="AD822" s="255"/>
      <c r="AE822" s="255"/>
      <c r="AF822" s="255"/>
      <c r="AG822" s="255"/>
      <c r="AH822" s="255"/>
      <c r="AI822" s="255"/>
      <c r="AJ822" s="255"/>
      <c r="AK822" s="255"/>
      <c r="AL822" s="255"/>
      <c r="AM822" s="255"/>
      <c r="AN822" s="255"/>
      <c r="AO822" s="255"/>
      <c r="AP822" s="255"/>
      <c r="AQ822" s="255"/>
      <c r="AR822" s="255"/>
    </row>
    <row r="823" spans="1:44" ht="16.5" customHeight="1" x14ac:dyDescent="0.25">
      <c r="A823" s="253"/>
      <c r="B823" s="254"/>
      <c r="C823" s="253"/>
      <c r="D823" s="255"/>
      <c r="E823" s="255"/>
      <c r="F823" s="255"/>
      <c r="G823" s="255"/>
      <c r="H823" s="255"/>
      <c r="I823" s="255"/>
      <c r="J823" s="255"/>
      <c r="K823" s="255"/>
      <c r="L823" s="255"/>
      <c r="M823" s="255"/>
      <c r="N823" s="255"/>
      <c r="O823" s="255"/>
      <c r="P823" s="255"/>
      <c r="Q823" s="255"/>
      <c r="R823" s="255"/>
      <c r="S823" s="255"/>
      <c r="T823" s="255"/>
      <c r="U823" s="255"/>
      <c r="V823" s="255"/>
      <c r="W823" s="255"/>
      <c r="X823" s="255"/>
      <c r="Y823" s="255"/>
      <c r="Z823" s="255"/>
      <c r="AA823" s="255"/>
      <c r="AB823" s="255"/>
      <c r="AC823" s="255"/>
      <c r="AD823" s="255"/>
      <c r="AE823" s="255"/>
      <c r="AF823" s="255"/>
      <c r="AG823" s="255"/>
      <c r="AH823" s="255"/>
      <c r="AI823" s="255"/>
      <c r="AJ823" s="255"/>
      <c r="AK823" s="255"/>
      <c r="AL823" s="255"/>
      <c r="AM823" s="255"/>
      <c r="AN823" s="255"/>
      <c r="AO823" s="255"/>
      <c r="AP823" s="255"/>
      <c r="AQ823" s="255"/>
      <c r="AR823" s="255"/>
    </row>
    <row r="824" spans="1:44" ht="16.5" customHeight="1" x14ac:dyDescent="0.25">
      <c r="A824" s="253"/>
      <c r="B824" s="254"/>
      <c r="C824" s="253"/>
      <c r="D824" s="255"/>
      <c r="E824" s="255"/>
      <c r="F824" s="255"/>
      <c r="G824" s="255"/>
      <c r="H824" s="255"/>
      <c r="I824" s="255"/>
      <c r="J824" s="255"/>
      <c r="K824" s="255"/>
      <c r="L824" s="255"/>
      <c r="M824" s="255"/>
      <c r="N824" s="255"/>
      <c r="O824" s="255"/>
      <c r="P824" s="255"/>
      <c r="Q824" s="255"/>
      <c r="R824" s="255"/>
      <c r="S824" s="255"/>
      <c r="T824" s="255"/>
      <c r="U824" s="255"/>
      <c r="V824" s="255"/>
      <c r="W824" s="255"/>
      <c r="X824" s="255"/>
      <c r="Y824" s="255"/>
      <c r="Z824" s="255"/>
      <c r="AA824" s="255"/>
      <c r="AB824" s="255"/>
      <c r="AC824" s="255"/>
      <c r="AD824" s="255"/>
      <c r="AE824" s="255"/>
      <c r="AF824" s="255"/>
      <c r="AG824" s="255"/>
      <c r="AH824" s="255"/>
      <c r="AI824" s="255"/>
      <c r="AJ824" s="255"/>
      <c r="AK824" s="255"/>
      <c r="AL824" s="255"/>
      <c r="AM824" s="255"/>
      <c r="AN824" s="255"/>
      <c r="AO824" s="255"/>
      <c r="AP824" s="255"/>
      <c r="AQ824" s="255"/>
      <c r="AR824" s="255"/>
    </row>
    <row r="825" spans="1:44" ht="16.5" customHeight="1" x14ac:dyDescent="0.25">
      <c r="A825" s="253"/>
      <c r="B825" s="254"/>
      <c r="C825" s="253"/>
      <c r="D825" s="255"/>
      <c r="E825" s="255"/>
      <c r="F825" s="255"/>
      <c r="G825" s="255"/>
      <c r="H825" s="255"/>
      <c r="I825" s="255"/>
      <c r="J825" s="255"/>
      <c r="K825" s="255"/>
      <c r="L825" s="255"/>
      <c r="M825" s="255"/>
      <c r="N825" s="255"/>
      <c r="O825" s="255"/>
      <c r="P825" s="255"/>
      <c r="Q825" s="255"/>
      <c r="R825" s="255"/>
      <c r="S825" s="255"/>
      <c r="T825" s="255"/>
      <c r="U825" s="255"/>
      <c r="V825" s="255"/>
      <c r="W825" s="255"/>
      <c r="X825" s="255"/>
      <c r="Y825" s="255"/>
      <c r="Z825" s="255"/>
      <c r="AA825" s="255"/>
      <c r="AB825" s="255"/>
      <c r="AC825" s="255"/>
      <c r="AD825" s="255"/>
      <c r="AE825" s="255"/>
      <c r="AF825" s="255"/>
      <c r="AG825" s="255"/>
      <c r="AH825" s="255"/>
      <c r="AI825" s="255"/>
      <c r="AJ825" s="255"/>
      <c r="AK825" s="255"/>
      <c r="AL825" s="255"/>
      <c r="AM825" s="255"/>
      <c r="AN825" s="255"/>
      <c r="AO825" s="255"/>
      <c r="AP825" s="255"/>
      <c r="AQ825" s="255"/>
      <c r="AR825" s="255"/>
    </row>
    <row r="826" spans="1:44" ht="16.5" customHeight="1" x14ac:dyDescent="0.25">
      <c r="A826" s="253"/>
      <c r="B826" s="254"/>
      <c r="C826" s="253"/>
      <c r="D826" s="255"/>
      <c r="E826" s="255"/>
      <c r="F826" s="255"/>
      <c r="G826" s="255"/>
      <c r="H826" s="255"/>
      <c r="I826" s="255"/>
      <c r="J826" s="255"/>
      <c r="K826" s="255"/>
      <c r="L826" s="255"/>
      <c r="M826" s="255"/>
      <c r="N826" s="255"/>
      <c r="O826" s="255"/>
      <c r="P826" s="255"/>
      <c r="Q826" s="255"/>
      <c r="R826" s="255"/>
      <c r="S826" s="255"/>
      <c r="T826" s="255"/>
      <c r="U826" s="255"/>
      <c r="V826" s="255"/>
      <c r="W826" s="255"/>
      <c r="X826" s="255"/>
      <c r="Y826" s="255"/>
      <c r="Z826" s="255"/>
      <c r="AA826" s="255"/>
      <c r="AB826" s="255"/>
      <c r="AC826" s="255"/>
      <c r="AD826" s="255"/>
      <c r="AE826" s="255"/>
      <c r="AF826" s="255"/>
      <c r="AG826" s="255"/>
      <c r="AH826" s="255"/>
      <c r="AI826" s="255"/>
      <c r="AJ826" s="255"/>
      <c r="AK826" s="255"/>
      <c r="AL826" s="255"/>
      <c r="AM826" s="255"/>
      <c r="AN826" s="255"/>
      <c r="AO826" s="255"/>
      <c r="AP826" s="255"/>
      <c r="AQ826" s="255"/>
      <c r="AR826" s="255"/>
    </row>
    <row r="827" spans="1:44" ht="16.5" customHeight="1" x14ac:dyDescent="0.25">
      <c r="A827" s="253"/>
      <c r="B827" s="254"/>
      <c r="C827" s="253"/>
      <c r="D827" s="255"/>
      <c r="E827" s="255"/>
      <c r="F827" s="255"/>
      <c r="G827" s="255"/>
      <c r="H827" s="255"/>
      <c r="I827" s="255"/>
      <c r="J827" s="255"/>
      <c r="K827" s="255"/>
      <c r="L827" s="255"/>
      <c r="M827" s="255"/>
      <c r="N827" s="255"/>
      <c r="O827" s="255"/>
      <c r="P827" s="255"/>
      <c r="Q827" s="255"/>
      <c r="R827" s="255"/>
      <c r="S827" s="255"/>
      <c r="T827" s="255"/>
      <c r="U827" s="255"/>
      <c r="V827" s="255"/>
      <c r="W827" s="255"/>
      <c r="X827" s="255"/>
      <c r="Y827" s="255"/>
      <c r="Z827" s="255"/>
      <c r="AA827" s="255"/>
      <c r="AB827" s="255"/>
      <c r="AC827" s="255"/>
      <c r="AD827" s="255"/>
      <c r="AE827" s="255"/>
      <c r="AF827" s="255"/>
      <c r="AG827" s="255"/>
      <c r="AH827" s="255"/>
      <c r="AI827" s="255"/>
      <c r="AJ827" s="255"/>
      <c r="AK827" s="255"/>
      <c r="AL827" s="255"/>
      <c r="AM827" s="255"/>
      <c r="AN827" s="255"/>
      <c r="AO827" s="255"/>
      <c r="AP827" s="255"/>
      <c r="AQ827" s="255"/>
      <c r="AR827" s="255"/>
    </row>
    <row r="828" spans="1:44" ht="16.5" customHeight="1" x14ac:dyDescent="0.25">
      <c r="A828" s="253"/>
      <c r="B828" s="254"/>
      <c r="C828" s="253"/>
      <c r="D828" s="255"/>
      <c r="E828" s="255"/>
      <c r="F828" s="255"/>
      <c r="G828" s="255"/>
      <c r="H828" s="255"/>
      <c r="I828" s="255"/>
      <c r="J828" s="255"/>
      <c r="K828" s="255"/>
      <c r="L828" s="255"/>
      <c r="M828" s="255"/>
      <c r="N828" s="255"/>
      <c r="O828" s="255"/>
      <c r="P828" s="255"/>
      <c r="Q828" s="255"/>
      <c r="R828" s="255"/>
      <c r="S828" s="255"/>
      <c r="T828" s="255"/>
      <c r="U828" s="255"/>
      <c r="V828" s="255"/>
      <c r="W828" s="255"/>
      <c r="X828" s="255"/>
      <c r="Y828" s="255"/>
      <c r="Z828" s="255"/>
      <c r="AA828" s="255"/>
      <c r="AB828" s="255"/>
      <c r="AC828" s="255"/>
      <c r="AD828" s="255"/>
      <c r="AE828" s="255"/>
      <c r="AF828" s="255"/>
      <c r="AG828" s="255"/>
      <c r="AH828" s="255"/>
      <c r="AI828" s="255"/>
      <c r="AJ828" s="255"/>
      <c r="AK828" s="255"/>
      <c r="AL828" s="255"/>
      <c r="AM828" s="255"/>
      <c r="AN828" s="255"/>
      <c r="AO828" s="255"/>
      <c r="AP828" s="255"/>
      <c r="AQ828" s="255"/>
      <c r="AR828" s="255"/>
    </row>
    <row r="829" spans="1:44" ht="16.5" customHeight="1" x14ac:dyDescent="0.25">
      <c r="A829" s="253"/>
      <c r="B829" s="254"/>
      <c r="C829" s="253"/>
      <c r="D829" s="255"/>
      <c r="E829" s="255"/>
      <c r="F829" s="255"/>
      <c r="G829" s="255"/>
      <c r="H829" s="255"/>
      <c r="I829" s="255"/>
      <c r="J829" s="255"/>
      <c r="K829" s="255"/>
      <c r="L829" s="255"/>
      <c r="M829" s="255"/>
      <c r="N829" s="255"/>
      <c r="O829" s="255"/>
      <c r="P829" s="255"/>
      <c r="Q829" s="255"/>
      <c r="R829" s="255"/>
      <c r="S829" s="255"/>
      <c r="T829" s="255"/>
      <c r="U829" s="255"/>
      <c r="V829" s="255"/>
      <c r="W829" s="255"/>
      <c r="X829" s="255"/>
      <c r="Y829" s="255"/>
      <c r="Z829" s="255"/>
      <c r="AA829" s="255"/>
      <c r="AB829" s="255"/>
      <c r="AC829" s="255"/>
      <c r="AD829" s="255"/>
      <c r="AE829" s="255"/>
      <c r="AF829" s="255"/>
      <c r="AG829" s="255"/>
      <c r="AH829" s="255"/>
      <c r="AI829" s="255"/>
      <c r="AJ829" s="255"/>
      <c r="AK829" s="255"/>
      <c r="AL829" s="255"/>
      <c r="AM829" s="255"/>
      <c r="AN829" s="255"/>
      <c r="AO829" s="255"/>
      <c r="AP829" s="255"/>
      <c r="AQ829" s="255"/>
      <c r="AR829" s="255"/>
    </row>
    <row r="830" spans="1:44" ht="16.5" customHeight="1" x14ac:dyDescent="0.25">
      <c r="A830" s="253"/>
      <c r="B830" s="254"/>
      <c r="C830" s="253"/>
      <c r="D830" s="255"/>
      <c r="E830" s="255"/>
      <c r="F830" s="255"/>
      <c r="G830" s="255"/>
      <c r="H830" s="255"/>
      <c r="I830" s="255"/>
      <c r="J830" s="255"/>
      <c r="K830" s="255"/>
      <c r="L830" s="255"/>
      <c r="M830" s="255"/>
      <c r="N830" s="255"/>
      <c r="O830" s="255"/>
      <c r="P830" s="255"/>
      <c r="Q830" s="255"/>
      <c r="R830" s="255"/>
      <c r="S830" s="255"/>
      <c r="T830" s="255"/>
      <c r="U830" s="255"/>
      <c r="V830" s="255"/>
      <c r="W830" s="255"/>
      <c r="X830" s="255"/>
      <c r="Y830" s="255"/>
      <c r="Z830" s="255"/>
      <c r="AA830" s="255"/>
      <c r="AB830" s="255"/>
      <c r="AC830" s="255"/>
      <c r="AD830" s="255"/>
      <c r="AE830" s="255"/>
      <c r="AF830" s="255"/>
      <c r="AG830" s="255"/>
      <c r="AH830" s="255"/>
      <c r="AI830" s="255"/>
      <c r="AJ830" s="255"/>
      <c r="AK830" s="255"/>
      <c r="AL830" s="255"/>
      <c r="AM830" s="255"/>
      <c r="AN830" s="255"/>
      <c r="AO830" s="255"/>
      <c r="AP830" s="255"/>
      <c r="AQ830" s="255"/>
      <c r="AR830" s="255"/>
    </row>
    <row r="831" spans="1:44" ht="16.5" customHeight="1" x14ac:dyDescent="0.25">
      <c r="A831" s="253"/>
      <c r="B831" s="254"/>
      <c r="C831" s="253"/>
      <c r="D831" s="255"/>
      <c r="E831" s="255"/>
      <c r="F831" s="255"/>
      <c r="G831" s="255"/>
      <c r="H831" s="255"/>
      <c r="I831" s="255"/>
      <c r="J831" s="255"/>
      <c r="K831" s="255"/>
      <c r="L831" s="255"/>
      <c r="M831" s="255"/>
      <c r="N831" s="255"/>
      <c r="O831" s="255"/>
      <c r="P831" s="255"/>
      <c r="Q831" s="255"/>
      <c r="R831" s="255"/>
      <c r="S831" s="255"/>
      <c r="T831" s="255"/>
      <c r="U831" s="255"/>
      <c r="V831" s="255"/>
      <c r="W831" s="255"/>
      <c r="X831" s="255"/>
      <c r="Y831" s="255"/>
      <c r="Z831" s="255"/>
      <c r="AA831" s="255"/>
      <c r="AB831" s="255"/>
      <c r="AC831" s="255"/>
      <c r="AD831" s="255"/>
      <c r="AE831" s="255"/>
      <c r="AF831" s="255"/>
      <c r="AG831" s="255"/>
      <c r="AH831" s="255"/>
      <c r="AI831" s="255"/>
      <c r="AJ831" s="255"/>
      <c r="AK831" s="255"/>
      <c r="AL831" s="255"/>
      <c r="AM831" s="255"/>
      <c r="AN831" s="255"/>
      <c r="AO831" s="255"/>
      <c r="AP831" s="255"/>
      <c r="AQ831" s="255"/>
      <c r="AR831" s="255"/>
    </row>
    <row r="832" spans="1:44" ht="16.5" customHeight="1" x14ac:dyDescent="0.25">
      <c r="A832" s="253"/>
      <c r="B832" s="254"/>
      <c r="C832" s="253"/>
      <c r="D832" s="255"/>
      <c r="E832" s="255"/>
      <c r="F832" s="255"/>
      <c r="G832" s="255"/>
      <c r="H832" s="255"/>
      <c r="I832" s="255"/>
      <c r="J832" s="255"/>
      <c r="K832" s="255"/>
      <c r="L832" s="255"/>
      <c r="M832" s="255"/>
      <c r="N832" s="255"/>
      <c r="O832" s="255"/>
      <c r="P832" s="255"/>
      <c r="Q832" s="255"/>
      <c r="R832" s="255"/>
      <c r="S832" s="255"/>
      <c r="T832" s="255"/>
      <c r="U832" s="255"/>
      <c r="V832" s="255"/>
      <c r="W832" s="255"/>
      <c r="X832" s="255"/>
      <c r="Y832" s="255"/>
      <c r="Z832" s="255"/>
      <c r="AA832" s="255"/>
      <c r="AB832" s="255"/>
      <c r="AC832" s="255"/>
      <c r="AD832" s="255"/>
      <c r="AE832" s="255"/>
      <c r="AF832" s="255"/>
      <c r="AG832" s="255"/>
      <c r="AH832" s="255"/>
      <c r="AI832" s="255"/>
      <c r="AJ832" s="255"/>
      <c r="AK832" s="255"/>
      <c r="AL832" s="255"/>
      <c r="AM832" s="255"/>
      <c r="AN832" s="255"/>
      <c r="AO832" s="255"/>
      <c r="AP832" s="255"/>
      <c r="AQ832" s="255"/>
      <c r="AR832" s="255"/>
    </row>
    <row r="833" spans="1:44" ht="16.5" customHeight="1" x14ac:dyDescent="0.25">
      <c r="A833" s="253"/>
      <c r="B833" s="254"/>
      <c r="C833" s="253"/>
      <c r="D833" s="255"/>
      <c r="E833" s="255"/>
      <c r="F833" s="255"/>
      <c r="G833" s="255"/>
      <c r="H833" s="255"/>
      <c r="I833" s="255"/>
      <c r="J833" s="255"/>
      <c r="K833" s="255"/>
      <c r="L833" s="255"/>
      <c r="M833" s="255"/>
      <c r="N833" s="255"/>
      <c r="O833" s="255"/>
      <c r="P833" s="255"/>
      <c r="Q833" s="255"/>
      <c r="R833" s="255"/>
      <c r="S833" s="255"/>
      <c r="T833" s="255"/>
      <c r="U833" s="255"/>
      <c r="V833" s="255"/>
      <c r="W833" s="255"/>
      <c r="X833" s="255"/>
      <c r="Y833" s="255"/>
      <c r="Z833" s="255"/>
      <c r="AA833" s="255"/>
      <c r="AB833" s="255"/>
      <c r="AC833" s="255"/>
      <c r="AD833" s="255"/>
      <c r="AE833" s="255"/>
      <c r="AF833" s="255"/>
      <c r="AG833" s="255"/>
      <c r="AH833" s="255"/>
      <c r="AI833" s="255"/>
      <c r="AJ833" s="255"/>
      <c r="AK833" s="255"/>
      <c r="AL833" s="255"/>
      <c r="AM833" s="255"/>
      <c r="AN833" s="255"/>
      <c r="AO833" s="255"/>
      <c r="AP833" s="255"/>
      <c r="AQ833" s="255"/>
      <c r="AR833" s="255"/>
    </row>
    <row r="834" spans="1:44" ht="16.5" customHeight="1" x14ac:dyDescent="0.25">
      <c r="A834" s="253"/>
      <c r="B834" s="254"/>
      <c r="C834" s="253"/>
      <c r="D834" s="255"/>
      <c r="E834" s="255"/>
      <c r="F834" s="255"/>
      <c r="G834" s="255"/>
      <c r="H834" s="255"/>
      <c r="I834" s="255"/>
      <c r="J834" s="255"/>
      <c r="K834" s="255"/>
      <c r="L834" s="255"/>
      <c r="M834" s="255"/>
      <c r="N834" s="255"/>
      <c r="O834" s="255"/>
      <c r="P834" s="255"/>
      <c r="Q834" s="255"/>
      <c r="R834" s="255"/>
      <c r="S834" s="255"/>
      <c r="T834" s="255"/>
      <c r="U834" s="255"/>
      <c r="V834" s="255"/>
      <c r="W834" s="255"/>
      <c r="X834" s="255"/>
      <c r="Y834" s="255"/>
      <c r="Z834" s="255"/>
      <c r="AA834" s="255"/>
      <c r="AB834" s="255"/>
      <c r="AC834" s="255"/>
      <c r="AD834" s="255"/>
      <c r="AE834" s="255"/>
      <c r="AF834" s="255"/>
      <c r="AG834" s="255"/>
      <c r="AH834" s="255"/>
      <c r="AI834" s="255"/>
      <c r="AJ834" s="255"/>
      <c r="AK834" s="255"/>
      <c r="AL834" s="255"/>
      <c r="AM834" s="255"/>
      <c r="AN834" s="255"/>
      <c r="AO834" s="255"/>
      <c r="AP834" s="255"/>
      <c r="AQ834" s="255"/>
      <c r="AR834" s="255"/>
    </row>
    <row r="835" spans="1:44" ht="16.5" customHeight="1" x14ac:dyDescent="0.25">
      <c r="A835" s="253"/>
      <c r="B835" s="254"/>
      <c r="C835" s="253"/>
      <c r="D835" s="255"/>
      <c r="E835" s="255"/>
      <c r="F835" s="255"/>
      <c r="G835" s="255"/>
      <c r="H835" s="255"/>
      <c r="I835" s="255"/>
      <c r="J835" s="255"/>
      <c r="K835" s="255"/>
      <c r="L835" s="255"/>
      <c r="M835" s="255"/>
      <c r="N835" s="255"/>
      <c r="O835" s="255"/>
      <c r="P835" s="255"/>
      <c r="Q835" s="255"/>
      <c r="R835" s="255"/>
      <c r="S835" s="255"/>
      <c r="T835" s="255"/>
      <c r="U835" s="255"/>
      <c r="V835" s="255"/>
      <c r="W835" s="255"/>
      <c r="X835" s="255"/>
      <c r="Y835" s="255"/>
      <c r="Z835" s="255"/>
      <c r="AA835" s="255"/>
      <c r="AB835" s="255"/>
      <c r="AC835" s="255"/>
      <c r="AD835" s="255"/>
      <c r="AE835" s="255"/>
      <c r="AF835" s="255"/>
      <c r="AG835" s="255"/>
      <c r="AH835" s="255"/>
      <c r="AI835" s="255"/>
      <c r="AJ835" s="255"/>
      <c r="AK835" s="255"/>
      <c r="AL835" s="255"/>
      <c r="AM835" s="255"/>
      <c r="AN835" s="255"/>
      <c r="AO835" s="255"/>
      <c r="AP835" s="255"/>
      <c r="AQ835" s="255"/>
      <c r="AR835" s="255"/>
    </row>
    <row r="836" spans="1:44" ht="16.5" customHeight="1" x14ac:dyDescent="0.25">
      <c r="A836" s="253"/>
      <c r="B836" s="254"/>
      <c r="C836" s="253"/>
      <c r="D836" s="255"/>
      <c r="E836" s="255"/>
      <c r="F836" s="255"/>
      <c r="G836" s="255"/>
      <c r="H836" s="255"/>
      <c r="I836" s="255"/>
      <c r="J836" s="255"/>
      <c r="K836" s="255"/>
      <c r="L836" s="255"/>
      <c r="M836" s="255"/>
      <c r="N836" s="255"/>
      <c r="O836" s="255"/>
      <c r="P836" s="255"/>
      <c r="Q836" s="255"/>
      <c r="R836" s="255"/>
      <c r="S836" s="255"/>
      <c r="T836" s="255"/>
      <c r="U836" s="255"/>
      <c r="V836" s="255"/>
      <c r="W836" s="255"/>
      <c r="X836" s="255"/>
      <c r="Y836" s="255"/>
      <c r="Z836" s="255"/>
      <c r="AA836" s="255"/>
      <c r="AB836" s="255"/>
      <c r="AC836" s="255"/>
      <c r="AD836" s="255"/>
      <c r="AE836" s="255"/>
      <c r="AF836" s="255"/>
      <c r="AG836" s="255"/>
      <c r="AH836" s="255"/>
      <c r="AI836" s="255"/>
      <c r="AJ836" s="255"/>
      <c r="AK836" s="255"/>
      <c r="AL836" s="255"/>
      <c r="AM836" s="255"/>
      <c r="AN836" s="255"/>
      <c r="AO836" s="255"/>
      <c r="AP836" s="255"/>
      <c r="AQ836" s="255"/>
      <c r="AR836" s="255"/>
    </row>
    <row r="837" spans="1:44" ht="16.5" customHeight="1" x14ac:dyDescent="0.25">
      <c r="A837" s="253"/>
      <c r="B837" s="254"/>
      <c r="C837" s="253"/>
      <c r="D837" s="255"/>
      <c r="E837" s="255"/>
      <c r="F837" s="255"/>
      <c r="G837" s="255"/>
      <c r="H837" s="255"/>
      <c r="I837" s="255"/>
      <c r="J837" s="255"/>
      <c r="K837" s="255"/>
      <c r="L837" s="255"/>
      <c r="M837" s="255"/>
      <c r="N837" s="255"/>
      <c r="O837" s="255"/>
      <c r="P837" s="255"/>
      <c r="Q837" s="255"/>
      <c r="R837" s="255"/>
      <c r="S837" s="255"/>
      <c r="T837" s="255"/>
      <c r="U837" s="255"/>
      <c r="V837" s="255"/>
      <c r="W837" s="255"/>
      <c r="X837" s="255"/>
      <c r="Y837" s="255"/>
      <c r="Z837" s="255"/>
      <c r="AA837" s="255"/>
      <c r="AB837" s="255"/>
      <c r="AC837" s="255"/>
      <c r="AD837" s="255"/>
      <c r="AE837" s="255"/>
      <c r="AF837" s="255"/>
      <c r="AG837" s="255"/>
      <c r="AH837" s="255"/>
      <c r="AI837" s="255"/>
      <c r="AJ837" s="255"/>
      <c r="AK837" s="255"/>
      <c r="AL837" s="255"/>
      <c r="AM837" s="255"/>
      <c r="AN837" s="255"/>
      <c r="AO837" s="255"/>
      <c r="AP837" s="255"/>
      <c r="AQ837" s="255"/>
      <c r="AR837" s="255"/>
    </row>
    <row r="838" spans="1:44" ht="16.5" customHeight="1" x14ac:dyDescent="0.25">
      <c r="A838" s="253"/>
      <c r="B838" s="254"/>
      <c r="C838" s="253"/>
      <c r="D838" s="255"/>
      <c r="E838" s="255"/>
      <c r="F838" s="255"/>
      <c r="G838" s="255"/>
      <c r="H838" s="255"/>
      <c r="I838" s="255"/>
      <c r="J838" s="255"/>
      <c r="K838" s="255"/>
      <c r="L838" s="255"/>
      <c r="M838" s="255"/>
      <c r="N838" s="255"/>
      <c r="O838" s="255"/>
      <c r="P838" s="255"/>
      <c r="Q838" s="255"/>
      <c r="R838" s="255"/>
      <c r="S838" s="255"/>
      <c r="T838" s="255"/>
      <c r="U838" s="255"/>
      <c r="V838" s="255"/>
      <c r="W838" s="255"/>
      <c r="X838" s="255"/>
      <c r="Y838" s="255"/>
      <c r="Z838" s="255"/>
      <c r="AA838" s="255"/>
      <c r="AB838" s="255"/>
      <c r="AC838" s="255"/>
      <c r="AD838" s="255"/>
      <c r="AE838" s="255"/>
      <c r="AF838" s="255"/>
      <c r="AG838" s="255"/>
      <c r="AH838" s="255"/>
      <c r="AI838" s="255"/>
      <c r="AJ838" s="255"/>
      <c r="AK838" s="255"/>
      <c r="AL838" s="255"/>
      <c r="AM838" s="255"/>
      <c r="AN838" s="255"/>
      <c r="AO838" s="255"/>
      <c r="AP838" s="255"/>
      <c r="AQ838" s="255"/>
      <c r="AR838" s="255"/>
    </row>
    <row r="839" spans="1:44" ht="16.5" customHeight="1" x14ac:dyDescent="0.25">
      <c r="A839" s="253"/>
      <c r="B839" s="254"/>
      <c r="C839" s="253"/>
      <c r="D839" s="255"/>
      <c r="E839" s="255"/>
      <c r="F839" s="255"/>
      <c r="G839" s="255"/>
      <c r="H839" s="255"/>
      <c r="I839" s="255"/>
      <c r="J839" s="255"/>
      <c r="K839" s="255"/>
      <c r="L839" s="255"/>
      <c r="M839" s="255"/>
      <c r="N839" s="255"/>
      <c r="O839" s="255"/>
      <c r="P839" s="255"/>
      <c r="Q839" s="255"/>
      <c r="R839" s="255"/>
      <c r="S839" s="255"/>
      <c r="T839" s="255"/>
      <c r="U839" s="255"/>
      <c r="V839" s="255"/>
      <c r="W839" s="255"/>
      <c r="X839" s="255"/>
      <c r="Y839" s="255"/>
      <c r="Z839" s="255"/>
      <c r="AA839" s="255"/>
      <c r="AB839" s="255"/>
      <c r="AC839" s="255"/>
      <c r="AD839" s="255"/>
      <c r="AE839" s="255"/>
      <c r="AF839" s="255"/>
      <c r="AG839" s="255"/>
      <c r="AH839" s="255"/>
      <c r="AI839" s="255"/>
      <c r="AJ839" s="255"/>
      <c r="AK839" s="255"/>
      <c r="AL839" s="255"/>
      <c r="AM839" s="255"/>
      <c r="AN839" s="255"/>
      <c r="AO839" s="255"/>
      <c r="AP839" s="255"/>
      <c r="AQ839" s="255"/>
      <c r="AR839" s="255"/>
    </row>
    <row r="840" spans="1:44" ht="16.5" customHeight="1" x14ac:dyDescent="0.25">
      <c r="A840" s="253"/>
      <c r="B840" s="254"/>
      <c r="C840" s="253"/>
      <c r="D840" s="255"/>
      <c r="E840" s="255"/>
      <c r="F840" s="255"/>
      <c r="G840" s="255"/>
      <c r="H840" s="255"/>
      <c r="I840" s="255"/>
      <c r="J840" s="255"/>
      <c r="K840" s="255"/>
      <c r="L840" s="255"/>
      <c r="M840" s="255"/>
      <c r="N840" s="255"/>
      <c r="O840" s="255"/>
      <c r="P840" s="255"/>
      <c r="Q840" s="255"/>
      <c r="R840" s="255"/>
      <c r="S840" s="255"/>
      <c r="T840" s="255"/>
      <c r="U840" s="255"/>
      <c r="V840" s="255"/>
      <c r="W840" s="255"/>
      <c r="X840" s="255"/>
      <c r="Y840" s="255"/>
      <c r="Z840" s="255"/>
      <c r="AA840" s="255"/>
      <c r="AB840" s="255"/>
      <c r="AC840" s="255"/>
      <c r="AD840" s="255"/>
      <c r="AE840" s="255"/>
      <c r="AF840" s="255"/>
      <c r="AG840" s="255"/>
      <c r="AH840" s="255"/>
      <c r="AI840" s="255"/>
      <c r="AJ840" s="255"/>
      <c r="AK840" s="255"/>
      <c r="AL840" s="255"/>
      <c r="AM840" s="255"/>
      <c r="AN840" s="255"/>
      <c r="AO840" s="255"/>
      <c r="AP840" s="255"/>
      <c r="AQ840" s="255"/>
      <c r="AR840" s="255"/>
    </row>
    <row r="841" spans="1:44" ht="16.5" customHeight="1" x14ac:dyDescent="0.25">
      <c r="A841" s="253"/>
      <c r="B841" s="254"/>
      <c r="C841" s="253"/>
      <c r="D841" s="255"/>
      <c r="E841" s="255"/>
      <c r="F841" s="255"/>
      <c r="G841" s="255"/>
      <c r="H841" s="255"/>
      <c r="I841" s="255"/>
      <c r="J841" s="255"/>
      <c r="K841" s="255"/>
      <c r="L841" s="255"/>
      <c r="M841" s="255"/>
      <c r="N841" s="255"/>
      <c r="O841" s="255"/>
      <c r="P841" s="255"/>
      <c r="Q841" s="255"/>
      <c r="R841" s="255"/>
      <c r="S841" s="255"/>
      <c r="T841" s="255"/>
      <c r="U841" s="255"/>
      <c r="V841" s="255"/>
      <c r="W841" s="255"/>
      <c r="X841" s="255"/>
      <c r="Y841" s="255"/>
      <c r="Z841" s="255"/>
      <c r="AA841" s="255"/>
      <c r="AB841" s="255"/>
      <c r="AC841" s="255"/>
      <c r="AD841" s="255"/>
      <c r="AE841" s="255"/>
      <c r="AF841" s="255"/>
      <c r="AG841" s="255"/>
      <c r="AH841" s="255"/>
      <c r="AI841" s="255"/>
      <c r="AJ841" s="255"/>
      <c r="AK841" s="255"/>
      <c r="AL841" s="255"/>
      <c r="AM841" s="255"/>
      <c r="AN841" s="255"/>
      <c r="AO841" s="255"/>
      <c r="AP841" s="255"/>
      <c r="AQ841" s="255"/>
      <c r="AR841" s="255"/>
    </row>
    <row r="842" spans="1:44" ht="16.5" customHeight="1" x14ac:dyDescent="0.25">
      <c r="A842" s="253"/>
      <c r="B842" s="254"/>
      <c r="C842" s="253"/>
      <c r="D842" s="255"/>
      <c r="E842" s="255"/>
      <c r="F842" s="255"/>
      <c r="G842" s="255"/>
      <c r="H842" s="255"/>
      <c r="I842" s="255"/>
      <c r="J842" s="255"/>
      <c r="K842" s="255"/>
      <c r="L842" s="255"/>
      <c r="M842" s="255"/>
      <c r="N842" s="255"/>
      <c r="O842" s="255"/>
      <c r="P842" s="255"/>
      <c r="Q842" s="255"/>
      <c r="R842" s="255"/>
      <c r="S842" s="255"/>
      <c r="T842" s="255"/>
      <c r="U842" s="255"/>
      <c r="V842" s="255"/>
      <c r="W842" s="255"/>
      <c r="X842" s="255"/>
      <c r="Y842" s="255"/>
      <c r="Z842" s="255"/>
      <c r="AA842" s="255"/>
      <c r="AB842" s="255"/>
      <c r="AC842" s="255"/>
      <c r="AD842" s="255"/>
      <c r="AE842" s="255"/>
      <c r="AF842" s="255"/>
      <c r="AG842" s="255"/>
      <c r="AH842" s="255"/>
      <c r="AI842" s="255"/>
      <c r="AJ842" s="255"/>
      <c r="AK842" s="255"/>
      <c r="AL842" s="255"/>
      <c r="AM842" s="255"/>
      <c r="AN842" s="255"/>
      <c r="AO842" s="255"/>
      <c r="AP842" s="255"/>
      <c r="AQ842" s="255"/>
      <c r="AR842" s="255"/>
    </row>
    <row r="843" spans="1:44" ht="16.5" customHeight="1" x14ac:dyDescent="0.25">
      <c r="A843" s="253"/>
      <c r="B843" s="254"/>
      <c r="C843" s="253"/>
      <c r="D843" s="255"/>
      <c r="E843" s="255"/>
      <c r="F843" s="255"/>
      <c r="G843" s="255"/>
      <c r="H843" s="255"/>
      <c r="I843" s="255"/>
      <c r="J843" s="255"/>
      <c r="K843" s="255"/>
      <c r="L843" s="255"/>
      <c r="M843" s="255"/>
      <c r="N843" s="255"/>
      <c r="O843" s="255"/>
      <c r="P843" s="255"/>
      <c r="Q843" s="255"/>
      <c r="R843" s="255"/>
      <c r="S843" s="255"/>
      <c r="T843" s="255"/>
      <c r="U843" s="255"/>
      <c r="V843" s="255"/>
      <c r="W843" s="255"/>
      <c r="X843" s="255"/>
      <c r="Y843" s="255"/>
      <c r="Z843" s="255"/>
      <c r="AA843" s="255"/>
      <c r="AB843" s="255"/>
      <c r="AC843" s="255"/>
      <c r="AD843" s="255"/>
      <c r="AE843" s="255"/>
      <c r="AF843" s="255"/>
      <c r="AG843" s="255"/>
      <c r="AH843" s="255"/>
      <c r="AI843" s="255"/>
      <c r="AJ843" s="255"/>
      <c r="AK843" s="255"/>
      <c r="AL843" s="255"/>
      <c r="AM843" s="255"/>
      <c r="AN843" s="255"/>
      <c r="AO843" s="255"/>
      <c r="AP843" s="255"/>
      <c r="AQ843" s="255"/>
      <c r="AR843" s="255"/>
    </row>
    <row r="844" spans="1:44" ht="16.5" customHeight="1" x14ac:dyDescent="0.25">
      <c r="A844" s="253"/>
      <c r="B844" s="254"/>
      <c r="C844" s="253"/>
      <c r="D844" s="255"/>
      <c r="E844" s="255"/>
      <c r="F844" s="255"/>
      <c r="G844" s="255"/>
      <c r="H844" s="255"/>
      <c r="I844" s="255"/>
      <c r="J844" s="255"/>
      <c r="K844" s="255"/>
      <c r="L844" s="255"/>
      <c r="M844" s="255"/>
      <c r="N844" s="255"/>
      <c r="O844" s="255"/>
      <c r="P844" s="255"/>
      <c r="Q844" s="255"/>
      <c r="R844" s="255"/>
      <c r="S844" s="255"/>
      <c r="T844" s="255"/>
      <c r="U844" s="255"/>
      <c r="V844" s="255"/>
      <c r="W844" s="255"/>
      <c r="X844" s="255"/>
      <c r="Y844" s="255"/>
      <c r="Z844" s="255"/>
      <c r="AA844" s="255"/>
      <c r="AB844" s="255"/>
      <c r="AC844" s="255"/>
      <c r="AD844" s="255"/>
      <c r="AE844" s="255"/>
      <c r="AF844" s="255"/>
      <c r="AG844" s="255"/>
      <c r="AH844" s="255"/>
      <c r="AI844" s="255"/>
      <c r="AJ844" s="255"/>
      <c r="AK844" s="255"/>
      <c r="AL844" s="255"/>
      <c r="AM844" s="255"/>
      <c r="AN844" s="255"/>
      <c r="AO844" s="255"/>
      <c r="AP844" s="255"/>
      <c r="AQ844" s="255"/>
      <c r="AR844" s="255"/>
    </row>
    <row r="845" spans="1:44" ht="16.5" customHeight="1" x14ac:dyDescent="0.25">
      <c r="A845" s="253"/>
      <c r="B845" s="254"/>
      <c r="C845" s="253"/>
      <c r="D845" s="255"/>
      <c r="E845" s="255"/>
      <c r="F845" s="255"/>
      <c r="G845" s="255"/>
      <c r="H845" s="255"/>
      <c r="I845" s="255"/>
      <c r="J845" s="255"/>
      <c r="K845" s="255"/>
      <c r="L845" s="255"/>
      <c r="M845" s="255"/>
      <c r="N845" s="255"/>
      <c r="O845" s="255"/>
      <c r="P845" s="255"/>
      <c r="Q845" s="255"/>
      <c r="R845" s="255"/>
      <c r="S845" s="255"/>
      <c r="T845" s="255"/>
      <c r="U845" s="255"/>
      <c r="V845" s="255"/>
      <c r="W845" s="255"/>
      <c r="X845" s="255"/>
      <c r="Y845" s="255"/>
      <c r="Z845" s="255"/>
      <c r="AA845" s="255"/>
      <c r="AB845" s="255"/>
      <c r="AC845" s="255"/>
      <c r="AD845" s="255"/>
      <c r="AE845" s="255"/>
      <c r="AF845" s="255"/>
      <c r="AG845" s="255"/>
      <c r="AH845" s="255"/>
      <c r="AI845" s="255"/>
      <c r="AJ845" s="255"/>
      <c r="AK845" s="255"/>
      <c r="AL845" s="255"/>
      <c r="AM845" s="255"/>
      <c r="AN845" s="255"/>
      <c r="AO845" s="255"/>
      <c r="AP845" s="255"/>
      <c r="AQ845" s="255"/>
      <c r="AR845" s="255"/>
    </row>
    <row r="846" spans="1:44" ht="16.5" customHeight="1" x14ac:dyDescent="0.25">
      <c r="A846" s="253"/>
      <c r="B846" s="254"/>
      <c r="C846" s="253"/>
      <c r="D846" s="255"/>
      <c r="E846" s="255"/>
      <c r="F846" s="255"/>
      <c r="G846" s="255"/>
      <c r="H846" s="255"/>
      <c r="I846" s="255"/>
      <c r="J846" s="255"/>
      <c r="K846" s="255"/>
      <c r="L846" s="255"/>
      <c r="M846" s="255"/>
      <c r="N846" s="255"/>
      <c r="O846" s="255"/>
      <c r="P846" s="255"/>
      <c r="Q846" s="255"/>
      <c r="R846" s="255"/>
      <c r="S846" s="255"/>
      <c r="T846" s="255"/>
      <c r="U846" s="255"/>
      <c r="V846" s="255"/>
      <c r="W846" s="255"/>
      <c r="X846" s="255"/>
      <c r="Y846" s="255"/>
      <c r="Z846" s="255"/>
      <c r="AA846" s="255"/>
      <c r="AB846" s="255"/>
      <c r="AC846" s="255"/>
      <c r="AD846" s="255"/>
      <c r="AE846" s="255"/>
      <c r="AF846" s="255"/>
      <c r="AG846" s="255"/>
      <c r="AH846" s="255"/>
      <c r="AI846" s="255"/>
      <c r="AJ846" s="255"/>
      <c r="AK846" s="255"/>
      <c r="AL846" s="255"/>
      <c r="AM846" s="255"/>
      <c r="AN846" s="255"/>
      <c r="AO846" s="255"/>
      <c r="AP846" s="255"/>
      <c r="AQ846" s="255"/>
      <c r="AR846" s="255"/>
    </row>
    <row r="847" spans="1:44" ht="16.5" customHeight="1" x14ac:dyDescent="0.25">
      <c r="A847" s="253"/>
      <c r="B847" s="254"/>
      <c r="C847" s="253"/>
      <c r="D847" s="255"/>
      <c r="E847" s="255"/>
      <c r="F847" s="255"/>
      <c r="G847" s="255"/>
      <c r="H847" s="255"/>
      <c r="I847" s="255"/>
      <c r="J847" s="255"/>
      <c r="K847" s="255"/>
      <c r="L847" s="255"/>
      <c r="M847" s="255"/>
      <c r="N847" s="255"/>
      <c r="O847" s="255"/>
      <c r="P847" s="255"/>
      <c r="Q847" s="255"/>
      <c r="R847" s="255"/>
      <c r="S847" s="255"/>
      <c r="T847" s="255"/>
      <c r="U847" s="255"/>
      <c r="V847" s="255"/>
      <c r="W847" s="255"/>
      <c r="X847" s="255"/>
      <c r="Y847" s="255"/>
      <c r="Z847" s="255"/>
      <c r="AA847" s="255"/>
      <c r="AB847" s="255"/>
      <c r="AC847" s="255"/>
      <c r="AD847" s="255"/>
      <c r="AE847" s="255"/>
      <c r="AF847" s="255"/>
      <c r="AG847" s="255"/>
      <c r="AH847" s="255"/>
      <c r="AI847" s="255"/>
      <c r="AJ847" s="255"/>
      <c r="AK847" s="255"/>
      <c r="AL847" s="255"/>
      <c r="AM847" s="255"/>
      <c r="AN847" s="255"/>
      <c r="AO847" s="255"/>
      <c r="AP847" s="255"/>
      <c r="AQ847" s="255"/>
      <c r="AR847" s="255"/>
    </row>
    <row r="848" spans="1:44" ht="16.5" customHeight="1" x14ac:dyDescent="0.25">
      <c r="A848" s="253"/>
      <c r="B848" s="254"/>
      <c r="C848" s="253"/>
      <c r="D848" s="255"/>
      <c r="E848" s="255"/>
      <c r="F848" s="255"/>
      <c r="G848" s="255"/>
      <c r="H848" s="255"/>
      <c r="I848" s="255"/>
      <c r="J848" s="255"/>
      <c r="K848" s="255"/>
      <c r="L848" s="255"/>
      <c r="M848" s="255"/>
      <c r="N848" s="255"/>
      <c r="O848" s="255"/>
      <c r="P848" s="255"/>
      <c r="Q848" s="255"/>
      <c r="R848" s="255"/>
      <c r="S848" s="255"/>
      <c r="T848" s="255"/>
      <c r="U848" s="255"/>
      <c r="V848" s="255"/>
      <c r="W848" s="255"/>
      <c r="X848" s="255"/>
      <c r="Y848" s="255"/>
      <c r="Z848" s="255"/>
      <c r="AA848" s="255"/>
      <c r="AB848" s="255"/>
      <c r="AC848" s="255"/>
      <c r="AD848" s="255"/>
      <c r="AE848" s="255"/>
      <c r="AF848" s="255"/>
      <c r="AG848" s="255"/>
      <c r="AH848" s="255"/>
      <c r="AI848" s="255"/>
      <c r="AJ848" s="255"/>
      <c r="AK848" s="255"/>
      <c r="AL848" s="255"/>
      <c r="AM848" s="255"/>
      <c r="AN848" s="255"/>
      <c r="AO848" s="255"/>
      <c r="AP848" s="255"/>
      <c r="AQ848" s="255"/>
      <c r="AR848" s="255"/>
    </row>
    <row r="849" spans="1:44" ht="16.5" customHeight="1" x14ac:dyDescent="0.25">
      <c r="A849" s="253"/>
      <c r="B849" s="254"/>
      <c r="C849" s="253"/>
      <c r="D849" s="255"/>
      <c r="E849" s="255"/>
      <c r="F849" s="255"/>
      <c r="G849" s="255"/>
      <c r="H849" s="255"/>
      <c r="I849" s="255"/>
      <c r="J849" s="255"/>
      <c r="K849" s="255"/>
      <c r="L849" s="255"/>
      <c r="M849" s="255"/>
      <c r="N849" s="255"/>
      <c r="O849" s="255"/>
      <c r="P849" s="255"/>
      <c r="Q849" s="255"/>
      <c r="R849" s="255"/>
      <c r="S849" s="255"/>
      <c r="T849" s="255"/>
      <c r="U849" s="255"/>
      <c r="V849" s="255"/>
      <c r="W849" s="255"/>
      <c r="X849" s="255"/>
      <c r="Y849" s="255"/>
      <c r="Z849" s="255"/>
      <c r="AA849" s="255"/>
      <c r="AB849" s="255"/>
      <c r="AC849" s="255"/>
      <c r="AD849" s="255"/>
      <c r="AE849" s="255"/>
      <c r="AF849" s="255"/>
      <c r="AG849" s="255"/>
      <c r="AH849" s="255"/>
      <c r="AI849" s="255"/>
      <c r="AJ849" s="255"/>
      <c r="AK849" s="255"/>
      <c r="AL849" s="255"/>
      <c r="AM849" s="255"/>
      <c r="AN849" s="255"/>
      <c r="AO849" s="255"/>
      <c r="AP849" s="255"/>
      <c r="AQ849" s="255"/>
      <c r="AR849" s="255"/>
    </row>
    <row r="850" spans="1:44" ht="16.5" customHeight="1" x14ac:dyDescent="0.25">
      <c r="A850" s="253"/>
      <c r="B850" s="254"/>
      <c r="C850" s="253"/>
      <c r="D850" s="255"/>
      <c r="E850" s="255"/>
      <c r="F850" s="255"/>
      <c r="G850" s="255"/>
      <c r="H850" s="255"/>
      <c r="I850" s="255"/>
      <c r="J850" s="255"/>
      <c r="K850" s="255"/>
      <c r="L850" s="255"/>
      <c r="M850" s="255"/>
      <c r="N850" s="255"/>
      <c r="O850" s="255"/>
      <c r="P850" s="255"/>
      <c r="Q850" s="255"/>
      <c r="R850" s="255"/>
      <c r="S850" s="255"/>
      <c r="T850" s="255"/>
      <c r="U850" s="255"/>
      <c r="V850" s="255"/>
      <c r="W850" s="255"/>
      <c r="X850" s="255"/>
      <c r="Y850" s="255"/>
      <c r="Z850" s="255"/>
      <c r="AA850" s="255"/>
      <c r="AB850" s="255"/>
      <c r="AC850" s="255"/>
      <c r="AD850" s="255"/>
      <c r="AE850" s="255"/>
      <c r="AF850" s="255"/>
      <c r="AG850" s="255"/>
      <c r="AH850" s="255"/>
      <c r="AI850" s="255"/>
      <c r="AJ850" s="255"/>
      <c r="AK850" s="255"/>
      <c r="AL850" s="255"/>
      <c r="AM850" s="255"/>
      <c r="AN850" s="255"/>
      <c r="AO850" s="255"/>
      <c r="AP850" s="255"/>
      <c r="AQ850" s="255"/>
      <c r="AR850" s="255"/>
    </row>
    <row r="851" spans="1:44" ht="16.5" customHeight="1" x14ac:dyDescent="0.25">
      <c r="A851" s="253"/>
      <c r="B851" s="254"/>
      <c r="C851" s="253"/>
      <c r="D851" s="255"/>
      <c r="E851" s="255"/>
      <c r="F851" s="255"/>
      <c r="G851" s="255"/>
      <c r="H851" s="255"/>
      <c r="I851" s="255"/>
      <c r="J851" s="255"/>
      <c r="K851" s="255"/>
      <c r="L851" s="255"/>
      <c r="M851" s="255"/>
      <c r="N851" s="255"/>
      <c r="O851" s="255"/>
      <c r="P851" s="255"/>
      <c r="Q851" s="255"/>
      <c r="R851" s="255"/>
      <c r="S851" s="255"/>
      <c r="T851" s="255"/>
      <c r="U851" s="255"/>
      <c r="V851" s="255"/>
      <c r="W851" s="255"/>
      <c r="X851" s="255"/>
      <c r="Y851" s="255"/>
      <c r="Z851" s="255"/>
      <c r="AA851" s="255"/>
      <c r="AB851" s="255"/>
      <c r="AC851" s="255"/>
      <c r="AD851" s="255"/>
      <c r="AE851" s="255"/>
      <c r="AF851" s="255"/>
      <c r="AG851" s="255"/>
      <c r="AH851" s="255"/>
      <c r="AI851" s="255"/>
      <c r="AJ851" s="255"/>
      <c r="AK851" s="255"/>
      <c r="AL851" s="255"/>
      <c r="AM851" s="255"/>
      <c r="AN851" s="255"/>
      <c r="AO851" s="255"/>
      <c r="AP851" s="255"/>
      <c r="AQ851" s="255"/>
      <c r="AR851" s="255"/>
    </row>
    <row r="852" spans="1:44" ht="16.5" customHeight="1" x14ac:dyDescent="0.25">
      <c r="A852" s="253"/>
      <c r="B852" s="254"/>
      <c r="C852" s="253"/>
      <c r="D852" s="255"/>
      <c r="E852" s="255"/>
      <c r="F852" s="255"/>
      <c r="G852" s="255"/>
      <c r="H852" s="255"/>
      <c r="I852" s="255"/>
      <c r="J852" s="255"/>
      <c r="K852" s="255"/>
      <c r="L852" s="255"/>
      <c r="M852" s="255"/>
      <c r="N852" s="255"/>
      <c r="O852" s="255"/>
      <c r="P852" s="255"/>
      <c r="Q852" s="255"/>
      <c r="R852" s="255"/>
      <c r="S852" s="255"/>
      <c r="T852" s="255"/>
      <c r="U852" s="255"/>
      <c r="V852" s="255"/>
      <c r="W852" s="255"/>
      <c r="X852" s="255"/>
      <c r="Y852" s="255"/>
      <c r="Z852" s="255"/>
      <c r="AA852" s="255"/>
      <c r="AB852" s="255"/>
      <c r="AC852" s="255"/>
      <c r="AD852" s="255"/>
      <c r="AE852" s="255"/>
      <c r="AF852" s="255"/>
      <c r="AG852" s="255"/>
      <c r="AH852" s="255"/>
      <c r="AI852" s="255"/>
      <c r="AJ852" s="255"/>
      <c r="AK852" s="255"/>
      <c r="AL852" s="255"/>
      <c r="AM852" s="255"/>
      <c r="AN852" s="255"/>
      <c r="AO852" s="255"/>
      <c r="AP852" s="255"/>
      <c r="AQ852" s="255"/>
      <c r="AR852" s="255"/>
    </row>
    <row r="853" spans="1:44" ht="16.5" customHeight="1" x14ac:dyDescent="0.25">
      <c r="A853" s="253"/>
      <c r="B853" s="254"/>
      <c r="C853" s="253"/>
      <c r="D853" s="255"/>
      <c r="E853" s="255"/>
      <c r="F853" s="255"/>
      <c r="G853" s="255"/>
      <c r="H853" s="255"/>
      <c r="I853" s="255"/>
      <c r="J853" s="255"/>
      <c r="K853" s="255"/>
      <c r="L853" s="255"/>
      <c r="M853" s="255"/>
      <c r="N853" s="255"/>
      <c r="O853" s="255"/>
      <c r="P853" s="255"/>
      <c r="Q853" s="255"/>
      <c r="R853" s="255"/>
      <c r="S853" s="255"/>
      <c r="T853" s="255"/>
      <c r="U853" s="255"/>
      <c r="V853" s="255"/>
      <c r="W853" s="255"/>
      <c r="X853" s="255"/>
      <c r="Y853" s="255"/>
      <c r="Z853" s="255"/>
      <c r="AA853" s="255"/>
      <c r="AB853" s="255"/>
      <c r="AC853" s="255"/>
      <c r="AD853" s="255"/>
      <c r="AE853" s="255"/>
      <c r="AF853" s="255"/>
      <c r="AG853" s="255"/>
      <c r="AH853" s="255"/>
      <c r="AI853" s="255"/>
      <c r="AJ853" s="255"/>
      <c r="AK853" s="255"/>
      <c r="AL853" s="255"/>
      <c r="AM853" s="255"/>
      <c r="AN853" s="255"/>
      <c r="AO853" s="255"/>
      <c r="AP853" s="255"/>
      <c r="AQ853" s="255"/>
      <c r="AR853" s="255"/>
    </row>
    <row r="854" spans="1:44" ht="16.5" customHeight="1" x14ac:dyDescent="0.25">
      <c r="A854" s="253"/>
      <c r="B854" s="254"/>
      <c r="C854" s="253"/>
      <c r="D854" s="255"/>
      <c r="E854" s="255"/>
      <c r="F854" s="255"/>
      <c r="G854" s="255"/>
      <c r="H854" s="255"/>
      <c r="I854" s="255"/>
      <c r="J854" s="255"/>
      <c r="K854" s="255"/>
      <c r="L854" s="255"/>
      <c r="M854" s="255"/>
      <c r="N854" s="255"/>
      <c r="O854" s="255"/>
      <c r="P854" s="255"/>
      <c r="Q854" s="255"/>
      <c r="R854" s="255"/>
      <c r="S854" s="255"/>
      <c r="T854" s="255"/>
      <c r="U854" s="255"/>
      <c r="V854" s="255"/>
      <c r="W854" s="255"/>
      <c r="X854" s="255"/>
      <c r="Y854" s="255"/>
      <c r="Z854" s="255"/>
      <c r="AA854" s="255"/>
      <c r="AB854" s="255"/>
      <c r="AC854" s="255"/>
      <c r="AD854" s="255"/>
      <c r="AE854" s="255"/>
      <c r="AF854" s="255"/>
      <c r="AG854" s="255"/>
      <c r="AH854" s="255"/>
      <c r="AI854" s="255"/>
      <c r="AJ854" s="255"/>
      <c r="AK854" s="255"/>
      <c r="AL854" s="255"/>
      <c r="AM854" s="255"/>
      <c r="AN854" s="255"/>
      <c r="AO854" s="255"/>
      <c r="AP854" s="255"/>
      <c r="AQ854" s="255"/>
      <c r="AR854" s="255"/>
    </row>
    <row r="855" spans="1:44" ht="16.5" customHeight="1" x14ac:dyDescent="0.25">
      <c r="A855" s="253"/>
      <c r="B855" s="254"/>
      <c r="C855" s="253"/>
      <c r="D855" s="255"/>
      <c r="E855" s="255"/>
      <c r="F855" s="255"/>
      <c r="G855" s="255"/>
      <c r="H855" s="255"/>
      <c r="I855" s="255"/>
      <c r="J855" s="255"/>
      <c r="K855" s="255"/>
      <c r="L855" s="255"/>
      <c r="M855" s="255"/>
      <c r="N855" s="255"/>
      <c r="O855" s="255"/>
      <c r="P855" s="255"/>
      <c r="Q855" s="255"/>
      <c r="R855" s="255"/>
      <c r="S855" s="255"/>
      <c r="T855" s="255"/>
      <c r="U855" s="255"/>
      <c r="V855" s="255"/>
      <c r="W855" s="255"/>
      <c r="X855" s="255"/>
      <c r="Y855" s="255"/>
      <c r="Z855" s="255"/>
      <c r="AA855" s="255"/>
      <c r="AB855" s="255"/>
      <c r="AC855" s="255"/>
      <c r="AD855" s="255"/>
      <c r="AE855" s="255"/>
      <c r="AF855" s="255"/>
      <c r="AG855" s="255"/>
      <c r="AH855" s="255"/>
      <c r="AI855" s="255"/>
      <c r="AJ855" s="255"/>
      <c r="AK855" s="255"/>
      <c r="AL855" s="255"/>
      <c r="AM855" s="255"/>
      <c r="AN855" s="255"/>
      <c r="AO855" s="255"/>
      <c r="AP855" s="255"/>
      <c r="AQ855" s="255"/>
      <c r="AR855" s="255"/>
    </row>
    <row r="856" spans="1:44" ht="16.5" customHeight="1" x14ac:dyDescent="0.25">
      <c r="A856" s="253"/>
      <c r="B856" s="254"/>
      <c r="C856" s="253"/>
      <c r="D856" s="255"/>
      <c r="E856" s="255"/>
      <c r="F856" s="255"/>
      <c r="G856" s="255"/>
      <c r="H856" s="255"/>
      <c r="I856" s="255"/>
      <c r="J856" s="255"/>
      <c r="K856" s="255"/>
      <c r="L856" s="255"/>
      <c r="M856" s="255"/>
      <c r="N856" s="255"/>
      <c r="O856" s="255"/>
      <c r="P856" s="255"/>
      <c r="Q856" s="255"/>
      <c r="R856" s="255"/>
      <c r="S856" s="255"/>
      <c r="T856" s="255"/>
      <c r="U856" s="255"/>
      <c r="V856" s="255"/>
      <c r="W856" s="255"/>
      <c r="X856" s="255"/>
      <c r="Y856" s="255"/>
      <c r="Z856" s="255"/>
      <c r="AA856" s="255"/>
      <c r="AB856" s="255"/>
      <c r="AC856" s="255"/>
      <c r="AD856" s="255"/>
      <c r="AE856" s="255"/>
      <c r="AF856" s="255"/>
      <c r="AG856" s="255"/>
      <c r="AH856" s="255"/>
      <c r="AI856" s="255"/>
      <c r="AJ856" s="255"/>
      <c r="AK856" s="255"/>
      <c r="AL856" s="255"/>
      <c r="AM856" s="255"/>
      <c r="AN856" s="255"/>
      <c r="AO856" s="255"/>
      <c r="AP856" s="255"/>
      <c r="AQ856" s="255"/>
      <c r="AR856" s="255"/>
    </row>
    <row r="857" spans="1:44" ht="16.5" customHeight="1" x14ac:dyDescent="0.25">
      <c r="A857" s="253"/>
      <c r="B857" s="254"/>
      <c r="C857" s="253"/>
      <c r="D857" s="255"/>
      <c r="E857" s="255"/>
      <c r="F857" s="255"/>
      <c r="G857" s="255"/>
      <c r="H857" s="255"/>
      <c r="I857" s="255"/>
      <c r="J857" s="255"/>
      <c r="K857" s="255"/>
      <c r="L857" s="255"/>
      <c r="M857" s="255"/>
      <c r="N857" s="255"/>
      <c r="O857" s="255"/>
      <c r="P857" s="255"/>
      <c r="Q857" s="255"/>
      <c r="R857" s="255"/>
      <c r="S857" s="255"/>
      <c r="T857" s="255"/>
      <c r="U857" s="255"/>
      <c r="V857" s="255"/>
      <c r="W857" s="255"/>
      <c r="X857" s="255"/>
      <c r="Y857" s="255"/>
      <c r="Z857" s="255"/>
      <c r="AA857" s="255"/>
      <c r="AB857" s="255"/>
      <c r="AC857" s="255"/>
      <c r="AD857" s="255"/>
      <c r="AE857" s="255"/>
      <c r="AF857" s="255"/>
      <c r="AG857" s="255"/>
      <c r="AH857" s="255"/>
      <c r="AI857" s="255"/>
      <c r="AJ857" s="255"/>
      <c r="AK857" s="255"/>
      <c r="AL857" s="255"/>
      <c r="AM857" s="255"/>
      <c r="AN857" s="255"/>
      <c r="AO857" s="255"/>
      <c r="AP857" s="255"/>
      <c r="AQ857" s="255"/>
      <c r="AR857" s="255"/>
    </row>
    <row r="858" spans="1:44" ht="16.5" customHeight="1" x14ac:dyDescent="0.25">
      <c r="A858" s="253"/>
      <c r="B858" s="254"/>
      <c r="C858" s="253"/>
      <c r="D858" s="255"/>
      <c r="E858" s="255"/>
      <c r="F858" s="255"/>
      <c r="G858" s="255"/>
      <c r="H858" s="255"/>
      <c r="I858" s="255"/>
      <c r="J858" s="255"/>
      <c r="K858" s="255"/>
      <c r="L858" s="255"/>
      <c r="M858" s="255"/>
      <c r="N858" s="255"/>
      <c r="O858" s="255"/>
      <c r="P858" s="255"/>
      <c r="Q858" s="255"/>
      <c r="R858" s="255"/>
      <c r="S858" s="255"/>
      <c r="T858" s="255"/>
      <c r="U858" s="255"/>
      <c r="V858" s="255"/>
      <c r="W858" s="255"/>
      <c r="X858" s="255"/>
      <c r="Y858" s="255"/>
      <c r="Z858" s="255"/>
      <c r="AA858" s="255"/>
      <c r="AB858" s="255"/>
      <c r="AC858" s="255"/>
      <c r="AD858" s="255"/>
      <c r="AE858" s="255"/>
      <c r="AF858" s="255"/>
      <c r="AG858" s="255"/>
      <c r="AH858" s="255"/>
      <c r="AI858" s="255"/>
      <c r="AJ858" s="255"/>
      <c r="AK858" s="255"/>
      <c r="AL858" s="255"/>
      <c r="AM858" s="255"/>
      <c r="AN858" s="255"/>
      <c r="AO858" s="255"/>
      <c r="AP858" s="255"/>
      <c r="AQ858" s="255"/>
      <c r="AR858" s="255"/>
    </row>
    <row r="859" spans="1:44" ht="16.5" customHeight="1" x14ac:dyDescent="0.25">
      <c r="A859" s="253"/>
      <c r="B859" s="254"/>
      <c r="C859" s="253"/>
      <c r="D859" s="255"/>
      <c r="E859" s="255"/>
      <c r="F859" s="255"/>
      <c r="G859" s="255"/>
      <c r="H859" s="255"/>
      <c r="I859" s="255"/>
      <c r="J859" s="255"/>
      <c r="K859" s="255"/>
      <c r="L859" s="255"/>
      <c r="M859" s="255"/>
      <c r="N859" s="255"/>
      <c r="O859" s="255"/>
      <c r="P859" s="255"/>
      <c r="Q859" s="255"/>
      <c r="R859" s="255"/>
      <c r="S859" s="255"/>
      <c r="T859" s="255"/>
      <c r="U859" s="255"/>
      <c r="V859" s="255"/>
      <c r="W859" s="255"/>
      <c r="X859" s="255"/>
      <c r="Y859" s="255"/>
      <c r="Z859" s="255"/>
      <c r="AA859" s="255"/>
      <c r="AB859" s="255"/>
      <c r="AC859" s="255"/>
      <c r="AD859" s="255"/>
      <c r="AE859" s="255"/>
      <c r="AF859" s="255"/>
      <c r="AG859" s="255"/>
      <c r="AH859" s="255"/>
      <c r="AI859" s="255"/>
      <c r="AJ859" s="255"/>
      <c r="AK859" s="255"/>
      <c r="AL859" s="255"/>
      <c r="AM859" s="255"/>
      <c r="AN859" s="255"/>
      <c r="AO859" s="255"/>
      <c r="AP859" s="255"/>
      <c r="AQ859" s="255"/>
      <c r="AR859" s="255"/>
    </row>
    <row r="860" spans="1:44" ht="16.5" customHeight="1" x14ac:dyDescent="0.25">
      <c r="A860" s="253"/>
      <c r="B860" s="254"/>
      <c r="C860" s="253"/>
      <c r="D860" s="255"/>
      <c r="E860" s="255"/>
      <c r="F860" s="255"/>
      <c r="G860" s="255"/>
      <c r="H860" s="255"/>
      <c r="I860" s="255"/>
      <c r="J860" s="255"/>
      <c r="K860" s="255"/>
      <c r="L860" s="255"/>
      <c r="M860" s="255"/>
      <c r="N860" s="255"/>
      <c r="O860" s="255"/>
      <c r="P860" s="255"/>
      <c r="Q860" s="255"/>
      <c r="R860" s="255"/>
      <c r="S860" s="255"/>
      <c r="T860" s="255"/>
      <c r="U860" s="255"/>
      <c r="V860" s="255"/>
      <c r="W860" s="255"/>
      <c r="X860" s="255"/>
      <c r="Y860" s="255"/>
      <c r="Z860" s="255"/>
      <c r="AA860" s="255"/>
      <c r="AB860" s="255"/>
      <c r="AC860" s="255"/>
      <c r="AD860" s="255"/>
      <c r="AE860" s="255"/>
      <c r="AF860" s="255"/>
      <c r="AG860" s="255"/>
      <c r="AH860" s="255"/>
      <c r="AI860" s="255"/>
      <c r="AJ860" s="255"/>
      <c r="AK860" s="255"/>
      <c r="AL860" s="255"/>
      <c r="AM860" s="255"/>
      <c r="AN860" s="255"/>
      <c r="AO860" s="255"/>
      <c r="AP860" s="255"/>
      <c r="AQ860" s="255"/>
      <c r="AR860" s="255"/>
    </row>
    <row r="861" spans="1:44" ht="16.5" customHeight="1" x14ac:dyDescent="0.25">
      <c r="A861" s="253"/>
      <c r="B861" s="254"/>
      <c r="C861" s="253"/>
      <c r="D861" s="255"/>
      <c r="E861" s="255"/>
      <c r="F861" s="255"/>
      <c r="G861" s="255"/>
      <c r="H861" s="255"/>
      <c r="I861" s="255"/>
      <c r="J861" s="255"/>
      <c r="K861" s="255"/>
      <c r="L861" s="255"/>
      <c r="M861" s="255"/>
      <c r="N861" s="255"/>
      <c r="O861" s="255"/>
      <c r="P861" s="255"/>
      <c r="Q861" s="255"/>
      <c r="R861" s="255"/>
      <c r="S861" s="255"/>
      <c r="T861" s="255"/>
      <c r="U861" s="255"/>
      <c r="V861" s="255"/>
      <c r="W861" s="255"/>
      <c r="X861" s="255"/>
      <c r="Y861" s="255"/>
      <c r="Z861" s="255"/>
      <c r="AA861" s="255"/>
      <c r="AB861" s="255"/>
      <c r="AC861" s="255"/>
      <c r="AD861" s="255"/>
      <c r="AE861" s="255"/>
      <c r="AF861" s="255"/>
      <c r="AG861" s="255"/>
      <c r="AH861" s="255"/>
      <c r="AI861" s="255"/>
      <c r="AJ861" s="255"/>
      <c r="AK861" s="255"/>
      <c r="AL861" s="255"/>
      <c r="AM861" s="255"/>
      <c r="AN861" s="255"/>
      <c r="AO861" s="255"/>
      <c r="AP861" s="255"/>
      <c r="AQ861" s="255"/>
      <c r="AR861" s="255"/>
    </row>
    <row r="862" spans="1:44" ht="16.5" customHeight="1" x14ac:dyDescent="0.25">
      <c r="A862" s="253"/>
      <c r="B862" s="254"/>
      <c r="C862" s="253"/>
      <c r="D862" s="255"/>
      <c r="E862" s="255"/>
      <c r="F862" s="255"/>
      <c r="G862" s="255"/>
      <c r="H862" s="255"/>
      <c r="I862" s="255"/>
      <c r="J862" s="255"/>
      <c r="K862" s="255"/>
      <c r="L862" s="255"/>
      <c r="M862" s="255"/>
      <c r="N862" s="255"/>
      <c r="O862" s="255"/>
      <c r="P862" s="255"/>
      <c r="Q862" s="255"/>
      <c r="R862" s="255"/>
      <c r="S862" s="255"/>
      <c r="T862" s="255"/>
      <c r="U862" s="255"/>
      <c r="V862" s="255"/>
      <c r="W862" s="255"/>
      <c r="X862" s="255"/>
      <c r="Y862" s="255"/>
      <c r="Z862" s="255"/>
      <c r="AA862" s="255"/>
      <c r="AB862" s="255"/>
      <c r="AC862" s="255"/>
      <c r="AD862" s="255"/>
      <c r="AE862" s="255"/>
      <c r="AF862" s="255"/>
      <c r="AG862" s="255"/>
      <c r="AH862" s="255"/>
      <c r="AI862" s="255"/>
      <c r="AJ862" s="255"/>
      <c r="AK862" s="255"/>
      <c r="AL862" s="255"/>
      <c r="AM862" s="255"/>
      <c r="AN862" s="255"/>
      <c r="AO862" s="255"/>
      <c r="AP862" s="255"/>
      <c r="AQ862" s="255"/>
      <c r="AR862" s="255"/>
    </row>
    <row r="863" spans="1:44" ht="16.5" customHeight="1" x14ac:dyDescent="0.25">
      <c r="A863" s="253"/>
      <c r="B863" s="254"/>
      <c r="C863" s="253"/>
      <c r="D863" s="255"/>
      <c r="E863" s="255"/>
      <c r="F863" s="255"/>
      <c r="G863" s="255"/>
      <c r="H863" s="255"/>
      <c r="I863" s="255"/>
      <c r="J863" s="255"/>
      <c r="K863" s="255"/>
      <c r="L863" s="255"/>
      <c r="M863" s="255"/>
      <c r="N863" s="255"/>
      <c r="O863" s="255"/>
      <c r="P863" s="255"/>
      <c r="Q863" s="255"/>
      <c r="R863" s="255"/>
      <c r="S863" s="255"/>
      <c r="T863" s="255"/>
      <c r="U863" s="255"/>
      <c r="V863" s="255"/>
      <c r="W863" s="255"/>
      <c r="X863" s="255"/>
      <c r="Y863" s="255"/>
      <c r="Z863" s="255"/>
      <c r="AA863" s="255"/>
      <c r="AB863" s="255"/>
      <c r="AC863" s="255"/>
      <c r="AD863" s="255"/>
      <c r="AE863" s="255"/>
      <c r="AF863" s="255"/>
      <c r="AG863" s="255"/>
      <c r="AH863" s="255"/>
      <c r="AI863" s="255"/>
      <c r="AJ863" s="255"/>
      <c r="AK863" s="255"/>
      <c r="AL863" s="255"/>
      <c r="AM863" s="255"/>
      <c r="AN863" s="255"/>
      <c r="AO863" s="255"/>
      <c r="AP863" s="255"/>
      <c r="AQ863" s="255"/>
      <c r="AR863" s="255"/>
    </row>
    <row r="864" spans="1:44" ht="16.5" customHeight="1" x14ac:dyDescent="0.25">
      <c r="A864" s="253"/>
      <c r="B864" s="254"/>
      <c r="C864" s="253"/>
      <c r="D864" s="255"/>
      <c r="E864" s="255"/>
      <c r="F864" s="255"/>
      <c r="G864" s="255"/>
      <c r="H864" s="255"/>
      <c r="I864" s="255"/>
      <c r="J864" s="255"/>
      <c r="K864" s="255"/>
      <c r="L864" s="255"/>
      <c r="M864" s="255"/>
      <c r="N864" s="255"/>
      <c r="O864" s="255"/>
      <c r="P864" s="255"/>
      <c r="Q864" s="255"/>
      <c r="R864" s="255"/>
      <c r="S864" s="255"/>
      <c r="T864" s="255"/>
      <c r="U864" s="255"/>
      <c r="V864" s="255"/>
      <c r="W864" s="255"/>
      <c r="X864" s="255"/>
      <c r="Y864" s="255"/>
      <c r="Z864" s="255"/>
      <c r="AA864" s="255"/>
      <c r="AB864" s="255"/>
      <c r="AC864" s="255"/>
      <c r="AD864" s="255"/>
      <c r="AE864" s="255"/>
      <c r="AF864" s="255"/>
      <c r="AG864" s="255"/>
      <c r="AH864" s="255"/>
      <c r="AI864" s="255"/>
      <c r="AJ864" s="255"/>
      <c r="AK864" s="255"/>
      <c r="AL864" s="255"/>
      <c r="AM864" s="255"/>
      <c r="AN864" s="255"/>
      <c r="AO864" s="255"/>
      <c r="AP864" s="255"/>
      <c r="AQ864" s="255"/>
      <c r="AR864" s="255"/>
    </row>
    <row r="865" spans="1:44" ht="16.5" customHeight="1" x14ac:dyDescent="0.25">
      <c r="A865" s="253"/>
      <c r="B865" s="254"/>
      <c r="C865" s="253"/>
      <c r="D865" s="255"/>
      <c r="E865" s="255"/>
      <c r="F865" s="255"/>
      <c r="G865" s="255"/>
      <c r="H865" s="255"/>
      <c r="I865" s="255"/>
      <c r="J865" s="255"/>
      <c r="K865" s="255"/>
      <c r="L865" s="255"/>
      <c r="M865" s="255"/>
      <c r="N865" s="255"/>
      <c r="O865" s="255"/>
      <c r="P865" s="255"/>
      <c r="Q865" s="255"/>
      <c r="R865" s="255"/>
      <c r="S865" s="255"/>
      <c r="T865" s="255"/>
      <c r="U865" s="255"/>
      <c r="V865" s="255"/>
      <c r="W865" s="255"/>
      <c r="X865" s="255"/>
      <c r="Y865" s="255"/>
      <c r="Z865" s="255"/>
      <c r="AA865" s="255"/>
      <c r="AB865" s="255"/>
      <c r="AC865" s="255"/>
      <c r="AD865" s="255"/>
      <c r="AE865" s="255"/>
      <c r="AF865" s="255"/>
      <c r="AG865" s="255"/>
      <c r="AH865" s="255"/>
      <c r="AI865" s="255"/>
      <c r="AJ865" s="255"/>
      <c r="AK865" s="255"/>
      <c r="AL865" s="255"/>
      <c r="AM865" s="255"/>
      <c r="AN865" s="255"/>
      <c r="AO865" s="255"/>
      <c r="AP865" s="255"/>
      <c r="AQ865" s="255"/>
      <c r="AR865" s="255"/>
    </row>
    <row r="866" spans="1:44" ht="16.5" customHeight="1" x14ac:dyDescent="0.25">
      <c r="A866" s="253"/>
      <c r="B866" s="254"/>
      <c r="C866" s="253"/>
      <c r="D866" s="255"/>
      <c r="E866" s="255"/>
      <c r="F866" s="255"/>
      <c r="G866" s="255"/>
      <c r="H866" s="255"/>
      <c r="I866" s="255"/>
      <c r="J866" s="255"/>
      <c r="K866" s="255"/>
      <c r="L866" s="255"/>
      <c r="M866" s="255"/>
      <c r="N866" s="255"/>
      <c r="O866" s="255"/>
      <c r="P866" s="255"/>
      <c r="Q866" s="255"/>
      <c r="R866" s="255"/>
      <c r="S866" s="255"/>
      <c r="T866" s="255"/>
      <c r="U866" s="255"/>
      <c r="V866" s="255"/>
      <c r="W866" s="255"/>
      <c r="X866" s="255"/>
      <c r="Y866" s="255"/>
      <c r="Z866" s="255"/>
      <c r="AA866" s="255"/>
      <c r="AB866" s="255"/>
      <c r="AC866" s="255"/>
      <c r="AD866" s="255"/>
      <c r="AE866" s="255"/>
      <c r="AF866" s="255"/>
      <c r="AG866" s="255"/>
      <c r="AH866" s="255"/>
      <c r="AI866" s="255"/>
      <c r="AJ866" s="255"/>
      <c r="AK866" s="255"/>
      <c r="AL866" s="255"/>
      <c r="AM866" s="255"/>
      <c r="AN866" s="255"/>
      <c r="AO866" s="255"/>
      <c r="AP866" s="255"/>
      <c r="AQ866" s="255"/>
      <c r="AR866" s="255"/>
    </row>
    <row r="867" spans="1:44" ht="16.5" customHeight="1" x14ac:dyDescent="0.25">
      <c r="A867" s="253"/>
      <c r="B867" s="254"/>
      <c r="C867" s="253"/>
      <c r="D867" s="255"/>
      <c r="E867" s="255"/>
      <c r="F867" s="255"/>
      <c r="G867" s="255"/>
      <c r="H867" s="255"/>
      <c r="I867" s="255"/>
      <c r="J867" s="255"/>
      <c r="K867" s="255"/>
      <c r="L867" s="255"/>
      <c r="M867" s="255"/>
      <c r="N867" s="255"/>
      <c r="O867" s="255"/>
      <c r="P867" s="255"/>
      <c r="Q867" s="255"/>
      <c r="R867" s="255"/>
      <c r="S867" s="255"/>
      <c r="T867" s="255"/>
      <c r="U867" s="255"/>
      <c r="V867" s="255"/>
      <c r="W867" s="255"/>
      <c r="X867" s="255"/>
      <c r="Y867" s="255"/>
      <c r="Z867" s="255"/>
      <c r="AA867" s="255"/>
      <c r="AB867" s="255"/>
      <c r="AC867" s="255"/>
      <c r="AD867" s="255"/>
      <c r="AE867" s="255"/>
      <c r="AF867" s="255"/>
      <c r="AG867" s="255"/>
      <c r="AH867" s="255"/>
      <c r="AI867" s="255"/>
      <c r="AJ867" s="255"/>
      <c r="AK867" s="255"/>
      <c r="AL867" s="255"/>
      <c r="AM867" s="255"/>
      <c r="AN867" s="255"/>
      <c r="AO867" s="255"/>
      <c r="AP867" s="255"/>
      <c r="AQ867" s="255"/>
      <c r="AR867" s="255"/>
    </row>
    <row r="868" spans="1:44" ht="16.5" customHeight="1" x14ac:dyDescent="0.25">
      <c r="A868" s="253"/>
      <c r="B868" s="254"/>
      <c r="C868" s="253"/>
      <c r="D868" s="255"/>
      <c r="E868" s="255"/>
      <c r="F868" s="255"/>
      <c r="G868" s="255"/>
      <c r="H868" s="255"/>
      <c r="I868" s="255"/>
      <c r="J868" s="255"/>
      <c r="K868" s="255"/>
      <c r="L868" s="255"/>
      <c r="M868" s="255"/>
      <c r="N868" s="255"/>
      <c r="O868" s="255"/>
      <c r="P868" s="255"/>
      <c r="Q868" s="255"/>
      <c r="R868" s="255"/>
      <c r="S868" s="255"/>
      <c r="T868" s="255"/>
      <c r="U868" s="255"/>
      <c r="V868" s="255"/>
      <c r="W868" s="255"/>
      <c r="X868" s="255"/>
      <c r="Y868" s="255"/>
      <c r="Z868" s="255"/>
      <c r="AA868" s="255"/>
      <c r="AB868" s="255"/>
      <c r="AC868" s="255"/>
      <c r="AD868" s="255"/>
      <c r="AE868" s="255"/>
      <c r="AF868" s="255"/>
      <c r="AG868" s="255"/>
      <c r="AH868" s="255"/>
      <c r="AI868" s="255"/>
      <c r="AJ868" s="255"/>
      <c r="AK868" s="255"/>
      <c r="AL868" s="255"/>
      <c r="AM868" s="255"/>
      <c r="AN868" s="255"/>
      <c r="AO868" s="255"/>
      <c r="AP868" s="255"/>
      <c r="AQ868" s="255"/>
      <c r="AR868" s="255"/>
    </row>
    <row r="869" spans="1:44" ht="16.5" customHeight="1" x14ac:dyDescent="0.25">
      <c r="A869" s="253"/>
      <c r="B869" s="254"/>
      <c r="C869" s="253"/>
      <c r="D869" s="255"/>
      <c r="E869" s="255"/>
      <c r="F869" s="255"/>
      <c r="G869" s="255"/>
      <c r="H869" s="255"/>
      <c r="I869" s="255"/>
      <c r="J869" s="255"/>
      <c r="K869" s="255"/>
      <c r="L869" s="255"/>
      <c r="M869" s="255"/>
      <c r="N869" s="255"/>
      <c r="O869" s="255"/>
      <c r="P869" s="255"/>
      <c r="Q869" s="255"/>
      <c r="R869" s="255"/>
      <c r="S869" s="255"/>
      <c r="T869" s="255"/>
      <c r="U869" s="255"/>
      <c r="V869" s="255"/>
      <c r="W869" s="255"/>
      <c r="X869" s="255"/>
      <c r="Y869" s="255"/>
      <c r="Z869" s="255"/>
      <c r="AA869" s="255"/>
      <c r="AB869" s="255"/>
      <c r="AC869" s="255"/>
      <c r="AD869" s="255"/>
      <c r="AE869" s="255"/>
      <c r="AF869" s="255"/>
      <c r="AG869" s="255"/>
      <c r="AH869" s="255"/>
      <c r="AI869" s="255"/>
      <c r="AJ869" s="255"/>
      <c r="AK869" s="255"/>
      <c r="AL869" s="255"/>
      <c r="AM869" s="255"/>
      <c r="AN869" s="255"/>
      <c r="AO869" s="255"/>
      <c r="AP869" s="255"/>
      <c r="AQ869" s="255"/>
      <c r="AR869" s="255"/>
    </row>
    <row r="870" spans="1:44" ht="16.5" customHeight="1" x14ac:dyDescent="0.25">
      <c r="A870" s="253"/>
      <c r="B870" s="254"/>
      <c r="C870" s="253"/>
      <c r="D870" s="255"/>
      <c r="E870" s="255"/>
      <c r="F870" s="255"/>
      <c r="G870" s="255"/>
      <c r="H870" s="255"/>
      <c r="I870" s="255"/>
      <c r="J870" s="255"/>
      <c r="K870" s="255"/>
      <c r="L870" s="255"/>
      <c r="M870" s="255"/>
      <c r="N870" s="255"/>
      <c r="O870" s="255"/>
      <c r="P870" s="255"/>
      <c r="Q870" s="255"/>
      <c r="R870" s="255"/>
      <c r="S870" s="255"/>
      <c r="T870" s="255"/>
      <c r="U870" s="255"/>
      <c r="V870" s="255"/>
      <c r="W870" s="255"/>
      <c r="X870" s="255"/>
      <c r="Y870" s="255"/>
      <c r="Z870" s="255"/>
      <c r="AA870" s="255"/>
      <c r="AB870" s="255"/>
      <c r="AC870" s="255"/>
      <c r="AD870" s="255"/>
      <c r="AE870" s="255"/>
      <c r="AF870" s="255"/>
      <c r="AG870" s="255"/>
      <c r="AH870" s="255"/>
      <c r="AI870" s="255"/>
      <c r="AJ870" s="255"/>
      <c r="AK870" s="255"/>
      <c r="AL870" s="255"/>
      <c r="AM870" s="255"/>
      <c r="AN870" s="255"/>
      <c r="AO870" s="255"/>
      <c r="AP870" s="255"/>
      <c r="AQ870" s="255"/>
      <c r="AR870" s="255"/>
    </row>
    <row r="871" spans="1:44" ht="16.5" customHeight="1" x14ac:dyDescent="0.25">
      <c r="A871" s="253"/>
      <c r="B871" s="254"/>
      <c r="C871" s="253"/>
      <c r="D871" s="255"/>
      <c r="E871" s="255"/>
      <c r="F871" s="255"/>
      <c r="G871" s="255"/>
      <c r="H871" s="255"/>
      <c r="I871" s="255"/>
      <c r="J871" s="255"/>
      <c r="K871" s="255"/>
      <c r="L871" s="255"/>
      <c r="M871" s="255"/>
      <c r="N871" s="255"/>
      <c r="O871" s="255"/>
      <c r="P871" s="255"/>
      <c r="Q871" s="255"/>
      <c r="R871" s="255"/>
      <c r="S871" s="255"/>
      <c r="T871" s="255"/>
      <c r="U871" s="255"/>
      <c r="V871" s="255"/>
      <c r="W871" s="255"/>
      <c r="X871" s="255"/>
      <c r="Y871" s="255"/>
      <c r="Z871" s="255"/>
      <c r="AA871" s="255"/>
      <c r="AB871" s="255"/>
      <c r="AC871" s="255"/>
      <c r="AD871" s="255"/>
      <c r="AE871" s="255"/>
      <c r="AF871" s="255"/>
      <c r="AG871" s="255"/>
      <c r="AH871" s="255"/>
      <c r="AI871" s="255"/>
      <c r="AJ871" s="255"/>
      <c r="AK871" s="255"/>
      <c r="AL871" s="255"/>
      <c r="AM871" s="255"/>
      <c r="AN871" s="255"/>
      <c r="AO871" s="255"/>
      <c r="AP871" s="255"/>
      <c r="AQ871" s="255"/>
      <c r="AR871" s="255"/>
    </row>
    <row r="872" spans="1:44" ht="16.5" customHeight="1" x14ac:dyDescent="0.25">
      <c r="A872" s="253"/>
      <c r="B872" s="254"/>
      <c r="C872" s="253"/>
      <c r="D872" s="255"/>
      <c r="E872" s="255"/>
      <c r="F872" s="255"/>
      <c r="G872" s="255"/>
      <c r="H872" s="255"/>
      <c r="I872" s="255"/>
      <c r="J872" s="255"/>
      <c r="K872" s="255"/>
      <c r="L872" s="255"/>
      <c r="M872" s="255"/>
      <c r="N872" s="255"/>
      <c r="O872" s="255"/>
      <c r="P872" s="255"/>
      <c r="Q872" s="255"/>
      <c r="R872" s="255"/>
      <c r="S872" s="255"/>
      <c r="T872" s="255"/>
      <c r="U872" s="255"/>
      <c r="V872" s="255"/>
      <c r="W872" s="255"/>
      <c r="X872" s="255"/>
      <c r="Y872" s="255"/>
      <c r="Z872" s="255"/>
      <c r="AA872" s="255"/>
      <c r="AB872" s="255"/>
      <c r="AC872" s="255"/>
      <c r="AD872" s="255"/>
      <c r="AE872" s="255"/>
      <c r="AF872" s="255"/>
      <c r="AG872" s="255"/>
      <c r="AH872" s="255"/>
      <c r="AI872" s="255"/>
      <c r="AJ872" s="255"/>
      <c r="AK872" s="255"/>
      <c r="AL872" s="255"/>
      <c r="AM872" s="255"/>
      <c r="AN872" s="255"/>
      <c r="AO872" s="255"/>
      <c r="AP872" s="255"/>
      <c r="AQ872" s="255"/>
      <c r="AR872" s="255"/>
    </row>
    <row r="873" spans="1:44" ht="16.5" customHeight="1" x14ac:dyDescent="0.25">
      <c r="A873" s="253"/>
      <c r="B873" s="254"/>
      <c r="C873" s="253"/>
      <c r="D873" s="255"/>
      <c r="E873" s="255"/>
      <c r="F873" s="255"/>
      <c r="G873" s="255"/>
      <c r="H873" s="255"/>
      <c r="I873" s="255"/>
      <c r="J873" s="255"/>
      <c r="K873" s="255"/>
      <c r="L873" s="255"/>
      <c r="M873" s="255"/>
      <c r="N873" s="255"/>
      <c r="O873" s="255"/>
      <c r="P873" s="255"/>
      <c r="Q873" s="255"/>
      <c r="R873" s="255"/>
      <c r="S873" s="255"/>
      <c r="T873" s="255"/>
      <c r="U873" s="255"/>
      <c r="V873" s="255"/>
      <c r="W873" s="255"/>
      <c r="X873" s="255"/>
      <c r="Y873" s="255"/>
      <c r="Z873" s="255"/>
      <c r="AA873" s="255"/>
      <c r="AB873" s="255"/>
      <c r="AC873" s="255"/>
      <c r="AD873" s="255"/>
      <c r="AE873" s="255"/>
      <c r="AF873" s="255"/>
      <c r="AG873" s="255"/>
      <c r="AH873" s="255"/>
      <c r="AI873" s="255"/>
      <c r="AJ873" s="255"/>
      <c r="AK873" s="255"/>
      <c r="AL873" s="255"/>
      <c r="AM873" s="255"/>
      <c r="AN873" s="255"/>
      <c r="AO873" s="255"/>
      <c r="AP873" s="255"/>
      <c r="AQ873" s="255"/>
      <c r="AR873" s="255"/>
    </row>
    <row r="874" spans="1:44" ht="16.5" customHeight="1" x14ac:dyDescent="0.25">
      <c r="A874" s="253"/>
      <c r="B874" s="254"/>
      <c r="C874" s="253"/>
      <c r="D874" s="255"/>
      <c r="E874" s="255"/>
      <c r="F874" s="255"/>
      <c r="G874" s="255"/>
      <c r="H874" s="255"/>
      <c r="I874" s="255"/>
      <c r="J874" s="255"/>
      <c r="K874" s="255"/>
      <c r="L874" s="255"/>
      <c r="M874" s="255"/>
      <c r="N874" s="255"/>
      <c r="O874" s="255"/>
      <c r="P874" s="255"/>
      <c r="Q874" s="255"/>
      <c r="R874" s="255"/>
      <c r="S874" s="255"/>
      <c r="T874" s="255"/>
      <c r="U874" s="255"/>
      <c r="V874" s="255"/>
      <c r="W874" s="255"/>
      <c r="X874" s="255"/>
      <c r="Y874" s="255"/>
      <c r="Z874" s="255"/>
      <c r="AA874" s="255"/>
      <c r="AB874" s="255"/>
      <c r="AC874" s="255"/>
      <c r="AD874" s="255"/>
      <c r="AE874" s="255"/>
      <c r="AF874" s="255"/>
      <c r="AG874" s="255"/>
      <c r="AH874" s="255"/>
      <c r="AI874" s="255"/>
      <c r="AJ874" s="255"/>
      <c r="AK874" s="255"/>
      <c r="AL874" s="255"/>
      <c r="AM874" s="255"/>
      <c r="AN874" s="255"/>
      <c r="AO874" s="255"/>
      <c r="AP874" s="255"/>
      <c r="AQ874" s="255"/>
      <c r="AR874" s="255"/>
    </row>
    <row r="875" spans="1:44" ht="16.5" customHeight="1" x14ac:dyDescent="0.25">
      <c r="A875" s="253"/>
      <c r="B875" s="254"/>
      <c r="C875" s="253"/>
      <c r="D875" s="255"/>
      <c r="E875" s="255"/>
      <c r="F875" s="255"/>
      <c r="G875" s="255"/>
      <c r="H875" s="255"/>
      <c r="I875" s="255"/>
      <c r="J875" s="255"/>
      <c r="K875" s="255"/>
      <c r="L875" s="255"/>
      <c r="M875" s="255"/>
      <c r="N875" s="255"/>
      <c r="O875" s="255"/>
      <c r="P875" s="255"/>
      <c r="Q875" s="255"/>
      <c r="R875" s="255"/>
      <c r="S875" s="255"/>
      <c r="T875" s="255"/>
      <c r="U875" s="255"/>
      <c r="V875" s="255"/>
      <c r="W875" s="255"/>
      <c r="X875" s="255"/>
      <c r="Y875" s="255"/>
      <c r="Z875" s="255"/>
      <c r="AA875" s="255"/>
      <c r="AB875" s="255"/>
      <c r="AC875" s="255"/>
      <c r="AD875" s="255"/>
      <c r="AE875" s="255"/>
      <c r="AF875" s="255"/>
      <c r="AG875" s="255"/>
      <c r="AH875" s="255"/>
      <c r="AI875" s="255"/>
      <c r="AJ875" s="255"/>
      <c r="AK875" s="255"/>
      <c r="AL875" s="255"/>
      <c r="AM875" s="255"/>
      <c r="AN875" s="255"/>
      <c r="AO875" s="255"/>
      <c r="AP875" s="255"/>
      <c r="AQ875" s="255"/>
      <c r="AR875" s="255"/>
    </row>
    <row r="876" spans="1:44" ht="16.5" customHeight="1" x14ac:dyDescent="0.25">
      <c r="A876" s="253"/>
      <c r="B876" s="254"/>
      <c r="C876" s="253"/>
      <c r="D876" s="255"/>
      <c r="E876" s="255"/>
      <c r="F876" s="255"/>
      <c r="G876" s="255"/>
      <c r="H876" s="255"/>
      <c r="I876" s="255"/>
      <c r="J876" s="255"/>
      <c r="K876" s="255"/>
      <c r="L876" s="255"/>
      <c r="M876" s="255"/>
      <c r="N876" s="255"/>
      <c r="O876" s="255"/>
      <c r="P876" s="255"/>
      <c r="Q876" s="255"/>
      <c r="R876" s="255"/>
      <c r="S876" s="255"/>
      <c r="T876" s="255"/>
      <c r="U876" s="255"/>
      <c r="V876" s="255"/>
      <c r="W876" s="255"/>
      <c r="X876" s="255"/>
      <c r="Y876" s="255"/>
      <c r="Z876" s="255"/>
      <c r="AA876" s="255"/>
      <c r="AB876" s="255"/>
      <c r="AC876" s="255"/>
      <c r="AD876" s="255"/>
      <c r="AE876" s="255"/>
      <c r="AF876" s="255"/>
      <c r="AG876" s="255"/>
      <c r="AH876" s="255"/>
      <c r="AI876" s="255"/>
      <c r="AJ876" s="255"/>
      <c r="AK876" s="255"/>
      <c r="AL876" s="255"/>
      <c r="AM876" s="255"/>
      <c r="AN876" s="255"/>
      <c r="AO876" s="255"/>
      <c r="AP876" s="255"/>
      <c r="AQ876" s="255"/>
      <c r="AR876" s="255"/>
    </row>
    <row r="877" spans="1:44" ht="16.5" customHeight="1" x14ac:dyDescent="0.25">
      <c r="A877" s="253"/>
      <c r="B877" s="254"/>
      <c r="C877" s="253"/>
      <c r="D877" s="255"/>
      <c r="E877" s="255"/>
      <c r="F877" s="255"/>
      <c r="G877" s="255"/>
      <c r="H877" s="255"/>
      <c r="I877" s="255"/>
      <c r="J877" s="255"/>
      <c r="K877" s="255"/>
      <c r="L877" s="255"/>
      <c r="M877" s="255"/>
      <c r="N877" s="255"/>
      <c r="O877" s="255"/>
      <c r="P877" s="255"/>
      <c r="Q877" s="255"/>
      <c r="R877" s="255"/>
      <c r="S877" s="255"/>
      <c r="T877" s="255"/>
      <c r="U877" s="255"/>
      <c r="V877" s="255"/>
      <c r="W877" s="255"/>
      <c r="X877" s="255"/>
      <c r="Y877" s="255"/>
      <c r="Z877" s="255"/>
      <c r="AA877" s="255"/>
      <c r="AB877" s="255"/>
      <c r="AC877" s="255"/>
      <c r="AD877" s="255"/>
      <c r="AE877" s="255"/>
      <c r="AF877" s="255"/>
      <c r="AG877" s="255"/>
      <c r="AH877" s="255"/>
      <c r="AI877" s="255"/>
      <c r="AJ877" s="255"/>
      <c r="AK877" s="255"/>
      <c r="AL877" s="255"/>
      <c r="AM877" s="255"/>
      <c r="AN877" s="255"/>
      <c r="AO877" s="255"/>
      <c r="AP877" s="255"/>
      <c r="AQ877" s="255"/>
      <c r="AR877" s="255"/>
    </row>
    <row r="878" spans="1:44" ht="16.5" customHeight="1" x14ac:dyDescent="0.25">
      <c r="A878" s="253"/>
      <c r="B878" s="254"/>
      <c r="C878" s="253"/>
      <c r="D878" s="255"/>
      <c r="E878" s="255"/>
      <c r="F878" s="255"/>
      <c r="G878" s="255"/>
      <c r="H878" s="255"/>
      <c r="I878" s="255"/>
      <c r="J878" s="255"/>
      <c r="K878" s="255"/>
      <c r="L878" s="255"/>
      <c r="M878" s="255"/>
      <c r="N878" s="255"/>
      <c r="O878" s="255"/>
      <c r="P878" s="255"/>
      <c r="Q878" s="255"/>
      <c r="R878" s="255"/>
      <c r="S878" s="255"/>
      <c r="T878" s="255"/>
      <c r="U878" s="255"/>
      <c r="V878" s="255"/>
      <c r="W878" s="255"/>
      <c r="X878" s="255"/>
      <c r="Y878" s="255"/>
      <c r="Z878" s="255"/>
      <c r="AA878" s="255"/>
      <c r="AB878" s="255"/>
      <c r="AC878" s="255"/>
      <c r="AD878" s="255"/>
      <c r="AE878" s="255"/>
      <c r="AF878" s="255"/>
      <c r="AG878" s="255"/>
      <c r="AH878" s="255"/>
      <c r="AI878" s="255"/>
      <c r="AJ878" s="255"/>
      <c r="AK878" s="255"/>
      <c r="AL878" s="255"/>
      <c r="AM878" s="255"/>
      <c r="AN878" s="255"/>
      <c r="AO878" s="255"/>
      <c r="AP878" s="255"/>
      <c r="AQ878" s="255"/>
      <c r="AR878" s="255"/>
    </row>
    <row r="879" spans="1:44" ht="16.5" customHeight="1" x14ac:dyDescent="0.25">
      <c r="A879" s="253"/>
      <c r="B879" s="254"/>
      <c r="C879" s="253"/>
      <c r="D879" s="255"/>
      <c r="E879" s="255"/>
      <c r="F879" s="255"/>
      <c r="G879" s="255"/>
      <c r="H879" s="255"/>
      <c r="I879" s="255"/>
      <c r="J879" s="255"/>
      <c r="K879" s="255"/>
      <c r="L879" s="255"/>
      <c r="M879" s="255"/>
      <c r="N879" s="255"/>
      <c r="O879" s="255"/>
      <c r="P879" s="255"/>
      <c r="Q879" s="255"/>
      <c r="R879" s="255"/>
      <c r="S879" s="255"/>
      <c r="T879" s="255"/>
      <c r="U879" s="255"/>
      <c r="V879" s="255"/>
      <c r="W879" s="255"/>
      <c r="X879" s="255"/>
      <c r="Y879" s="255"/>
      <c r="Z879" s="255"/>
      <c r="AA879" s="255"/>
      <c r="AB879" s="255"/>
      <c r="AC879" s="255"/>
      <c r="AD879" s="255"/>
      <c r="AE879" s="255"/>
      <c r="AF879" s="255"/>
      <c r="AG879" s="255"/>
      <c r="AH879" s="255"/>
      <c r="AI879" s="255"/>
      <c r="AJ879" s="255"/>
      <c r="AK879" s="255"/>
      <c r="AL879" s="255"/>
      <c r="AM879" s="255"/>
      <c r="AN879" s="255"/>
      <c r="AO879" s="255"/>
      <c r="AP879" s="255"/>
      <c r="AQ879" s="255"/>
      <c r="AR879" s="255"/>
    </row>
    <row r="880" spans="1:44" ht="16.5" customHeight="1" x14ac:dyDescent="0.25">
      <c r="A880" s="253"/>
      <c r="B880" s="254"/>
      <c r="C880" s="253"/>
      <c r="D880" s="255"/>
      <c r="E880" s="255"/>
      <c r="F880" s="255"/>
      <c r="G880" s="255"/>
      <c r="H880" s="255"/>
      <c r="I880" s="255"/>
      <c r="J880" s="255"/>
      <c r="K880" s="255"/>
      <c r="L880" s="255"/>
      <c r="M880" s="255"/>
      <c r="N880" s="255"/>
      <c r="O880" s="255"/>
      <c r="P880" s="255"/>
      <c r="Q880" s="255"/>
      <c r="R880" s="255"/>
      <c r="S880" s="255"/>
      <c r="T880" s="255"/>
      <c r="U880" s="255"/>
      <c r="V880" s="255"/>
      <c r="W880" s="255"/>
      <c r="X880" s="255"/>
      <c r="Y880" s="255"/>
      <c r="Z880" s="255"/>
      <c r="AA880" s="255"/>
      <c r="AB880" s="255"/>
      <c r="AC880" s="255"/>
      <c r="AD880" s="255"/>
      <c r="AE880" s="255"/>
      <c r="AF880" s="255"/>
      <c r="AG880" s="255"/>
      <c r="AH880" s="255"/>
      <c r="AI880" s="255"/>
      <c r="AJ880" s="255"/>
      <c r="AK880" s="255"/>
      <c r="AL880" s="255"/>
      <c r="AM880" s="255"/>
      <c r="AN880" s="255"/>
      <c r="AO880" s="255"/>
      <c r="AP880" s="255"/>
      <c r="AQ880" s="255"/>
      <c r="AR880" s="255"/>
    </row>
    <row r="881" spans="1:44" ht="16.5" customHeight="1" x14ac:dyDescent="0.25">
      <c r="A881" s="253"/>
      <c r="B881" s="254"/>
      <c r="C881" s="253"/>
      <c r="D881" s="255"/>
      <c r="E881" s="255"/>
      <c r="F881" s="255"/>
      <c r="G881" s="255"/>
      <c r="H881" s="255"/>
      <c r="I881" s="255"/>
      <c r="J881" s="255"/>
      <c r="K881" s="255"/>
      <c r="L881" s="255"/>
      <c r="M881" s="255"/>
      <c r="N881" s="255"/>
      <c r="O881" s="255"/>
      <c r="P881" s="255"/>
      <c r="Q881" s="255"/>
      <c r="R881" s="255"/>
      <c r="S881" s="255"/>
      <c r="T881" s="255"/>
      <c r="U881" s="255"/>
      <c r="V881" s="255"/>
      <c r="W881" s="255"/>
      <c r="X881" s="255"/>
      <c r="Y881" s="255"/>
      <c r="Z881" s="255"/>
      <c r="AA881" s="255"/>
      <c r="AB881" s="255"/>
      <c r="AC881" s="255"/>
      <c r="AD881" s="255"/>
      <c r="AE881" s="255"/>
      <c r="AF881" s="255"/>
      <c r="AG881" s="255"/>
      <c r="AH881" s="255"/>
      <c r="AI881" s="255"/>
      <c r="AJ881" s="255"/>
      <c r="AK881" s="255"/>
      <c r="AL881" s="255"/>
      <c r="AM881" s="255"/>
      <c r="AN881" s="255"/>
      <c r="AO881" s="255"/>
      <c r="AP881" s="255"/>
      <c r="AQ881" s="255"/>
      <c r="AR881" s="255"/>
    </row>
    <row r="882" spans="1:44" ht="16.5" customHeight="1" x14ac:dyDescent="0.25">
      <c r="A882" s="253"/>
      <c r="B882" s="254"/>
      <c r="C882" s="253"/>
      <c r="D882" s="255"/>
      <c r="E882" s="255"/>
      <c r="F882" s="255"/>
      <c r="G882" s="255"/>
      <c r="H882" s="255"/>
      <c r="I882" s="255"/>
      <c r="J882" s="255"/>
      <c r="K882" s="255"/>
      <c r="L882" s="255"/>
      <c r="M882" s="255"/>
      <c r="N882" s="255"/>
      <c r="O882" s="255"/>
      <c r="P882" s="255"/>
      <c r="Q882" s="255"/>
      <c r="R882" s="255"/>
      <c r="S882" s="255"/>
      <c r="T882" s="255"/>
      <c r="U882" s="255"/>
      <c r="V882" s="255"/>
      <c r="W882" s="255"/>
      <c r="X882" s="255"/>
      <c r="Y882" s="255"/>
      <c r="Z882" s="255"/>
      <c r="AA882" s="255"/>
      <c r="AB882" s="255"/>
      <c r="AC882" s="255"/>
      <c r="AD882" s="255"/>
      <c r="AE882" s="255"/>
      <c r="AF882" s="255"/>
      <c r="AG882" s="255"/>
      <c r="AH882" s="255"/>
      <c r="AI882" s="255"/>
      <c r="AJ882" s="255"/>
      <c r="AK882" s="255"/>
      <c r="AL882" s="255"/>
      <c r="AM882" s="255"/>
      <c r="AN882" s="255"/>
      <c r="AO882" s="255"/>
      <c r="AP882" s="255"/>
      <c r="AQ882" s="255"/>
      <c r="AR882" s="255"/>
    </row>
    <row r="883" spans="1:44" ht="16.5" customHeight="1" x14ac:dyDescent="0.25">
      <c r="A883" s="253"/>
      <c r="B883" s="254"/>
      <c r="C883" s="253"/>
      <c r="D883" s="255"/>
      <c r="E883" s="255"/>
      <c r="F883" s="255"/>
      <c r="G883" s="255"/>
      <c r="H883" s="255"/>
      <c r="I883" s="255"/>
      <c r="J883" s="255"/>
      <c r="K883" s="255"/>
      <c r="L883" s="255"/>
      <c r="M883" s="255"/>
      <c r="N883" s="255"/>
      <c r="O883" s="255"/>
      <c r="P883" s="255"/>
      <c r="Q883" s="255"/>
      <c r="R883" s="255"/>
      <c r="S883" s="255"/>
      <c r="T883" s="255"/>
      <c r="U883" s="255"/>
      <c r="V883" s="255"/>
      <c r="W883" s="255"/>
      <c r="X883" s="255"/>
      <c r="Y883" s="255"/>
      <c r="Z883" s="255"/>
      <c r="AA883" s="255"/>
      <c r="AB883" s="255"/>
      <c r="AC883" s="255"/>
      <c r="AD883" s="255"/>
      <c r="AE883" s="255"/>
      <c r="AF883" s="255"/>
      <c r="AG883" s="255"/>
      <c r="AH883" s="255"/>
      <c r="AI883" s="255"/>
      <c r="AJ883" s="255"/>
      <c r="AK883" s="255"/>
      <c r="AL883" s="255"/>
      <c r="AM883" s="255"/>
      <c r="AN883" s="255"/>
      <c r="AO883" s="255"/>
      <c r="AP883" s="255"/>
      <c r="AQ883" s="255"/>
      <c r="AR883" s="255"/>
    </row>
    <row r="884" spans="1:44" ht="16.5" customHeight="1" x14ac:dyDescent="0.25">
      <c r="A884" s="253"/>
      <c r="B884" s="254"/>
      <c r="C884" s="253"/>
      <c r="D884" s="255"/>
      <c r="E884" s="255"/>
      <c r="F884" s="255"/>
      <c r="G884" s="255"/>
      <c r="H884" s="255"/>
      <c r="I884" s="255"/>
      <c r="J884" s="255"/>
      <c r="K884" s="255"/>
      <c r="L884" s="255"/>
      <c r="M884" s="255"/>
      <c r="N884" s="255"/>
      <c r="O884" s="255"/>
      <c r="P884" s="255"/>
      <c r="Q884" s="255"/>
      <c r="R884" s="255"/>
      <c r="S884" s="255"/>
      <c r="T884" s="255"/>
      <c r="U884" s="255"/>
      <c r="V884" s="255"/>
      <c r="W884" s="255"/>
      <c r="X884" s="255"/>
      <c r="Y884" s="255"/>
      <c r="Z884" s="255"/>
      <c r="AA884" s="255"/>
      <c r="AB884" s="255"/>
      <c r="AC884" s="255"/>
      <c r="AD884" s="255"/>
      <c r="AE884" s="255"/>
      <c r="AF884" s="255"/>
      <c r="AG884" s="255"/>
      <c r="AH884" s="255"/>
      <c r="AI884" s="255"/>
      <c r="AJ884" s="255"/>
      <c r="AK884" s="255"/>
      <c r="AL884" s="255"/>
      <c r="AM884" s="255"/>
      <c r="AN884" s="255"/>
      <c r="AO884" s="255"/>
      <c r="AP884" s="255"/>
      <c r="AQ884" s="255"/>
      <c r="AR884" s="255"/>
    </row>
    <row r="885" spans="1:44" ht="16.5" customHeight="1" x14ac:dyDescent="0.25">
      <c r="A885" s="253"/>
      <c r="B885" s="254"/>
      <c r="C885" s="253"/>
      <c r="D885" s="255"/>
      <c r="E885" s="255"/>
      <c r="F885" s="255"/>
      <c r="G885" s="255"/>
      <c r="H885" s="255"/>
      <c r="I885" s="255"/>
      <c r="J885" s="255"/>
      <c r="K885" s="255"/>
      <c r="L885" s="255"/>
      <c r="M885" s="255"/>
      <c r="N885" s="255"/>
      <c r="O885" s="255"/>
      <c r="P885" s="255"/>
      <c r="Q885" s="255"/>
      <c r="R885" s="255"/>
      <c r="S885" s="255"/>
      <c r="T885" s="255"/>
      <c r="U885" s="255"/>
      <c r="V885" s="255"/>
      <c r="W885" s="255"/>
      <c r="X885" s="255"/>
      <c r="Y885" s="255"/>
      <c r="Z885" s="255"/>
      <c r="AA885" s="255"/>
      <c r="AB885" s="255"/>
      <c r="AC885" s="255"/>
      <c r="AD885" s="255"/>
      <c r="AE885" s="255"/>
      <c r="AF885" s="255"/>
      <c r="AG885" s="255"/>
      <c r="AH885" s="255"/>
      <c r="AI885" s="255"/>
      <c r="AJ885" s="255"/>
      <c r="AK885" s="255"/>
      <c r="AL885" s="255"/>
      <c r="AM885" s="255"/>
      <c r="AN885" s="255"/>
      <c r="AO885" s="255"/>
      <c r="AP885" s="255"/>
      <c r="AQ885" s="255"/>
      <c r="AR885" s="255"/>
    </row>
    <row r="886" spans="1:44" ht="16.5" customHeight="1" x14ac:dyDescent="0.25">
      <c r="A886" s="253"/>
      <c r="B886" s="254"/>
      <c r="C886" s="253"/>
      <c r="D886" s="255"/>
      <c r="E886" s="255"/>
      <c r="F886" s="255"/>
      <c r="G886" s="255"/>
      <c r="H886" s="255"/>
      <c r="I886" s="255"/>
      <c r="J886" s="255"/>
      <c r="K886" s="255"/>
      <c r="L886" s="255"/>
      <c r="M886" s="255"/>
      <c r="N886" s="255"/>
      <c r="O886" s="255"/>
      <c r="P886" s="255"/>
      <c r="Q886" s="255"/>
      <c r="R886" s="255"/>
      <c r="S886" s="255"/>
      <c r="T886" s="255"/>
      <c r="U886" s="255"/>
      <c r="V886" s="255"/>
      <c r="W886" s="255"/>
      <c r="X886" s="255"/>
      <c r="Y886" s="255"/>
      <c r="Z886" s="255"/>
      <c r="AA886" s="255"/>
      <c r="AB886" s="255"/>
      <c r="AC886" s="255"/>
      <c r="AD886" s="255"/>
      <c r="AE886" s="255"/>
      <c r="AF886" s="255"/>
      <c r="AG886" s="255"/>
      <c r="AH886" s="255"/>
      <c r="AI886" s="255"/>
      <c r="AJ886" s="255"/>
      <c r="AK886" s="255"/>
      <c r="AL886" s="255"/>
      <c r="AM886" s="255"/>
      <c r="AN886" s="255"/>
      <c r="AO886" s="255"/>
      <c r="AP886" s="255"/>
      <c r="AQ886" s="255"/>
      <c r="AR886" s="255"/>
    </row>
    <row r="887" spans="1:44" ht="16.5" customHeight="1" x14ac:dyDescent="0.25">
      <c r="A887" s="253"/>
      <c r="B887" s="254"/>
      <c r="C887" s="253"/>
      <c r="D887" s="255"/>
      <c r="E887" s="255"/>
      <c r="F887" s="255"/>
      <c r="G887" s="255"/>
      <c r="H887" s="255"/>
      <c r="I887" s="255"/>
      <c r="J887" s="255"/>
      <c r="K887" s="255"/>
      <c r="L887" s="255"/>
      <c r="M887" s="255"/>
      <c r="N887" s="255"/>
      <c r="O887" s="255"/>
      <c r="P887" s="255"/>
      <c r="Q887" s="255"/>
      <c r="R887" s="255"/>
      <c r="S887" s="255"/>
      <c r="T887" s="255"/>
      <c r="U887" s="255"/>
      <c r="V887" s="255"/>
      <c r="W887" s="255"/>
      <c r="X887" s="255"/>
      <c r="Y887" s="255"/>
      <c r="Z887" s="255"/>
      <c r="AA887" s="255"/>
      <c r="AB887" s="255"/>
      <c r="AC887" s="255"/>
      <c r="AD887" s="255"/>
      <c r="AE887" s="255"/>
      <c r="AF887" s="255"/>
      <c r="AG887" s="255"/>
      <c r="AH887" s="255"/>
      <c r="AI887" s="255"/>
      <c r="AJ887" s="255"/>
      <c r="AK887" s="255"/>
      <c r="AL887" s="255"/>
      <c r="AM887" s="255"/>
      <c r="AN887" s="255"/>
      <c r="AO887" s="255"/>
      <c r="AP887" s="255"/>
      <c r="AQ887" s="255"/>
      <c r="AR887" s="255"/>
    </row>
    <row r="888" spans="1:44" ht="16.5" customHeight="1" x14ac:dyDescent="0.25">
      <c r="A888" s="253"/>
      <c r="B888" s="254"/>
      <c r="C888" s="253"/>
      <c r="D888" s="255"/>
      <c r="E888" s="255"/>
      <c r="F888" s="255"/>
      <c r="G888" s="255"/>
      <c r="H888" s="255"/>
      <c r="I888" s="255"/>
      <c r="J888" s="255"/>
      <c r="K888" s="255"/>
      <c r="L888" s="255"/>
      <c r="M888" s="255"/>
      <c r="N888" s="255"/>
      <c r="O888" s="255"/>
      <c r="P888" s="255"/>
      <c r="Q888" s="255"/>
      <c r="R888" s="255"/>
      <c r="S888" s="255"/>
      <c r="T888" s="255"/>
      <c r="U888" s="255"/>
      <c r="V888" s="255"/>
      <c r="W888" s="255"/>
      <c r="X888" s="255"/>
      <c r="Y888" s="255"/>
      <c r="Z888" s="255"/>
      <c r="AA888" s="255"/>
      <c r="AB888" s="255"/>
      <c r="AC888" s="255"/>
      <c r="AD888" s="255"/>
      <c r="AE888" s="255"/>
      <c r="AF888" s="255"/>
      <c r="AG888" s="255"/>
      <c r="AH888" s="255"/>
      <c r="AI888" s="255"/>
      <c r="AJ888" s="255"/>
      <c r="AK888" s="255"/>
      <c r="AL888" s="255"/>
      <c r="AM888" s="255"/>
      <c r="AN888" s="255"/>
      <c r="AO888" s="255"/>
      <c r="AP888" s="255"/>
      <c r="AQ888" s="255"/>
      <c r="AR888" s="255"/>
    </row>
    <row r="889" spans="1:44" ht="16.5" customHeight="1" x14ac:dyDescent="0.25">
      <c r="A889" s="253"/>
      <c r="B889" s="254"/>
      <c r="C889" s="253"/>
      <c r="D889" s="255"/>
      <c r="E889" s="255"/>
      <c r="F889" s="255"/>
      <c r="G889" s="255"/>
      <c r="H889" s="255"/>
      <c r="I889" s="255"/>
      <c r="J889" s="255"/>
      <c r="K889" s="255"/>
      <c r="L889" s="255"/>
      <c r="M889" s="255"/>
      <c r="N889" s="255"/>
      <c r="O889" s="255"/>
      <c r="P889" s="255"/>
      <c r="Q889" s="255"/>
      <c r="R889" s="255"/>
      <c r="S889" s="255"/>
      <c r="T889" s="255"/>
      <c r="U889" s="255"/>
      <c r="V889" s="255"/>
      <c r="W889" s="255"/>
      <c r="X889" s="255"/>
      <c r="Y889" s="255"/>
      <c r="Z889" s="255"/>
      <c r="AA889" s="255"/>
      <c r="AB889" s="255"/>
      <c r="AC889" s="255"/>
      <c r="AD889" s="255"/>
      <c r="AE889" s="255"/>
      <c r="AF889" s="255"/>
      <c r="AG889" s="255"/>
      <c r="AH889" s="255"/>
      <c r="AI889" s="255"/>
      <c r="AJ889" s="255"/>
      <c r="AK889" s="255"/>
      <c r="AL889" s="255"/>
      <c r="AM889" s="255"/>
      <c r="AN889" s="255"/>
      <c r="AO889" s="255"/>
      <c r="AP889" s="255"/>
      <c r="AQ889" s="255"/>
      <c r="AR889" s="255"/>
    </row>
    <row r="890" spans="1:44" ht="16.5" customHeight="1" x14ac:dyDescent="0.25">
      <c r="A890" s="253"/>
      <c r="B890" s="254"/>
      <c r="C890" s="253"/>
      <c r="D890" s="255"/>
      <c r="E890" s="255"/>
      <c r="F890" s="255"/>
      <c r="G890" s="255"/>
      <c r="H890" s="255"/>
      <c r="I890" s="255"/>
      <c r="J890" s="255"/>
      <c r="K890" s="255"/>
      <c r="L890" s="255"/>
      <c r="M890" s="255"/>
      <c r="N890" s="255"/>
      <c r="O890" s="255"/>
      <c r="P890" s="255"/>
      <c r="Q890" s="255"/>
      <c r="R890" s="255"/>
      <c r="S890" s="255"/>
      <c r="T890" s="255"/>
      <c r="U890" s="255"/>
      <c r="V890" s="255"/>
      <c r="W890" s="255"/>
      <c r="X890" s="255"/>
      <c r="Y890" s="255"/>
      <c r="Z890" s="255"/>
      <c r="AA890" s="255"/>
      <c r="AB890" s="255"/>
      <c r="AC890" s="255"/>
      <c r="AD890" s="255"/>
      <c r="AE890" s="255"/>
      <c r="AF890" s="255"/>
      <c r="AG890" s="255"/>
      <c r="AH890" s="255"/>
      <c r="AI890" s="255"/>
      <c r="AJ890" s="255"/>
      <c r="AK890" s="255"/>
      <c r="AL890" s="255"/>
      <c r="AM890" s="255"/>
      <c r="AN890" s="255"/>
      <c r="AO890" s="255"/>
      <c r="AP890" s="255"/>
      <c r="AQ890" s="255"/>
      <c r="AR890" s="255"/>
    </row>
    <row r="891" spans="1:44" ht="16.5" customHeight="1" x14ac:dyDescent="0.25">
      <c r="A891" s="253"/>
      <c r="B891" s="254"/>
      <c r="C891" s="253"/>
      <c r="D891" s="255"/>
      <c r="E891" s="255"/>
      <c r="F891" s="255"/>
      <c r="G891" s="255"/>
      <c r="H891" s="255"/>
      <c r="I891" s="255"/>
      <c r="J891" s="255"/>
      <c r="K891" s="255"/>
      <c r="L891" s="255"/>
      <c r="M891" s="255"/>
      <c r="N891" s="255"/>
      <c r="O891" s="255"/>
      <c r="P891" s="255"/>
      <c r="Q891" s="255"/>
      <c r="R891" s="255"/>
      <c r="S891" s="255"/>
      <c r="T891" s="255"/>
      <c r="U891" s="255"/>
      <c r="V891" s="255"/>
      <c r="W891" s="255"/>
      <c r="X891" s="255"/>
      <c r="Y891" s="255"/>
      <c r="Z891" s="255"/>
      <c r="AA891" s="255"/>
      <c r="AB891" s="255"/>
      <c r="AC891" s="255"/>
      <c r="AD891" s="255"/>
      <c r="AE891" s="255"/>
      <c r="AF891" s="255"/>
      <c r="AG891" s="255"/>
      <c r="AH891" s="255"/>
      <c r="AI891" s="255"/>
      <c r="AJ891" s="255"/>
      <c r="AK891" s="255"/>
      <c r="AL891" s="255"/>
      <c r="AM891" s="255"/>
      <c r="AN891" s="255"/>
      <c r="AO891" s="255"/>
      <c r="AP891" s="255"/>
      <c r="AQ891" s="255"/>
      <c r="AR891" s="255"/>
    </row>
    <row r="892" spans="1:44" ht="16.5" customHeight="1" x14ac:dyDescent="0.25">
      <c r="A892" s="253"/>
      <c r="B892" s="254"/>
      <c r="C892" s="253"/>
      <c r="D892" s="255"/>
      <c r="E892" s="255"/>
      <c r="F892" s="255"/>
      <c r="G892" s="255"/>
      <c r="H892" s="255"/>
      <c r="I892" s="255"/>
      <c r="J892" s="255"/>
      <c r="K892" s="255"/>
      <c r="L892" s="255"/>
      <c r="M892" s="255"/>
      <c r="N892" s="255"/>
      <c r="O892" s="255"/>
      <c r="P892" s="255"/>
      <c r="Q892" s="255"/>
      <c r="R892" s="255"/>
      <c r="S892" s="255"/>
      <c r="T892" s="255"/>
      <c r="U892" s="255"/>
      <c r="V892" s="255"/>
      <c r="W892" s="255"/>
      <c r="X892" s="255"/>
      <c r="Y892" s="255"/>
      <c r="Z892" s="255"/>
      <c r="AA892" s="255"/>
      <c r="AB892" s="255"/>
      <c r="AC892" s="255"/>
      <c r="AD892" s="255"/>
      <c r="AE892" s="255"/>
      <c r="AF892" s="255"/>
      <c r="AG892" s="255"/>
      <c r="AH892" s="255"/>
      <c r="AI892" s="255"/>
      <c r="AJ892" s="255"/>
      <c r="AK892" s="255"/>
      <c r="AL892" s="255"/>
      <c r="AM892" s="255"/>
      <c r="AN892" s="255"/>
      <c r="AO892" s="255"/>
      <c r="AP892" s="255"/>
      <c r="AQ892" s="255"/>
      <c r="AR892" s="255"/>
    </row>
    <row r="893" spans="1:44" ht="16.5" customHeight="1" x14ac:dyDescent="0.25">
      <c r="A893" s="253"/>
      <c r="B893" s="254"/>
      <c r="C893" s="253"/>
      <c r="D893" s="255"/>
      <c r="E893" s="255"/>
      <c r="F893" s="255"/>
      <c r="G893" s="255"/>
      <c r="H893" s="255"/>
      <c r="I893" s="255"/>
      <c r="J893" s="255"/>
      <c r="K893" s="255"/>
      <c r="L893" s="255"/>
      <c r="M893" s="255"/>
      <c r="N893" s="255"/>
      <c r="O893" s="255"/>
      <c r="P893" s="255"/>
      <c r="Q893" s="255"/>
      <c r="R893" s="255"/>
      <c r="S893" s="255"/>
      <c r="T893" s="255"/>
      <c r="U893" s="255"/>
      <c r="V893" s="255"/>
      <c r="W893" s="255"/>
      <c r="X893" s="255"/>
      <c r="Y893" s="255"/>
      <c r="Z893" s="255"/>
      <c r="AA893" s="255"/>
      <c r="AB893" s="255"/>
      <c r="AC893" s="255"/>
      <c r="AD893" s="255"/>
      <c r="AE893" s="255"/>
      <c r="AF893" s="255"/>
      <c r="AG893" s="255"/>
      <c r="AH893" s="255"/>
      <c r="AI893" s="255"/>
      <c r="AJ893" s="255"/>
      <c r="AK893" s="255"/>
      <c r="AL893" s="255"/>
      <c r="AM893" s="255"/>
      <c r="AN893" s="255"/>
      <c r="AO893" s="255"/>
      <c r="AP893" s="255"/>
      <c r="AQ893" s="255"/>
      <c r="AR893" s="255"/>
    </row>
    <row r="894" spans="1:44" ht="16.5" customHeight="1" x14ac:dyDescent="0.25">
      <c r="A894" s="253"/>
      <c r="B894" s="254"/>
      <c r="C894" s="253"/>
      <c r="D894" s="255"/>
      <c r="E894" s="255"/>
      <c r="F894" s="255"/>
      <c r="G894" s="255"/>
      <c r="H894" s="255"/>
      <c r="I894" s="255"/>
      <c r="J894" s="255"/>
      <c r="K894" s="255"/>
      <c r="L894" s="255"/>
      <c r="M894" s="255"/>
      <c r="N894" s="255"/>
      <c r="O894" s="255"/>
      <c r="P894" s="255"/>
      <c r="Q894" s="255"/>
      <c r="R894" s="255"/>
      <c r="S894" s="255"/>
      <c r="T894" s="255"/>
      <c r="U894" s="255"/>
      <c r="V894" s="255"/>
      <c r="W894" s="255"/>
      <c r="X894" s="255"/>
      <c r="Y894" s="255"/>
      <c r="Z894" s="255"/>
      <c r="AA894" s="255"/>
      <c r="AB894" s="255"/>
      <c r="AC894" s="255"/>
      <c r="AD894" s="255"/>
      <c r="AE894" s="255"/>
      <c r="AF894" s="255"/>
      <c r="AG894" s="255"/>
      <c r="AH894" s="255"/>
      <c r="AI894" s="255"/>
      <c r="AJ894" s="255"/>
      <c r="AK894" s="255"/>
      <c r="AL894" s="255"/>
      <c r="AM894" s="255"/>
      <c r="AN894" s="255"/>
      <c r="AO894" s="255"/>
      <c r="AP894" s="255"/>
      <c r="AQ894" s="255"/>
      <c r="AR894" s="255"/>
    </row>
    <row r="895" spans="1:44" ht="16.5" customHeight="1" x14ac:dyDescent="0.25">
      <c r="A895" s="253"/>
      <c r="B895" s="254"/>
      <c r="C895" s="253"/>
      <c r="D895" s="255"/>
      <c r="E895" s="255"/>
      <c r="F895" s="255"/>
      <c r="G895" s="255"/>
      <c r="H895" s="255"/>
      <c r="I895" s="255"/>
      <c r="J895" s="255"/>
      <c r="K895" s="255"/>
      <c r="L895" s="255"/>
      <c r="M895" s="255"/>
      <c r="N895" s="255"/>
      <c r="O895" s="255"/>
      <c r="P895" s="255"/>
      <c r="Q895" s="255"/>
      <c r="R895" s="255"/>
      <c r="S895" s="255"/>
      <c r="T895" s="255"/>
      <c r="U895" s="255"/>
      <c r="V895" s="255"/>
      <c r="W895" s="255"/>
      <c r="X895" s="255"/>
      <c r="Y895" s="255"/>
      <c r="Z895" s="255"/>
      <c r="AA895" s="255"/>
      <c r="AB895" s="255"/>
      <c r="AC895" s="255"/>
      <c r="AD895" s="255"/>
      <c r="AE895" s="255"/>
      <c r="AF895" s="255"/>
      <c r="AG895" s="255"/>
      <c r="AH895" s="255"/>
      <c r="AI895" s="255"/>
      <c r="AJ895" s="255"/>
      <c r="AK895" s="255"/>
      <c r="AL895" s="255"/>
      <c r="AM895" s="255"/>
      <c r="AN895" s="255"/>
      <c r="AO895" s="255"/>
      <c r="AP895" s="255"/>
      <c r="AQ895" s="255"/>
      <c r="AR895" s="255"/>
    </row>
    <row r="896" spans="1:44" ht="16.5" customHeight="1" x14ac:dyDescent="0.25">
      <c r="A896" s="253"/>
      <c r="B896" s="254"/>
      <c r="C896" s="253"/>
      <c r="D896" s="255"/>
      <c r="E896" s="255"/>
      <c r="F896" s="255"/>
      <c r="G896" s="255"/>
      <c r="H896" s="255"/>
      <c r="I896" s="255"/>
      <c r="J896" s="255"/>
      <c r="K896" s="255"/>
      <c r="L896" s="255"/>
      <c r="M896" s="255"/>
      <c r="N896" s="255"/>
      <c r="O896" s="255"/>
      <c r="P896" s="255"/>
      <c r="Q896" s="255"/>
      <c r="R896" s="255"/>
      <c r="S896" s="255"/>
      <c r="T896" s="255"/>
      <c r="U896" s="255"/>
      <c r="V896" s="255"/>
      <c r="W896" s="255"/>
      <c r="X896" s="255"/>
      <c r="Y896" s="255"/>
      <c r="Z896" s="255"/>
      <c r="AA896" s="255"/>
      <c r="AB896" s="255"/>
      <c r="AC896" s="255"/>
      <c r="AD896" s="255"/>
      <c r="AE896" s="255"/>
      <c r="AF896" s="255"/>
      <c r="AG896" s="255"/>
      <c r="AH896" s="255"/>
      <c r="AI896" s="255"/>
      <c r="AJ896" s="255"/>
      <c r="AK896" s="255"/>
      <c r="AL896" s="255"/>
      <c r="AM896" s="255"/>
      <c r="AN896" s="255"/>
      <c r="AO896" s="255"/>
      <c r="AP896" s="255"/>
      <c r="AQ896" s="255"/>
      <c r="AR896" s="255"/>
    </row>
    <row r="897" spans="1:44" ht="16.5" customHeight="1" x14ac:dyDescent="0.25">
      <c r="A897" s="253"/>
      <c r="B897" s="254"/>
      <c r="C897" s="253"/>
      <c r="D897" s="255"/>
      <c r="E897" s="255"/>
      <c r="F897" s="255"/>
      <c r="G897" s="255"/>
      <c r="H897" s="255"/>
      <c r="I897" s="255"/>
      <c r="J897" s="255"/>
      <c r="K897" s="255"/>
      <c r="L897" s="255"/>
      <c r="M897" s="255"/>
      <c r="N897" s="255"/>
      <c r="O897" s="255"/>
      <c r="P897" s="255"/>
      <c r="Q897" s="255"/>
      <c r="R897" s="255"/>
      <c r="S897" s="255"/>
      <c r="T897" s="255"/>
      <c r="U897" s="255"/>
      <c r="V897" s="255"/>
      <c r="W897" s="255"/>
      <c r="X897" s="255"/>
      <c r="Y897" s="255"/>
      <c r="Z897" s="255"/>
      <c r="AA897" s="255"/>
      <c r="AB897" s="255"/>
      <c r="AC897" s="255"/>
      <c r="AD897" s="255"/>
      <c r="AE897" s="255"/>
      <c r="AF897" s="255"/>
      <c r="AG897" s="255"/>
      <c r="AH897" s="255"/>
      <c r="AI897" s="255"/>
      <c r="AJ897" s="255"/>
      <c r="AK897" s="255"/>
      <c r="AL897" s="255"/>
      <c r="AM897" s="255"/>
      <c r="AN897" s="255"/>
      <c r="AO897" s="255"/>
      <c r="AP897" s="255"/>
      <c r="AQ897" s="255"/>
      <c r="AR897" s="255"/>
    </row>
    <row r="898" spans="1:44" ht="16.5" customHeight="1" x14ac:dyDescent="0.25">
      <c r="A898" s="253"/>
      <c r="B898" s="254"/>
      <c r="C898" s="253"/>
      <c r="D898" s="255"/>
      <c r="E898" s="255"/>
      <c r="F898" s="255"/>
      <c r="G898" s="255"/>
      <c r="H898" s="255"/>
      <c r="I898" s="255"/>
      <c r="J898" s="255"/>
      <c r="K898" s="255"/>
      <c r="L898" s="255"/>
      <c r="M898" s="255"/>
      <c r="N898" s="255"/>
      <c r="O898" s="255"/>
      <c r="P898" s="255"/>
      <c r="Q898" s="255"/>
      <c r="R898" s="255"/>
      <c r="S898" s="255"/>
      <c r="T898" s="255"/>
      <c r="U898" s="255"/>
      <c r="V898" s="255"/>
      <c r="W898" s="255"/>
      <c r="X898" s="255"/>
      <c r="Y898" s="255"/>
      <c r="Z898" s="255"/>
      <c r="AA898" s="255"/>
      <c r="AB898" s="255"/>
      <c r="AC898" s="255"/>
      <c r="AD898" s="255"/>
      <c r="AE898" s="255"/>
      <c r="AF898" s="255"/>
      <c r="AG898" s="255"/>
      <c r="AH898" s="255"/>
      <c r="AI898" s="255"/>
      <c r="AJ898" s="255"/>
      <c r="AK898" s="255"/>
      <c r="AL898" s="255"/>
      <c r="AM898" s="255"/>
      <c r="AN898" s="255"/>
      <c r="AO898" s="255"/>
      <c r="AP898" s="255"/>
      <c r="AQ898" s="255"/>
      <c r="AR898" s="255"/>
    </row>
    <row r="899" spans="1:44" ht="16.5" customHeight="1" x14ac:dyDescent="0.25">
      <c r="A899" s="253"/>
      <c r="B899" s="254"/>
      <c r="C899" s="253"/>
      <c r="D899" s="255"/>
      <c r="E899" s="255"/>
      <c r="F899" s="255"/>
      <c r="G899" s="255"/>
      <c r="H899" s="255"/>
      <c r="I899" s="255"/>
      <c r="J899" s="255"/>
      <c r="K899" s="255"/>
      <c r="L899" s="255"/>
      <c r="M899" s="255"/>
      <c r="N899" s="255"/>
      <c r="O899" s="255"/>
      <c r="P899" s="255"/>
      <c r="Q899" s="255"/>
      <c r="R899" s="255"/>
      <c r="S899" s="255"/>
      <c r="T899" s="255"/>
      <c r="U899" s="255"/>
      <c r="V899" s="255"/>
      <c r="W899" s="255"/>
      <c r="X899" s="255"/>
      <c r="Y899" s="255"/>
      <c r="Z899" s="255"/>
      <c r="AA899" s="255"/>
      <c r="AB899" s="255"/>
      <c r="AC899" s="255"/>
      <c r="AD899" s="255"/>
      <c r="AE899" s="255"/>
      <c r="AF899" s="255"/>
      <c r="AG899" s="255"/>
      <c r="AH899" s="255"/>
      <c r="AI899" s="255"/>
      <c r="AJ899" s="255"/>
      <c r="AK899" s="255"/>
      <c r="AL899" s="255"/>
      <c r="AM899" s="255"/>
      <c r="AN899" s="255"/>
      <c r="AO899" s="255"/>
      <c r="AP899" s="255"/>
      <c r="AQ899" s="255"/>
      <c r="AR899" s="255"/>
    </row>
    <row r="900" spans="1:44" ht="16.5" customHeight="1" x14ac:dyDescent="0.25">
      <c r="A900" s="253"/>
      <c r="B900" s="254"/>
      <c r="C900" s="253"/>
      <c r="D900" s="255"/>
      <c r="E900" s="255"/>
      <c r="F900" s="255"/>
      <c r="G900" s="255"/>
      <c r="H900" s="255"/>
      <c r="I900" s="255"/>
      <c r="J900" s="255"/>
      <c r="K900" s="255"/>
      <c r="L900" s="255"/>
      <c r="M900" s="255"/>
      <c r="N900" s="255"/>
      <c r="O900" s="255"/>
      <c r="P900" s="255"/>
      <c r="Q900" s="255"/>
      <c r="R900" s="255"/>
      <c r="S900" s="255"/>
      <c r="T900" s="255"/>
      <c r="U900" s="255"/>
      <c r="V900" s="255"/>
      <c r="W900" s="255"/>
      <c r="X900" s="255"/>
      <c r="Y900" s="255"/>
      <c r="Z900" s="255"/>
      <c r="AA900" s="255"/>
      <c r="AB900" s="255"/>
      <c r="AC900" s="255"/>
      <c r="AD900" s="255"/>
      <c r="AE900" s="255"/>
      <c r="AF900" s="255"/>
      <c r="AG900" s="255"/>
      <c r="AH900" s="255"/>
      <c r="AI900" s="255"/>
      <c r="AJ900" s="255"/>
      <c r="AK900" s="255"/>
      <c r="AL900" s="255"/>
      <c r="AM900" s="255"/>
      <c r="AN900" s="255"/>
      <c r="AO900" s="255"/>
      <c r="AP900" s="255"/>
      <c r="AQ900" s="255"/>
      <c r="AR900" s="255"/>
    </row>
    <row r="901" spans="1:44" ht="16.5" customHeight="1" x14ac:dyDescent="0.25">
      <c r="A901" s="253"/>
      <c r="B901" s="254"/>
      <c r="C901" s="253"/>
      <c r="D901" s="255"/>
      <c r="E901" s="255"/>
      <c r="F901" s="255"/>
      <c r="G901" s="255"/>
      <c r="H901" s="255"/>
      <c r="I901" s="255"/>
      <c r="J901" s="255"/>
      <c r="K901" s="255"/>
      <c r="L901" s="255"/>
      <c r="M901" s="255"/>
      <c r="N901" s="255"/>
      <c r="O901" s="255"/>
      <c r="P901" s="255"/>
      <c r="Q901" s="255"/>
      <c r="R901" s="255"/>
      <c r="S901" s="255"/>
      <c r="T901" s="255"/>
      <c r="U901" s="255"/>
      <c r="V901" s="255"/>
      <c r="W901" s="255"/>
      <c r="X901" s="255"/>
      <c r="Y901" s="255"/>
      <c r="Z901" s="255"/>
      <c r="AA901" s="255"/>
      <c r="AB901" s="255"/>
      <c r="AC901" s="255"/>
      <c r="AD901" s="255"/>
      <c r="AE901" s="255"/>
      <c r="AF901" s="255"/>
      <c r="AG901" s="255"/>
      <c r="AH901" s="255"/>
      <c r="AI901" s="255"/>
      <c r="AJ901" s="255"/>
      <c r="AK901" s="255"/>
      <c r="AL901" s="255"/>
      <c r="AM901" s="255"/>
      <c r="AN901" s="255"/>
      <c r="AO901" s="255"/>
      <c r="AP901" s="255"/>
      <c r="AQ901" s="255"/>
      <c r="AR901" s="255"/>
    </row>
    <row r="902" spans="1:44" ht="16.5" customHeight="1" x14ac:dyDescent="0.25">
      <c r="A902" s="253"/>
      <c r="B902" s="254"/>
      <c r="C902" s="253"/>
      <c r="D902" s="255"/>
      <c r="E902" s="255"/>
      <c r="F902" s="255"/>
      <c r="G902" s="255"/>
      <c r="H902" s="255"/>
      <c r="I902" s="255"/>
      <c r="J902" s="255"/>
      <c r="K902" s="255"/>
      <c r="L902" s="255"/>
      <c r="M902" s="255"/>
      <c r="N902" s="255"/>
      <c r="O902" s="255"/>
      <c r="P902" s="255"/>
      <c r="Q902" s="255"/>
      <c r="R902" s="255"/>
      <c r="S902" s="255"/>
      <c r="T902" s="255"/>
      <c r="U902" s="255"/>
      <c r="V902" s="255"/>
      <c r="W902" s="255"/>
      <c r="X902" s="255"/>
      <c r="Y902" s="255"/>
      <c r="Z902" s="255"/>
      <c r="AA902" s="255"/>
      <c r="AB902" s="255"/>
      <c r="AC902" s="255"/>
      <c r="AD902" s="255"/>
      <c r="AE902" s="255"/>
      <c r="AF902" s="255"/>
      <c r="AG902" s="255"/>
      <c r="AH902" s="255"/>
      <c r="AI902" s="255"/>
      <c r="AJ902" s="255"/>
      <c r="AK902" s="255"/>
      <c r="AL902" s="255"/>
      <c r="AM902" s="255"/>
      <c r="AN902" s="255"/>
      <c r="AO902" s="255"/>
      <c r="AP902" s="255"/>
      <c r="AQ902" s="255"/>
      <c r="AR902" s="255"/>
    </row>
    <row r="903" spans="1:44" ht="16.5" customHeight="1" x14ac:dyDescent="0.25">
      <c r="A903" s="253"/>
      <c r="B903" s="254"/>
      <c r="C903" s="253"/>
      <c r="D903" s="255"/>
      <c r="E903" s="255"/>
      <c r="F903" s="255"/>
      <c r="G903" s="255"/>
      <c r="H903" s="255"/>
      <c r="I903" s="255"/>
      <c r="J903" s="255"/>
      <c r="K903" s="255"/>
      <c r="L903" s="255"/>
      <c r="M903" s="255"/>
      <c r="N903" s="255"/>
      <c r="O903" s="255"/>
      <c r="P903" s="255"/>
      <c r="Q903" s="255"/>
      <c r="R903" s="255"/>
      <c r="S903" s="255"/>
      <c r="T903" s="255"/>
      <c r="U903" s="255"/>
      <c r="V903" s="255"/>
      <c r="W903" s="255"/>
      <c r="X903" s="255"/>
      <c r="Y903" s="255"/>
      <c r="Z903" s="255"/>
      <c r="AA903" s="255"/>
      <c r="AB903" s="255"/>
      <c r="AC903" s="255"/>
      <c r="AD903" s="255"/>
      <c r="AE903" s="255"/>
      <c r="AF903" s="255"/>
      <c r="AG903" s="255"/>
      <c r="AH903" s="255"/>
      <c r="AI903" s="255"/>
      <c r="AJ903" s="255"/>
      <c r="AK903" s="255"/>
      <c r="AL903" s="255"/>
      <c r="AM903" s="255"/>
      <c r="AN903" s="255"/>
      <c r="AO903" s="255"/>
      <c r="AP903" s="255"/>
      <c r="AQ903" s="255"/>
      <c r="AR903" s="255"/>
    </row>
    <row r="904" spans="1:44" ht="16.5" customHeight="1" x14ac:dyDescent="0.25">
      <c r="A904" s="253"/>
      <c r="B904" s="254"/>
      <c r="C904" s="253"/>
      <c r="D904" s="255"/>
      <c r="E904" s="255"/>
      <c r="F904" s="255"/>
      <c r="G904" s="255"/>
      <c r="H904" s="255"/>
      <c r="I904" s="255"/>
      <c r="J904" s="255"/>
      <c r="K904" s="255"/>
      <c r="L904" s="255"/>
      <c r="M904" s="255"/>
      <c r="N904" s="255"/>
      <c r="O904" s="255"/>
      <c r="P904" s="255"/>
      <c r="Q904" s="255"/>
      <c r="R904" s="255"/>
      <c r="S904" s="255"/>
      <c r="T904" s="255"/>
      <c r="U904" s="255"/>
      <c r="V904" s="255"/>
      <c r="W904" s="255"/>
      <c r="X904" s="255"/>
      <c r="Y904" s="255"/>
      <c r="Z904" s="255"/>
      <c r="AA904" s="255"/>
      <c r="AB904" s="255"/>
      <c r="AC904" s="255"/>
      <c r="AD904" s="255"/>
      <c r="AE904" s="255"/>
      <c r="AF904" s="255"/>
      <c r="AG904" s="255"/>
      <c r="AH904" s="255"/>
      <c r="AI904" s="255"/>
      <c r="AJ904" s="255"/>
      <c r="AK904" s="255"/>
      <c r="AL904" s="255"/>
      <c r="AM904" s="255"/>
      <c r="AN904" s="255"/>
      <c r="AO904" s="255"/>
      <c r="AP904" s="255"/>
      <c r="AQ904" s="255"/>
      <c r="AR904" s="255"/>
    </row>
    <row r="905" spans="1:44" ht="16.5" customHeight="1" x14ac:dyDescent="0.25">
      <c r="A905" s="253"/>
      <c r="B905" s="254"/>
      <c r="C905" s="253"/>
      <c r="D905" s="255"/>
      <c r="E905" s="255"/>
      <c r="F905" s="255"/>
      <c r="G905" s="255"/>
      <c r="H905" s="255"/>
      <c r="I905" s="255"/>
      <c r="J905" s="255"/>
      <c r="K905" s="255"/>
      <c r="L905" s="255"/>
      <c r="M905" s="255"/>
      <c r="N905" s="255"/>
      <c r="O905" s="255"/>
      <c r="P905" s="255"/>
      <c r="Q905" s="255"/>
      <c r="R905" s="255"/>
      <c r="S905" s="255"/>
      <c r="T905" s="255"/>
      <c r="U905" s="255"/>
      <c r="V905" s="255"/>
      <c r="W905" s="255"/>
      <c r="X905" s="255"/>
      <c r="Y905" s="255"/>
      <c r="Z905" s="255"/>
      <c r="AA905" s="255"/>
      <c r="AB905" s="255"/>
      <c r="AC905" s="255"/>
      <c r="AD905" s="255"/>
      <c r="AE905" s="255"/>
      <c r="AF905" s="255"/>
      <c r="AG905" s="255"/>
      <c r="AH905" s="255"/>
      <c r="AI905" s="255"/>
      <c r="AJ905" s="255"/>
      <c r="AK905" s="255"/>
      <c r="AL905" s="255"/>
      <c r="AM905" s="255"/>
      <c r="AN905" s="255"/>
      <c r="AO905" s="255"/>
      <c r="AP905" s="255"/>
      <c r="AQ905" s="255"/>
      <c r="AR905" s="255"/>
    </row>
    <row r="906" spans="1:44" ht="16.5" customHeight="1" x14ac:dyDescent="0.25">
      <c r="A906" s="253"/>
      <c r="B906" s="254"/>
      <c r="C906" s="253"/>
      <c r="D906" s="255"/>
      <c r="E906" s="255"/>
      <c r="F906" s="255"/>
      <c r="G906" s="255"/>
      <c r="H906" s="255"/>
      <c r="I906" s="255"/>
      <c r="J906" s="255"/>
      <c r="K906" s="255"/>
      <c r="L906" s="255"/>
      <c r="M906" s="255"/>
      <c r="N906" s="255"/>
      <c r="O906" s="255"/>
      <c r="P906" s="255"/>
      <c r="Q906" s="255"/>
      <c r="R906" s="255"/>
      <c r="S906" s="255"/>
      <c r="T906" s="255"/>
      <c r="U906" s="255"/>
      <c r="V906" s="255"/>
      <c r="W906" s="255"/>
      <c r="X906" s="255"/>
      <c r="Y906" s="255"/>
      <c r="Z906" s="255"/>
      <c r="AA906" s="255"/>
      <c r="AB906" s="255"/>
      <c r="AC906" s="255"/>
      <c r="AD906" s="255"/>
      <c r="AE906" s="255"/>
      <c r="AF906" s="255"/>
      <c r="AG906" s="255"/>
      <c r="AH906" s="255"/>
      <c r="AI906" s="255"/>
      <c r="AJ906" s="255"/>
      <c r="AK906" s="255"/>
      <c r="AL906" s="255"/>
      <c r="AM906" s="255"/>
      <c r="AN906" s="255"/>
      <c r="AO906" s="255"/>
      <c r="AP906" s="255"/>
      <c r="AQ906" s="255"/>
      <c r="AR906" s="255"/>
    </row>
    <row r="907" spans="1:44" ht="16.5" customHeight="1" x14ac:dyDescent="0.25">
      <c r="A907" s="253"/>
      <c r="B907" s="254"/>
      <c r="C907" s="253"/>
      <c r="D907" s="255"/>
      <c r="E907" s="255"/>
      <c r="F907" s="255"/>
      <c r="G907" s="255"/>
      <c r="H907" s="255"/>
      <c r="I907" s="255"/>
      <c r="J907" s="255"/>
      <c r="K907" s="255"/>
      <c r="L907" s="255"/>
      <c r="M907" s="255"/>
      <c r="N907" s="255"/>
      <c r="O907" s="255"/>
      <c r="P907" s="255"/>
      <c r="Q907" s="255"/>
      <c r="R907" s="255"/>
      <c r="S907" s="255"/>
      <c r="T907" s="255"/>
      <c r="U907" s="255"/>
      <c r="V907" s="255"/>
      <c r="W907" s="255"/>
      <c r="X907" s="255"/>
      <c r="Y907" s="255"/>
      <c r="Z907" s="255"/>
      <c r="AA907" s="255"/>
      <c r="AB907" s="255"/>
      <c r="AC907" s="255"/>
      <c r="AD907" s="255"/>
      <c r="AE907" s="255"/>
      <c r="AF907" s="255"/>
      <c r="AG907" s="255"/>
      <c r="AH907" s="255"/>
      <c r="AI907" s="255"/>
      <c r="AJ907" s="255"/>
      <c r="AK907" s="255"/>
      <c r="AL907" s="255"/>
      <c r="AM907" s="255"/>
      <c r="AN907" s="255"/>
      <c r="AO907" s="255"/>
      <c r="AP907" s="255"/>
      <c r="AQ907" s="255"/>
      <c r="AR907" s="255"/>
    </row>
    <row r="908" spans="1:44" ht="16.5" customHeight="1" x14ac:dyDescent="0.25">
      <c r="A908" s="253"/>
      <c r="B908" s="254"/>
      <c r="C908" s="253"/>
      <c r="D908" s="255"/>
      <c r="E908" s="255"/>
      <c r="F908" s="255"/>
      <c r="G908" s="255"/>
      <c r="H908" s="255"/>
      <c r="I908" s="255"/>
      <c r="J908" s="255"/>
      <c r="K908" s="255"/>
      <c r="L908" s="255"/>
      <c r="M908" s="255"/>
      <c r="N908" s="255"/>
      <c r="O908" s="255"/>
      <c r="P908" s="255"/>
      <c r="Q908" s="255"/>
      <c r="R908" s="255"/>
      <c r="S908" s="255"/>
      <c r="T908" s="255"/>
      <c r="U908" s="255"/>
      <c r="V908" s="255"/>
      <c r="W908" s="255"/>
      <c r="X908" s="255"/>
      <c r="Y908" s="255"/>
      <c r="Z908" s="255"/>
      <c r="AA908" s="255"/>
      <c r="AB908" s="255"/>
      <c r="AC908" s="255"/>
      <c r="AD908" s="255"/>
      <c r="AE908" s="255"/>
      <c r="AF908" s="255"/>
      <c r="AG908" s="255"/>
      <c r="AH908" s="255"/>
      <c r="AI908" s="255"/>
      <c r="AJ908" s="255"/>
      <c r="AK908" s="255"/>
      <c r="AL908" s="255"/>
      <c r="AM908" s="255"/>
      <c r="AN908" s="255"/>
      <c r="AO908" s="255"/>
      <c r="AP908" s="255"/>
      <c r="AQ908" s="255"/>
      <c r="AR908" s="255"/>
    </row>
    <row r="909" spans="1:44" ht="16.5" customHeight="1" x14ac:dyDescent="0.25">
      <c r="A909" s="253"/>
      <c r="B909" s="254"/>
      <c r="C909" s="253"/>
      <c r="D909" s="255"/>
      <c r="E909" s="255"/>
      <c r="F909" s="255"/>
      <c r="G909" s="255"/>
      <c r="H909" s="255"/>
      <c r="I909" s="255"/>
      <c r="J909" s="255"/>
      <c r="K909" s="255"/>
      <c r="L909" s="255"/>
      <c r="M909" s="255"/>
      <c r="N909" s="255"/>
      <c r="O909" s="255"/>
      <c r="P909" s="255"/>
      <c r="Q909" s="255"/>
      <c r="R909" s="255"/>
      <c r="S909" s="255"/>
      <c r="T909" s="255"/>
      <c r="U909" s="255"/>
      <c r="V909" s="255"/>
      <c r="W909" s="255"/>
      <c r="X909" s="255"/>
      <c r="Y909" s="255"/>
      <c r="Z909" s="255"/>
      <c r="AA909" s="255"/>
      <c r="AB909" s="255"/>
      <c r="AC909" s="255"/>
      <c r="AD909" s="255"/>
      <c r="AE909" s="255"/>
      <c r="AF909" s="255"/>
      <c r="AG909" s="255"/>
      <c r="AH909" s="255"/>
      <c r="AI909" s="255"/>
      <c r="AJ909" s="255"/>
      <c r="AK909" s="255"/>
      <c r="AL909" s="255"/>
      <c r="AM909" s="255"/>
      <c r="AN909" s="255"/>
      <c r="AO909" s="255"/>
      <c r="AP909" s="255"/>
      <c r="AQ909" s="255"/>
      <c r="AR909" s="255"/>
    </row>
    <row r="910" spans="1:44" ht="16.5" customHeight="1" x14ac:dyDescent="0.25">
      <c r="A910" s="253"/>
      <c r="B910" s="254"/>
      <c r="C910" s="253"/>
      <c r="D910" s="255"/>
      <c r="E910" s="255"/>
      <c r="F910" s="255"/>
      <c r="G910" s="255"/>
      <c r="H910" s="255"/>
      <c r="I910" s="255"/>
      <c r="J910" s="255"/>
      <c r="K910" s="255"/>
      <c r="L910" s="255"/>
      <c r="M910" s="255"/>
      <c r="N910" s="255"/>
      <c r="O910" s="255"/>
      <c r="P910" s="255"/>
      <c r="Q910" s="255"/>
      <c r="R910" s="255"/>
      <c r="S910" s="255"/>
      <c r="T910" s="255"/>
      <c r="U910" s="255"/>
      <c r="V910" s="255"/>
      <c r="W910" s="255"/>
      <c r="X910" s="255"/>
      <c r="Y910" s="255"/>
      <c r="Z910" s="255"/>
      <c r="AA910" s="255"/>
      <c r="AB910" s="255"/>
      <c r="AC910" s="255"/>
      <c r="AD910" s="255"/>
      <c r="AE910" s="255"/>
      <c r="AF910" s="255"/>
      <c r="AG910" s="255"/>
      <c r="AH910" s="255"/>
      <c r="AI910" s="255"/>
      <c r="AJ910" s="255"/>
      <c r="AK910" s="255"/>
      <c r="AL910" s="255"/>
      <c r="AM910" s="255"/>
      <c r="AN910" s="255"/>
      <c r="AO910" s="255"/>
      <c r="AP910" s="255"/>
      <c r="AQ910" s="255"/>
      <c r="AR910" s="255"/>
    </row>
    <row r="911" spans="1:44" ht="16.5" customHeight="1" x14ac:dyDescent="0.25">
      <c r="A911" s="253"/>
      <c r="B911" s="254"/>
      <c r="C911" s="253"/>
      <c r="D911" s="255"/>
      <c r="E911" s="255"/>
      <c r="F911" s="255"/>
      <c r="G911" s="255"/>
      <c r="H911" s="255"/>
      <c r="I911" s="255"/>
      <c r="J911" s="255"/>
      <c r="K911" s="255"/>
      <c r="L911" s="255"/>
      <c r="M911" s="255"/>
      <c r="N911" s="255"/>
      <c r="O911" s="255"/>
      <c r="P911" s="255"/>
      <c r="Q911" s="255"/>
      <c r="R911" s="255"/>
      <c r="S911" s="255"/>
      <c r="T911" s="255"/>
      <c r="U911" s="255"/>
      <c r="V911" s="255"/>
      <c r="W911" s="255"/>
      <c r="X911" s="255"/>
      <c r="Y911" s="255"/>
      <c r="Z911" s="255"/>
      <c r="AA911" s="255"/>
      <c r="AB911" s="255"/>
      <c r="AC911" s="255"/>
      <c r="AD911" s="255"/>
      <c r="AE911" s="255"/>
      <c r="AF911" s="255"/>
      <c r="AG911" s="255"/>
      <c r="AH911" s="255"/>
      <c r="AI911" s="255"/>
      <c r="AJ911" s="255"/>
      <c r="AK911" s="255"/>
      <c r="AL911" s="255"/>
      <c r="AM911" s="255"/>
      <c r="AN911" s="255"/>
      <c r="AO911" s="255"/>
      <c r="AP911" s="255"/>
      <c r="AQ911" s="255"/>
      <c r="AR911" s="255"/>
    </row>
    <row r="912" spans="1:44" ht="16.5" customHeight="1" x14ac:dyDescent="0.25">
      <c r="A912" s="253"/>
      <c r="B912" s="254"/>
      <c r="C912" s="253"/>
      <c r="D912" s="255"/>
      <c r="E912" s="255"/>
      <c r="F912" s="255"/>
      <c r="G912" s="255"/>
      <c r="H912" s="255"/>
      <c r="I912" s="255"/>
      <c r="J912" s="255"/>
      <c r="K912" s="255"/>
      <c r="L912" s="255"/>
      <c r="M912" s="255"/>
      <c r="N912" s="255"/>
      <c r="O912" s="255"/>
      <c r="P912" s="255"/>
      <c r="Q912" s="255"/>
      <c r="R912" s="255"/>
      <c r="S912" s="255"/>
      <c r="T912" s="255"/>
      <c r="U912" s="255"/>
      <c r="V912" s="255"/>
      <c r="W912" s="255"/>
      <c r="X912" s="255"/>
      <c r="Y912" s="255"/>
      <c r="Z912" s="255"/>
      <c r="AA912" s="255"/>
      <c r="AB912" s="255"/>
      <c r="AC912" s="255"/>
      <c r="AD912" s="255"/>
      <c r="AE912" s="255"/>
      <c r="AF912" s="255"/>
      <c r="AG912" s="255"/>
      <c r="AH912" s="255"/>
      <c r="AI912" s="255"/>
      <c r="AJ912" s="255"/>
      <c r="AK912" s="255"/>
      <c r="AL912" s="255"/>
      <c r="AM912" s="255"/>
      <c r="AN912" s="255"/>
      <c r="AO912" s="255"/>
      <c r="AP912" s="255"/>
      <c r="AQ912" s="255"/>
      <c r="AR912" s="255"/>
    </row>
    <row r="913" spans="1:44" ht="16.5" customHeight="1" x14ac:dyDescent="0.25">
      <c r="A913" s="253"/>
      <c r="B913" s="254"/>
      <c r="C913" s="253"/>
      <c r="D913" s="255"/>
      <c r="E913" s="255"/>
      <c r="F913" s="255"/>
      <c r="G913" s="255"/>
      <c r="H913" s="255"/>
      <c r="I913" s="255"/>
      <c r="J913" s="255"/>
      <c r="K913" s="255"/>
      <c r="L913" s="255"/>
      <c r="M913" s="255"/>
      <c r="N913" s="255"/>
      <c r="O913" s="255"/>
      <c r="P913" s="255"/>
      <c r="Q913" s="255"/>
      <c r="R913" s="255"/>
      <c r="S913" s="255"/>
      <c r="T913" s="255"/>
      <c r="U913" s="255"/>
      <c r="V913" s="255"/>
      <c r="W913" s="255"/>
      <c r="X913" s="255"/>
      <c r="Y913" s="255"/>
      <c r="Z913" s="255"/>
      <c r="AA913" s="255"/>
      <c r="AB913" s="255"/>
      <c r="AC913" s="255"/>
      <c r="AD913" s="255"/>
      <c r="AE913" s="255"/>
      <c r="AF913" s="255"/>
      <c r="AG913" s="255"/>
      <c r="AH913" s="255"/>
      <c r="AI913" s="255"/>
      <c r="AJ913" s="255"/>
      <c r="AK913" s="255"/>
      <c r="AL913" s="255"/>
      <c r="AM913" s="255"/>
      <c r="AN913" s="255"/>
      <c r="AO913" s="255"/>
      <c r="AP913" s="255"/>
      <c r="AQ913" s="255"/>
      <c r="AR913" s="255"/>
    </row>
    <row r="914" spans="1:44" ht="16.5" customHeight="1" x14ac:dyDescent="0.25">
      <c r="A914" s="253"/>
      <c r="B914" s="254"/>
      <c r="C914" s="253"/>
      <c r="D914" s="255"/>
      <c r="E914" s="255"/>
      <c r="F914" s="255"/>
      <c r="G914" s="255"/>
      <c r="H914" s="255"/>
      <c r="I914" s="255"/>
      <c r="J914" s="255"/>
      <c r="K914" s="255"/>
      <c r="L914" s="255"/>
      <c r="M914" s="255"/>
      <c r="N914" s="255"/>
      <c r="O914" s="255"/>
      <c r="P914" s="255"/>
      <c r="Q914" s="255"/>
      <c r="R914" s="255"/>
      <c r="S914" s="255"/>
      <c r="T914" s="255"/>
      <c r="U914" s="255"/>
      <c r="V914" s="255"/>
      <c r="W914" s="255"/>
      <c r="X914" s="255"/>
      <c r="Y914" s="255"/>
      <c r="Z914" s="255"/>
      <c r="AA914" s="255"/>
      <c r="AB914" s="255"/>
      <c r="AC914" s="255"/>
      <c r="AD914" s="255"/>
      <c r="AE914" s="255"/>
      <c r="AF914" s="255"/>
      <c r="AG914" s="255"/>
      <c r="AH914" s="255"/>
      <c r="AI914" s="255"/>
      <c r="AJ914" s="255"/>
      <c r="AK914" s="255"/>
      <c r="AL914" s="255"/>
      <c r="AM914" s="255"/>
      <c r="AN914" s="255"/>
      <c r="AO914" s="255"/>
      <c r="AP914" s="255"/>
      <c r="AQ914" s="255"/>
      <c r="AR914" s="255"/>
    </row>
    <row r="915" spans="1:44" ht="16.5" customHeight="1" x14ac:dyDescent="0.25">
      <c r="A915" s="253"/>
      <c r="B915" s="254"/>
      <c r="C915" s="253"/>
      <c r="D915" s="255"/>
      <c r="E915" s="255"/>
      <c r="F915" s="255"/>
      <c r="G915" s="255"/>
      <c r="H915" s="255"/>
      <c r="I915" s="255"/>
      <c r="J915" s="255"/>
      <c r="K915" s="255"/>
      <c r="L915" s="255"/>
      <c r="M915" s="255"/>
      <c r="N915" s="255"/>
      <c r="O915" s="255"/>
      <c r="P915" s="255"/>
      <c r="Q915" s="255"/>
      <c r="R915" s="255"/>
      <c r="S915" s="255"/>
      <c r="T915" s="255"/>
      <c r="U915" s="255"/>
      <c r="V915" s="255"/>
      <c r="W915" s="255"/>
      <c r="X915" s="255"/>
      <c r="Y915" s="255"/>
      <c r="Z915" s="255"/>
      <c r="AA915" s="255"/>
      <c r="AB915" s="255"/>
      <c r="AC915" s="255"/>
      <c r="AD915" s="255"/>
      <c r="AE915" s="255"/>
      <c r="AF915" s="255"/>
      <c r="AG915" s="255"/>
      <c r="AH915" s="255"/>
      <c r="AI915" s="255"/>
      <c r="AJ915" s="255"/>
      <c r="AK915" s="255"/>
      <c r="AL915" s="255"/>
      <c r="AM915" s="255"/>
      <c r="AN915" s="255"/>
      <c r="AO915" s="255"/>
      <c r="AP915" s="255"/>
      <c r="AQ915" s="255"/>
      <c r="AR915" s="255"/>
    </row>
    <row r="916" spans="1:44" ht="16.5" customHeight="1" x14ac:dyDescent="0.25">
      <c r="A916" s="253"/>
      <c r="B916" s="254"/>
      <c r="C916" s="253"/>
      <c r="D916" s="255"/>
      <c r="E916" s="255"/>
      <c r="F916" s="255"/>
      <c r="G916" s="255"/>
      <c r="H916" s="255"/>
      <c r="I916" s="255"/>
      <c r="J916" s="255"/>
      <c r="K916" s="255"/>
      <c r="L916" s="255"/>
      <c r="M916" s="255"/>
      <c r="N916" s="255"/>
      <c r="O916" s="255"/>
      <c r="P916" s="255"/>
      <c r="Q916" s="255"/>
      <c r="R916" s="255"/>
      <c r="S916" s="255"/>
      <c r="T916" s="255"/>
      <c r="U916" s="255"/>
      <c r="V916" s="255"/>
      <c r="W916" s="255"/>
      <c r="X916" s="255"/>
      <c r="Y916" s="255"/>
      <c r="Z916" s="255"/>
      <c r="AA916" s="255"/>
      <c r="AB916" s="255"/>
      <c r="AC916" s="255"/>
      <c r="AD916" s="255"/>
      <c r="AE916" s="255"/>
      <c r="AF916" s="255"/>
      <c r="AG916" s="255"/>
      <c r="AH916" s="255"/>
      <c r="AI916" s="255"/>
      <c r="AJ916" s="255"/>
      <c r="AK916" s="255"/>
      <c r="AL916" s="255"/>
      <c r="AM916" s="255"/>
      <c r="AN916" s="255"/>
      <c r="AO916" s="255"/>
      <c r="AP916" s="255"/>
      <c r="AQ916" s="255"/>
      <c r="AR916" s="255"/>
    </row>
    <row r="917" spans="1:44" ht="16.5" customHeight="1" x14ac:dyDescent="0.25">
      <c r="A917" s="253"/>
      <c r="B917" s="254"/>
      <c r="C917" s="253"/>
      <c r="D917" s="255"/>
      <c r="E917" s="255"/>
      <c r="F917" s="255"/>
      <c r="G917" s="255"/>
      <c r="H917" s="255"/>
      <c r="I917" s="255"/>
      <c r="J917" s="255"/>
      <c r="K917" s="255"/>
      <c r="L917" s="255"/>
      <c r="M917" s="255"/>
      <c r="N917" s="255"/>
      <c r="O917" s="255"/>
      <c r="P917" s="255"/>
      <c r="Q917" s="255"/>
      <c r="R917" s="255"/>
      <c r="S917" s="255"/>
      <c r="T917" s="255"/>
      <c r="U917" s="255"/>
      <c r="V917" s="255"/>
      <c r="W917" s="255"/>
      <c r="X917" s="255"/>
      <c r="Y917" s="255"/>
      <c r="Z917" s="255"/>
      <c r="AA917" s="255"/>
      <c r="AB917" s="255"/>
      <c r="AC917" s="255"/>
      <c r="AD917" s="255"/>
      <c r="AE917" s="255"/>
      <c r="AF917" s="255"/>
      <c r="AG917" s="255"/>
      <c r="AH917" s="255"/>
      <c r="AI917" s="255"/>
      <c r="AJ917" s="255"/>
      <c r="AK917" s="255"/>
      <c r="AL917" s="255"/>
      <c r="AM917" s="255"/>
      <c r="AN917" s="255"/>
      <c r="AO917" s="255"/>
      <c r="AP917" s="255"/>
      <c r="AQ917" s="255"/>
      <c r="AR917" s="255"/>
    </row>
    <row r="918" spans="1:44" ht="16.5" customHeight="1" x14ac:dyDescent="0.25">
      <c r="A918" s="253"/>
      <c r="B918" s="254"/>
      <c r="C918" s="253"/>
      <c r="D918" s="255"/>
      <c r="E918" s="255"/>
      <c r="F918" s="255"/>
      <c r="G918" s="255"/>
      <c r="H918" s="255"/>
      <c r="I918" s="255"/>
      <c r="J918" s="255"/>
      <c r="K918" s="255"/>
      <c r="L918" s="255"/>
      <c r="M918" s="255"/>
      <c r="N918" s="255"/>
      <c r="O918" s="255"/>
      <c r="P918" s="255"/>
      <c r="Q918" s="255"/>
      <c r="R918" s="255"/>
      <c r="S918" s="255"/>
      <c r="T918" s="255"/>
      <c r="U918" s="255"/>
      <c r="V918" s="255"/>
      <c r="W918" s="255"/>
      <c r="X918" s="255"/>
      <c r="Y918" s="255"/>
      <c r="Z918" s="255"/>
      <c r="AA918" s="255"/>
      <c r="AB918" s="255"/>
      <c r="AC918" s="255"/>
      <c r="AD918" s="255"/>
      <c r="AE918" s="255"/>
      <c r="AF918" s="255"/>
      <c r="AG918" s="255"/>
      <c r="AH918" s="255"/>
      <c r="AI918" s="255"/>
      <c r="AJ918" s="255"/>
      <c r="AK918" s="255"/>
      <c r="AL918" s="255"/>
      <c r="AM918" s="255"/>
      <c r="AN918" s="255"/>
      <c r="AO918" s="255"/>
      <c r="AP918" s="255"/>
      <c r="AQ918" s="255"/>
      <c r="AR918" s="255"/>
    </row>
    <row r="919" spans="1:44" ht="16.5" customHeight="1" x14ac:dyDescent="0.25">
      <c r="A919" s="253"/>
      <c r="B919" s="254"/>
      <c r="C919" s="253"/>
      <c r="D919" s="255"/>
      <c r="E919" s="255"/>
      <c r="F919" s="255"/>
      <c r="G919" s="255"/>
      <c r="H919" s="255"/>
      <c r="I919" s="255"/>
      <c r="J919" s="255"/>
      <c r="K919" s="255"/>
      <c r="L919" s="255"/>
      <c r="M919" s="255"/>
      <c r="N919" s="255"/>
      <c r="O919" s="255"/>
      <c r="P919" s="255"/>
      <c r="Q919" s="255"/>
      <c r="R919" s="255"/>
      <c r="S919" s="255"/>
      <c r="T919" s="255"/>
      <c r="U919" s="255"/>
      <c r="V919" s="255"/>
      <c r="W919" s="255"/>
      <c r="X919" s="255"/>
      <c r="Y919" s="255"/>
      <c r="Z919" s="255"/>
      <c r="AA919" s="255"/>
      <c r="AB919" s="255"/>
      <c r="AC919" s="255"/>
      <c r="AD919" s="255"/>
      <c r="AE919" s="255"/>
      <c r="AF919" s="255"/>
      <c r="AG919" s="255"/>
      <c r="AH919" s="255"/>
      <c r="AI919" s="255"/>
      <c r="AJ919" s="255"/>
      <c r="AK919" s="255"/>
      <c r="AL919" s="255"/>
      <c r="AM919" s="255"/>
      <c r="AN919" s="255"/>
      <c r="AO919" s="255"/>
      <c r="AP919" s="255"/>
      <c r="AQ919" s="255"/>
      <c r="AR919" s="255"/>
    </row>
    <row r="920" spans="1:44" ht="16.5" customHeight="1" x14ac:dyDescent="0.25">
      <c r="A920" s="253"/>
      <c r="B920" s="254"/>
      <c r="C920" s="253"/>
      <c r="D920" s="255"/>
      <c r="E920" s="255"/>
      <c r="F920" s="255"/>
      <c r="G920" s="255"/>
      <c r="H920" s="255"/>
      <c r="I920" s="255"/>
      <c r="J920" s="255"/>
      <c r="K920" s="255"/>
      <c r="L920" s="255"/>
      <c r="M920" s="255"/>
      <c r="N920" s="255"/>
      <c r="O920" s="255"/>
      <c r="P920" s="255"/>
      <c r="Q920" s="255"/>
      <c r="R920" s="255"/>
      <c r="S920" s="255"/>
      <c r="T920" s="255"/>
      <c r="U920" s="255"/>
      <c r="V920" s="255"/>
      <c r="W920" s="255"/>
      <c r="X920" s="255"/>
      <c r="Y920" s="255"/>
      <c r="Z920" s="255"/>
      <c r="AA920" s="255"/>
      <c r="AB920" s="255"/>
      <c r="AC920" s="255"/>
      <c r="AD920" s="255"/>
      <c r="AE920" s="255"/>
      <c r="AF920" s="255"/>
      <c r="AG920" s="255"/>
      <c r="AH920" s="255"/>
      <c r="AI920" s="255"/>
      <c r="AJ920" s="255"/>
      <c r="AK920" s="255"/>
      <c r="AL920" s="255"/>
      <c r="AM920" s="255"/>
      <c r="AN920" s="255"/>
      <c r="AO920" s="255"/>
      <c r="AP920" s="255"/>
      <c r="AQ920" s="255"/>
      <c r="AR920" s="255"/>
    </row>
    <row r="921" spans="1:44" ht="16.5" customHeight="1" x14ac:dyDescent="0.25">
      <c r="A921" s="253"/>
      <c r="B921" s="254"/>
      <c r="C921" s="253"/>
      <c r="D921" s="255"/>
      <c r="E921" s="255"/>
      <c r="F921" s="255"/>
      <c r="G921" s="255"/>
      <c r="H921" s="255"/>
      <c r="I921" s="255"/>
      <c r="J921" s="255"/>
      <c r="K921" s="255"/>
      <c r="L921" s="255"/>
      <c r="M921" s="255"/>
      <c r="N921" s="255"/>
      <c r="O921" s="255"/>
      <c r="P921" s="255"/>
      <c r="Q921" s="255"/>
      <c r="R921" s="255"/>
      <c r="S921" s="255"/>
      <c r="T921" s="255"/>
      <c r="U921" s="255"/>
      <c r="V921" s="255"/>
      <c r="W921" s="255"/>
      <c r="X921" s="255"/>
      <c r="Y921" s="255"/>
      <c r="Z921" s="255"/>
      <c r="AA921" s="255"/>
      <c r="AB921" s="255"/>
      <c r="AC921" s="255"/>
      <c r="AD921" s="255"/>
      <c r="AE921" s="255"/>
      <c r="AF921" s="255"/>
      <c r="AG921" s="255"/>
      <c r="AH921" s="255"/>
      <c r="AI921" s="255"/>
      <c r="AJ921" s="255"/>
      <c r="AK921" s="255"/>
      <c r="AL921" s="255"/>
      <c r="AM921" s="255"/>
      <c r="AN921" s="255"/>
      <c r="AO921" s="255"/>
      <c r="AP921" s="255"/>
      <c r="AQ921" s="255"/>
      <c r="AR921" s="255"/>
    </row>
    <row r="922" spans="1:44" ht="16.5" customHeight="1" x14ac:dyDescent="0.25">
      <c r="A922" s="253"/>
      <c r="B922" s="254"/>
      <c r="C922" s="253"/>
      <c r="D922" s="255"/>
      <c r="E922" s="255"/>
      <c r="F922" s="255"/>
      <c r="G922" s="255"/>
      <c r="H922" s="255"/>
      <c r="I922" s="255"/>
      <c r="J922" s="255"/>
      <c r="K922" s="255"/>
      <c r="L922" s="255"/>
      <c r="M922" s="255"/>
      <c r="N922" s="255"/>
      <c r="O922" s="255"/>
      <c r="P922" s="255"/>
      <c r="Q922" s="255"/>
      <c r="R922" s="255"/>
      <c r="S922" s="255"/>
      <c r="T922" s="255"/>
      <c r="U922" s="255"/>
      <c r="V922" s="255"/>
      <c r="W922" s="255"/>
      <c r="X922" s="255"/>
      <c r="Y922" s="255"/>
      <c r="Z922" s="255"/>
      <c r="AA922" s="255"/>
      <c r="AB922" s="255"/>
      <c r="AC922" s="255"/>
      <c r="AD922" s="255"/>
      <c r="AE922" s="255"/>
      <c r="AF922" s="255"/>
      <c r="AG922" s="255"/>
      <c r="AH922" s="255"/>
      <c r="AI922" s="255"/>
      <c r="AJ922" s="255"/>
      <c r="AK922" s="255"/>
      <c r="AL922" s="255"/>
      <c r="AM922" s="255"/>
      <c r="AN922" s="255"/>
      <c r="AO922" s="255"/>
      <c r="AP922" s="255"/>
      <c r="AQ922" s="255"/>
      <c r="AR922" s="255"/>
    </row>
    <row r="923" spans="1:44" ht="16.5" customHeight="1" x14ac:dyDescent="0.25">
      <c r="A923" s="253"/>
      <c r="B923" s="254"/>
      <c r="C923" s="253"/>
      <c r="D923" s="255"/>
      <c r="E923" s="255"/>
      <c r="F923" s="255"/>
      <c r="G923" s="255"/>
      <c r="H923" s="255"/>
      <c r="I923" s="255"/>
      <c r="J923" s="255"/>
      <c r="K923" s="255"/>
      <c r="L923" s="255"/>
      <c r="M923" s="255"/>
      <c r="N923" s="255"/>
      <c r="O923" s="255"/>
      <c r="P923" s="255"/>
      <c r="Q923" s="255"/>
      <c r="R923" s="255"/>
      <c r="S923" s="255"/>
      <c r="T923" s="255"/>
      <c r="U923" s="255"/>
      <c r="V923" s="255"/>
      <c r="W923" s="255"/>
      <c r="X923" s="255"/>
      <c r="Y923" s="255"/>
      <c r="Z923" s="255"/>
      <c r="AA923" s="255"/>
      <c r="AB923" s="255"/>
      <c r="AC923" s="255"/>
      <c r="AD923" s="255"/>
      <c r="AE923" s="255"/>
      <c r="AF923" s="255"/>
      <c r="AG923" s="255"/>
      <c r="AH923" s="255"/>
      <c r="AI923" s="255"/>
      <c r="AJ923" s="255"/>
      <c r="AK923" s="255"/>
      <c r="AL923" s="255"/>
      <c r="AM923" s="255"/>
      <c r="AN923" s="255"/>
      <c r="AO923" s="255"/>
      <c r="AP923" s="255"/>
      <c r="AQ923" s="255"/>
      <c r="AR923" s="255"/>
    </row>
    <row r="924" spans="1:44" ht="16.5" customHeight="1" x14ac:dyDescent="0.25">
      <c r="A924" s="253"/>
      <c r="B924" s="254"/>
      <c r="C924" s="253"/>
      <c r="D924" s="255"/>
      <c r="E924" s="255"/>
      <c r="F924" s="255"/>
      <c r="G924" s="255"/>
      <c r="H924" s="255"/>
      <c r="I924" s="255"/>
      <c r="J924" s="255"/>
      <c r="K924" s="255"/>
      <c r="L924" s="255"/>
      <c r="M924" s="255"/>
      <c r="N924" s="255"/>
      <c r="O924" s="255"/>
      <c r="P924" s="255"/>
      <c r="Q924" s="255"/>
      <c r="R924" s="255"/>
      <c r="S924" s="255"/>
      <c r="T924" s="255"/>
      <c r="U924" s="255"/>
      <c r="V924" s="255"/>
      <c r="W924" s="255"/>
      <c r="X924" s="255"/>
      <c r="Y924" s="255"/>
      <c r="Z924" s="255"/>
      <c r="AA924" s="255"/>
      <c r="AB924" s="255"/>
      <c r="AC924" s="255"/>
      <c r="AD924" s="255"/>
      <c r="AE924" s="255"/>
      <c r="AF924" s="255"/>
      <c r="AG924" s="255"/>
      <c r="AH924" s="255"/>
      <c r="AI924" s="255"/>
      <c r="AJ924" s="255"/>
      <c r="AK924" s="255"/>
      <c r="AL924" s="255"/>
      <c r="AM924" s="255"/>
      <c r="AN924" s="255"/>
      <c r="AO924" s="255"/>
      <c r="AP924" s="255"/>
      <c r="AQ924" s="255"/>
      <c r="AR924" s="255"/>
    </row>
    <row r="925" spans="1:44" ht="16.5" customHeight="1" x14ac:dyDescent="0.25">
      <c r="A925" s="253"/>
      <c r="B925" s="254"/>
      <c r="C925" s="253"/>
      <c r="D925" s="255"/>
      <c r="E925" s="255"/>
      <c r="F925" s="255"/>
      <c r="G925" s="255"/>
      <c r="H925" s="255"/>
      <c r="I925" s="255"/>
      <c r="J925" s="255"/>
      <c r="K925" s="255"/>
      <c r="L925" s="255"/>
      <c r="M925" s="255"/>
      <c r="N925" s="255"/>
      <c r="O925" s="255"/>
      <c r="P925" s="255"/>
      <c r="Q925" s="255"/>
      <c r="R925" s="255"/>
      <c r="S925" s="255"/>
      <c r="T925" s="255"/>
      <c r="U925" s="255"/>
      <c r="V925" s="255"/>
      <c r="W925" s="255"/>
      <c r="X925" s="255"/>
      <c r="Y925" s="255"/>
      <c r="Z925" s="255"/>
      <c r="AA925" s="255"/>
      <c r="AB925" s="255"/>
      <c r="AC925" s="255"/>
      <c r="AD925" s="255"/>
      <c r="AE925" s="255"/>
      <c r="AF925" s="255"/>
      <c r="AG925" s="255"/>
      <c r="AH925" s="255"/>
      <c r="AI925" s="255"/>
      <c r="AJ925" s="255"/>
      <c r="AK925" s="255"/>
      <c r="AL925" s="255"/>
      <c r="AM925" s="255"/>
      <c r="AN925" s="255"/>
      <c r="AO925" s="255"/>
      <c r="AP925" s="255"/>
      <c r="AQ925" s="255"/>
      <c r="AR925" s="255"/>
    </row>
    <row r="926" spans="1:44" ht="16.5" customHeight="1" x14ac:dyDescent="0.25">
      <c r="A926" s="253"/>
      <c r="B926" s="254"/>
      <c r="C926" s="253"/>
      <c r="D926" s="255"/>
      <c r="E926" s="255"/>
      <c r="F926" s="255"/>
      <c r="G926" s="255"/>
      <c r="H926" s="255"/>
      <c r="I926" s="255"/>
      <c r="J926" s="255"/>
      <c r="K926" s="255"/>
      <c r="L926" s="255"/>
      <c r="M926" s="255"/>
      <c r="N926" s="255"/>
      <c r="O926" s="255"/>
      <c r="P926" s="255"/>
      <c r="Q926" s="255"/>
      <c r="R926" s="255"/>
      <c r="S926" s="255"/>
      <c r="T926" s="255"/>
      <c r="U926" s="255"/>
      <c r="V926" s="255"/>
      <c r="W926" s="255"/>
      <c r="X926" s="255"/>
      <c r="Y926" s="255"/>
      <c r="Z926" s="255"/>
      <c r="AA926" s="255"/>
      <c r="AB926" s="255"/>
      <c r="AC926" s="255"/>
      <c r="AD926" s="255"/>
      <c r="AE926" s="255"/>
      <c r="AF926" s="255"/>
      <c r="AG926" s="255"/>
      <c r="AH926" s="255"/>
      <c r="AI926" s="255"/>
      <c r="AJ926" s="255"/>
      <c r="AK926" s="255"/>
      <c r="AL926" s="255"/>
      <c r="AM926" s="255"/>
      <c r="AN926" s="255"/>
      <c r="AO926" s="255"/>
      <c r="AP926" s="255"/>
      <c r="AQ926" s="255"/>
      <c r="AR926" s="255"/>
    </row>
    <row r="927" spans="1:44" ht="16.5" customHeight="1" x14ac:dyDescent="0.25">
      <c r="A927" s="253"/>
      <c r="B927" s="254"/>
      <c r="C927" s="253"/>
      <c r="D927" s="255"/>
      <c r="E927" s="255"/>
      <c r="F927" s="255"/>
      <c r="G927" s="255"/>
      <c r="H927" s="255"/>
      <c r="I927" s="255"/>
      <c r="J927" s="255"/>
      <c r="K927" s="255"/>
      <c r="L927" s="255"/>
      <c r="M927" s="255"/>
      <c r="N927" s="255"/>
      <c r="O927" s="255"/>
      <c r="P927" s="255"/>
      <c r="Q927" s="255"/>
      <c r="R927" s="255"/>
      <c r="S927" s="255"/>
      <c r="T927" s="255"/>
      <c r="U927" s="255"/>
      <c r="V927" s="255"/>
      <c r="W927" s="255"/>
      <c r="X927" s="255"/>
      <c r="Y927" s="255"/>
      <c r="Z927" s="255"/>
      <c r="AA927" s="255"/>
      <c r="AB927" s="255"/>
      <c r="AC927" s="255"/>
      <c r="AD927" s="255"/>
      <c r="AE927" s="255"/>
      <c r="AF927" s="255"/>
      <c r="AG927" s="255"/>
      <c r="AH927" s="255"/>
      <c r="AI927" s="255"/>
      <c r="AJ927" s="255"/>
      <c r="AK927" s="255"/>
      <c r="AL927" s="255"/>
      <c r="AM927" s="255"/>
      <c r="AN927" s="255"/>
      <c r="AO927" s="255"/>
      <c r="AP927" s="255"/>
      <c r="AQ927" s="255"/>
      <c r="AR927" s="255"/>
    </row>
    <row r="928" spans="1:44" ht="16.5" customHeight="1" x14ac:dyDescent="0.25">
      <c r="A928" s="253"/>
      <c r="B928" s="254"/>
      <c r="C928" s="253"/>
      <c r="D928" s="255"/>
      <c r="E928" s="255"/>
      <c r="F928" s="255"/>
      <c r="G928" s="255"/>
      <c r="H928" s="255"/>
      <c r="I928" s="255"/>
      <c r="J928" s="255"/>
      <c r="K928" s="255"/>
      <c r="L928" s="255"/>
      <c r="M928" s="255"/>
      <c r="N928" s="255"/>
      <c r="O928" s="255"/>
      <c r="P928" s="255"/>
      <c r="Q928" s="255"/>
      <c r="R928" s="255"/>
      <c r="S928" s="255"/>
      <c r="T928" s="255"/>
      <c r="U928" s="255"/>
      <c r="V928" s="255"/>
      <c r="W928" s="255"/>
      <c r="X928" s="255"/>
      <c r="Y928" s="255"/>
      <c r="Z928" s="255"/>
      <c r="AA928" s="255"/>
      <c r="AB928" s="255"/>
      <c r="AC928" s="255"/>
      <c r="AD928" s="255"/>
      <c r="AE928" s="255"/>
      <c r="AF928" s="255"/>
      <c r="AG928" s="255"/>
      <c r="AH928" s="255"/>
      <c r="AI928" s="255"/>
      <c r="AJ928" s="255"/>
      <c r="AK928" s="255"/>
      <c r="AL928" s="255"/>
      <c r="AM928" s="255"/>
      <c r="AN928" s="255"/>
      <c r="AO928" s="255"/>
      <c r="AP928" s="255"/>
      <c r="AQ928" s="255"/>
      <c r="AR928" s="255"/>
    </row>
    <row r="929" spans="1:44" ht="16.5" customHeight="1" x14ac:dyDescent="0.25">
      <c r="A929" s="253"/>
      <c r="B929" s="254"/>
      <c r="C929" s="253"/>
      <c r="D929" s="255"/>
      <c r="E929" s="255"/>
      <c r="F929" s="255"/>
      <c r="G929" s="255"/>
      <c r="H929" s="255"/>
      <c r="I929" s="255"/>
      <c r="J929" s="255"/>
      <c r="K929" s="255"/>
      <c r="L929" s="255"/>
      <c r="M929" s="255"/>
      <c r="N929" s="255"/>
      <c r="O929" s="255"/>
      <c r="P929" s="255"/>
      <c r="Q929" s="255"/>
      <c r="R929" s="255"/>
      <c r="S929" s="255"/>
      <c r="T929" s="255"/>
      <c r="U929" s="255"/>
      <c r="V929" s="255"/>
      <c r="W929" s="255"/>
      <c r="X929" s="255"/>
      <c r="Y929" s="255"/>
      <c r="Z929" s="255"/>
      <c r="AA929" s="255"/>
      <c r="AB929" s="255"/>
      <c r="AC929" s="255"/>
      <c r="AD929" s="255"/>
      <c r="AE929" s="255"/>
      <c r="AF929" s="255"/>
      <c r="AG929" s="255"/>
      <c r="AH929" s="255"/>
      <c r="AI929" s="255"/>
      <c r="AJ929" s="255"/>
      <c r="AK929" s="255"/>
      <c r="AL929" s="255"/>
      <c r="AM929" s="255"/>
      <c r="AN929" s="255"/>
      <c r="AO929" s="255"/>
      <c r="AP929" s="255"/>
      <c r="AQ929" s="255"/>
      <c r="AR929" s="255"/>
    </row>
    <row r="930" spans="1:44" ht="16.5" customHeight="1" x14ac:dyDescent="0.25">
      <c r="A930" s="253"/>
      <c r="B930" s="254"/>
      <c r="C930" s="253"/>
      <c r="D930" s="255"/>
      <c r="E930" s="255"/>
      <c r="F930" s="255"/>
      <c r="G930" s="255"/>
      <c r="H930" s="255"/>
      <c r="I930" s="255"/>
      <c r="J930" s="255"/>
      <c r="K930" s="255"/>
      <c r="L930" s="255"/>
      <c r="M930" s="255"/>
      <c r="N930" s="255"/>
      <c r="O930" s="255"/>
      <c r="P930" s="255"/>
      <c r="Q930" s="255"/>
      <c r="R930" s="255"/>
      <c r="S930" s="255"/>
      <c r="T930" s="255"/>
      <c r="U930" s="255"/>
      <c r="V930" s="255"/>
      <c r="W930" s="255"/>
      <c r="X930" s="255"/>
      <c r="Y930" s="255"/>
      <c r="Z930" s="255"/>
      <c r="AA930" s="255"/>
      <c r="AB930" s="255"/>
      <c r="AC930" s="255"/>
      <c r="AD930" s="255"/>
      <c r="AE930" s="255"/>
      <c r="AF930" s="255"/>
      <c r="AG930" s="255"/>
      <c r="AH930" s="255"/>
      <c r="AI930" s="255"/>
      <c r="AJ930" s="255"/>
      <c r="AK930" s="255"/>
      <c r="AL930" s="255"/>
      <c r="AM930" s="255"/>
      <c r="AN930" s="255"/>
      <c r="AO930" s="255"/>
      <c r="AP930" s="255"/>
      <c r="AQ930" s="255"/>
      <c r="AR930" s="255"/>
    </row>
    <row r="931" spans="1:44" ht="16.5" customHeight="1" x14ac:dyDescent="0.25">
      <c r="A931" s="253"/>
      <c r="B931" s="254"/>
      <c r="C931" s="253"/>
      <c r="D931" s="255"/>
      <c r="E931" s="255"/>
      <c r="F931" s="255"/>
      <c r="G931" s="255"/>
      <c r="H931" s="255"/>
      <c r="I931" s="255"/>
      <c r="J931" s="255"/>
      <c r="K931" s="255"/>
      <c r="L931" s="255"/>
      <c r="M931" s="255"/>
      <c r="N931" s="255"/>
      <c r="O931" s="255"/>
      <c r="P931" s="255"/>
      <c r="Q931" s="255"/>
      <c r="R931" s="255"/>
      <c r="S931" s="255"/>
      <c r="T931" s="255"/>
      <c r="U931" s="255"/>
      <c r="V931" s="255"/>
      <c r="W931" s="255"/>
      <c r="X931" s="255"/>
      <c r="Y931" s="255"/>
      <c r="Z931" s="255"/>
      <c r="AA931" s="255"/>
      <c r="AB931" s="255"/>
      <c r="AC931" s="255"/>
      <c r="AD931" s="255"/>
      <c r="AE931" s="255"/>
      <c r="AF931" s="255"/>
      <c r="AG931" s="255"/>
      <c r="AH931" s="255"/>
      <c r="AI931" s="255"/>
      <c r="AJ931" s="255"/>
      <c r="AK931" s="255"/>
      <c r="AL931" s="255"/>
      <c r="AM931" s="255"/>
      <c r="AN931" s="255"/>
      <c r="AO931" s="255"/>
      <c r="AP931" s="255"/>
      <c r="AQ931" s="255"/>
      <c r="AR931" s="255"/>
    </row>
    <row r="932" spans="1:44" ht="16.5" customHeight="1" x14ac:dyDescent="0.25">
      <c r="A932" s="253"/>
      <c r="B932" s="254"/>
      <c r="C932" s="253"/>
      <c r="D932" s="255"/>
      <c r="E932" s="255"/>
      <c r="F932" s="255"/>
      <c r="G932" s="255"/>
      <c r="H932" s="255"/>
      <c r="I932" s="255"/>
      <c r="J932" s="255"/>
      <c r="K932" s="255"/>
      <c r="L932" s="255"/>
      <c r="M932" s="255"/>
      <c r="N932" s="255"/>
      <c r="O932" s="255"/>
      <c r="P932" s="255"/>
      <c r="Q932" s="255"/>
      <c r="R932" s="255"/>
      <c r="S932" s="255"/>
      <c r="T932" s="255"/>
      <c r="U932" s="255"/>
      <c r="V932" s="255"/>
      <c r="W932" s="255"/>
      <c r="X932" s="255"/>
      <c r="Y932" s="255"/>
      <c r="Z932" s="255"/>
      <c r="AA932" s="255"/>
      <c r="AB932" s="255"/>
      <c r="AC932" s="255"/>
      <c r="AD932" s="255"/>
      <c r="AE932" s="255"/>
      <c r="AF932" s="255"/>
      <c r="AG932" s="255"/>
      <c r="AH932" s="255"/>
      <c r="AI932" s="255"/>
      <c r="AJ932" s="255"/>
      <c r="AK932" s="255"/>
      <c r="AL932" s="255"/>
      <c r="AM932" s="255"/>
      <c r="AN932" s="255"/>
      <c r="AO932" s="255"/>
      <c r="AP932" s="255"/>
      <c r="AQ932" s="255"/>
      <c r="AR932" s="255"/>
    </row>
    <row r="933" spans="1:44" ht="16.5" customHeight="1" x14ac:dyDescent="0.25">
      <c r="A933" s="253"/>
      <c r="B933" s="254"/>
      <c r="C933" s="253"/>
      <c r="D933" s="255"/>
      <c r="E933" s="255"/>
      <c r="F933" s="255"/>
      <c r="G933" s="255"/>
      <c r="H933" s="255"/>
      <c r="I933" s="255"/>
      <c r="J933" s="255"/>
      <c r="K933" s="255"/>
      <c r="L933" s="255"/>
      <c r="M933" s="255"/>
      <c r="N933" s="255"/>
      <c r="O933" s="255"/>
      <c r="P933" s="255"/>
      <c r="Q933" s="255"/>
      <c r="R933" s="255"/>
      <c r="S933" s="255"/>
      <c r="T933" s="255"/>
      <c r="U933" s="255"/>
      <c r="V933" s="255"/>
      <c r="W933" s="255"/>
      <c r="X933" s="255"/>
      <c r="Y933" s="255"/>
      <c r="Z933" s="255"/>
      <c r="AA933" s="255"/>
      <c r="AB933" s="255"/>
      <c r="AC933" s="255"/>
      <c r="AD933" s="255"/>
      <c r="AE933" s="255"/>
      <c r="AF933" s="255"/>
      <c r="AG933" s="255"/>
      <c r="AH933" s="255"/>
      <c r="AI933" s="255"/>
      <c r="AJ933" s="255"/>
      <c r="AK933" s="255"/>
      <c r="AL933" s="255"/>
      <c r="AM933" s="255"/>
      <c r="AN933" s="255"/>
      <c r="AO933" s="255"/>
      <c r="AP933" s="255"/>
      <c r="AQ933" s="255"/>
      <c r="AR933" s="255"/>
    </row>
    <row r="934" spans="1:44" ht="16.5" customHeight="1" x14ac:dyDescent="0.25">
      <c r="A934" s="253"/>
      <c r="B934" s="254"/>
      <c r="C934" s="253"/>
      <c r="D934" s="255"/>
      <c r="E934" s="255"/>
      <c r="F934" s="255"/>
      <c r="G934" s="255"/>
      <c r="H934" s="255"/>
      <c r="I934" s="255"/>
      <c r="J934" s="255"/>
      <c r="K934" s="255"/>
      <c r="L934" s="255"/>
      <c r="M934" s="255"/>
      <c r="N934" s="255"/>
      <c r="O934" s="255"/>
      <c r="P934" s="255"/>
      <c r="Q934" s="255"/>
      <c r="R934" s="255"/>
      <c r="S934" s="255"/>
      <c r="T934" s="255"/>
      <c r="U934" s="255"/>
      <c r="V934" s="255"/>
      <c r="W934" s="255"/>
      <c r="X934" s="255"/>
      <c r="Y934" s="255"/>
      <c r="Z934" s="255"/>
      <c r="AA934" s="255"/>
      <c r="AB934" s="255"/>
      <c r="AC934" s="255"/>
      <c r="AD934" s="255"/>
      <c r="AE934" s="255"/>
      <c r="AF934" s="255"/>
      <c r="AG934" s="255"/>
      <c r="AH934" s="255"/>
      <c r="AI934" s="255"/>
      <c r="AJ934" s="255"/>
      <c r="AK934" s="255"/>
      <c r="AL934" s="255"/>
      <c r="AM934" s="255"/>
      <c r="AN934" s="255"/>
      <c r="AO934" s="255"/>
      <c r="AP934" s="255"/>
      <c r="AQ934" s="255"/>
      <c r="AR934" s="255"/>
    </row>
    <row r="935" spans="1:44" ht="16.5" customHeight="1" x14ac:dyDescent="0.25">
      <c r="A935" s="253"/>
      <c r="B935" s="254"/>
      <c r="C935" s="253"/>
      <c r="D935" s="255"/>
      <c r="E935" s="255"/>
      <c r="F935" s="255"/>
      <c r="G935" s="255"/>
      <c r="H935" s="255"/>
      <c r="I935" s="255"/>
      <c r="J935" s="255"/>
      <c r="K935" s="255"/>
      <c r="L935" s="255"/>
      <c r="M935" s="255"/>
      <c r="N935" s="255"/>
      <c r="O935" s="255"/>
      <c r="P935" s="255"/>
      <c r="Q935" s="255"/>
      <c r="R935" s="255"/>
      <c r="S935" s="255"/>
      <c r="T935" s="255"/>
      <c r="U935" s="255"/>
      <c r="V935" s="255"/>
      <c r="W935" s="255"/>
      <c r="X935" s="255"/>
      <c r="Y935" s="255"/>
      <c r="Z935" s="255"/>
      <c r="AA935" s="255"/>
      <c r="AB935" s="255"/>
      <c r="AC935" s="255"/>
      <c r="AD935" s="255"/>
      <c r="AE935" s="255"/>
      <c r="AF935" s="255"/>
      <c r="AG935" s="255"/>
      <c r="AH935" s="255"/>
      <c r="AI935" s="255"/>
      <c r="AJ935" s="255"/>
      <c r="AK935" s="255"/>
      <c r="AL935" s="255"/>
      <c r="AM935" s="255"/>
      <c r="AN935" s="255"/>
      <c r="AO935" s="255"/>
      <c r="AP935" s="255"/>
      <c r="AQ935" s="255"/>
      <c r="AR935" s="255"/>
    </row>
    <row r="936" spans="1:44" ht="16.5" customHeight="1" x14ac:dyDescent="0.25">
      <c r="A936" s="253"/>
      <c r="B936" s="254"/>
      <c r="C936" s="253"/>
      <c r="D936" s="255"/>
      <c r="E936" s="255"/>
      <c r="F936" s="255"/>
      <c r="G936" s="255"/>
      <c r="H936" s="255"/>
      <c r="I936" s="255"/>
      <c r="J936" s="255"/>
      <c r="K936" s="255"/>
      <c r="L936" s="255"/>
      <c r="M936" s="255"/>
      <c r="N936" s="255"/>
      <c r="O936" s="255"/>
      <c r="P936" s="255"/>
      <c r="Q936" s="255"/>
      <c r="R936" s="255"/>
      <c r="S936" s="255"/>
      <c r="T936" s="255"/>
      <c r="U936" s="255"/>
      <c r="V936" s="255"/>
      <c r="W936" s="255"/>
      <c r="X936" s="255"/>
      <c r="Y936" s="255"/>
      <c r="Z936" s="255"/>
      <c r="AA936" s="255"/>
      <c r="AB936" s="255"/>
      <c r="AC936" s="255"/>
      <c r="AD936" s="255"/>
      <c r="AE936" s="255"/>
      <c r="AF936" s="255"/>
      <c r="AG936" s="255"/>
      <c r="AH936" s="255"/>
      <c r="AI936" s="255"/>
      <c r="AJ936" s="255"/>
      <c r="AK936" s="255"/>
      <c r="AL936" s="255"/>
      <c r="AM936" s="255"/>
      <c r="AN936" s="255"/>
      <c r="AO936" s="255"/>
      <c r="AP936" s="255"/>
      <c r="AQ936" s="255"/>
      <c r="AR936" s="255"/>
    </row>
    <row r="937" spans="1:44" ht="16.5" customHeight="1" x14ac:dyDescent="0.25">
      <c r="A937" s="253"/>
      <c r="B937" s="254"/>
      <c r="C937" s="253"/>
      <c r="D937" s="255"/>
      <c r="E937" s="255"/>
      <c r="F937" s="255"/>
      <c r="G937" s="255"/>
      <c r="H937" s="255"/>
      <c r="I937" s="255"/>
      <c r="J937" s="255"/>
      <c r="K937" s="255"/>
      <c r="L937" s="255"/>
      <c r="M937" s="255"/>
      <c r="N937" s="255"/>
      <c r="O937" s="255"/>
      <c r="P937" s="255"/>
      <c r="Q937" s="255"/>
      <c r="R937" s="255"/>
      <c r="S937" s="255"/>
      <c r="T937" s="255"/>
      <c r="U937" s="255"/>
      <c r="V937" s="255"/>
      <c r="W937" s="255"/>
      <c r="X937" s="255"/>
      <c r="Y937" s="255"/>
      <c r="Z937" s="255"/>
      <c r="AA937" s="255"/>
      <c r="AB937" s="255"/>
      <c r="AC937" s="255"/>
      <c r="AD937" s="255"/>
      <c r="AE937" s="255"/>
      <c r="AF937" s="255"/>
      <c r="AG937" s="255"/>
      <c r="AH937" s="255"/>
      <c r="AI937" s="255"/>
      <c r="AJ937" s="255"/>
      <c r="AK937" s="255"/>
      <c r="AL937" s="255"/>
      <c r="AM937" s="255"/>
      <c r="AN937" s="255"/>
      <c r="AO937" s="255"/>
      <c r="AP937" s="255"/>
      <c r="AQ937" s="255"/>
      <c r="AR937" s="255"/>
    </row>
    <row r="938" spans="1:44" ht="16.5" customHeight="1" x14ac:dyDescent="0.25">
      <c r="A938" s="253"/>
      <c r="B938" s="254"/>
      <c r="C938" s="253"/>
      <c r="D938" s="255"/>
      <c r="E938" s="255"/>
      <c r="F938" s="255"/>
      <c r="G938" s="255"/>
      <c r="H938" s="255"/>
      <c r="I938" s="255"/>
      <c r="J938" s="255"/>
      <c r="K938" s="255"/>
      <c r="L938" s="255"/>
      <c r="M938" s="255"/>
      <c r="N938" s="255"/>
      <c r="O938" s="255"/>
      <c r="P938" s="255"/>
      <c r="Q938" s="255"/>
      <c r="R938" s="255"/>
      <c r="S938" s="255"/>
      <c r="T938" s="255"/>
      <c r="U938" s="255"/>
      <c r="V938" s="255"/>
      <c r="W938" s="255"/>
      <c r="X938" s="255"/>
      <c r="Y938" s="255"/>
      <c r="Z938" s="255"/>
      <c r="AA938" s="255"/>
      <c r="AB938" s="255"/>
      <c r="AC938" s="255"/>
      <c r="AD938" s="255"/>
      <c r="AE938" s="255"/>
      <c r="AF938" s="255"/>
      <c r="AG938" s="255"/>
      <c r="AH938" s="255"/>
      <c r="AI938" s="255"/>
      <c r="AJ938" s="255"/>
      <c r="AK938" s="255"/>
      <c r="AL938" s="255"/>
      <c r="AM938" s="255"/>
      <c r="AN938" s="255"/>
      <c r="AO938" s="255"/>
      <c r="AP938" s="255"/>
      <c r="AQ938" s="255"/>
      <c r="AR938" s="255"/>
    </row>
    <row r="939" spans="1:44" ht="16.5" customHeight="1" x14ac:dyDescent="0.25">
      <c r="A939" s="253"/>
      <c r="B939" s="254"/>
      <c r="C939" s="253"/>
      <c r="D939" s="255"/>
      <c r="E939" s="255"/>
      <c r="F939" s="255"/>
      <c r="G939" s="255"/>
      <c r="H939" s="255"/>
      <c r="I939" s="255"/>
      <c r="J939" s="255"/>
      <c r="K939" s="255"/>
      <c r="L939" s="255"/>
      <c r="M939" s="255"/>
      <c r="N939" s="255"/>
      <c r="O939" s="255"/>
      <c r="P939" s="255"/>
      <c r="Q939" s="255"/>
      <c r="R939" s="255"/>
      <c r="S939" s="255"/>
      <c r="T939" s="255"/>
      <c r="U939" s="255"/>
      <c r="V939" s="255"/>
      <c r="W939" s="255"/>
      <c r="X939" s="255"/>
      <c r="Y939" s="255"/>
      <c r="Z939" s="255"/>
      <c r="AA939" s="255"/>
      <c r="AB939" s="255"/>
      <c r="AC939" s="255"/>
      <c r="AD939" s="255"/>
      <c r="AE939" s="255"/>
      <c r="AF939" s="255"/>
      <c r="AG939" s="255"/>
      <c r="AH939" s="255"/>
      <c r="AI939" s="255"/>
      <c r="AJ939" s="255"/>
      <c r="AK939" s="255"/>
      <c r="AL939" s="255"/>
      <c r="AM939" s="255"/>
      <c r="AN939" s="255"/>
      <c r="AO939" s="255"/>
      <c r="AP939" s="255"/>
      <c r="AQ939" s="255"/>
      <c r="AR939" s="255"/>
    </row>
    <row r="940" spans="1:44" ht="16.5" customHeight="1" x14ac:dyDescent="0.25">
      <c r="A940" s="253"/>
      <c r="B940" s="254"/>
      <c r="C940" s="253"/>
      <c r="D940" s="255"/>
      <c r="E940" s="255"/>
      <c r="F940" s="255"/>
      <c r="G940" s="255"/>
      <c r="H940" s="255"/>
      <c r="I940" s="255"/>
      <c r="J940" s="255"/>
      <c r="K940" s="255"/>
      <c r="L940" s="255"/>
      <c r="M940" s="255"/>
      <c r="N940" s="255"/>
      <c r="O940" s="255"/>
      <c r="P940" s="255"/>
      <c r="Q940" s="255"/>
      <c r="R940" s="255"/>
      <c r="S940" s="255"/>
      <c r="T940" s="255"/>
      <c r="U940" s="255"/>
      <c r="V940" s="255"/>
      <c r="W940" s="255"/>
      <c r="X940" s="255"/>
      <c r="Y940" s="255"/>
      <c r="Z940" s="255"/>
      <c r="AA940" s="255"/>
      <c r="AB940" s="255"/>
      <c r="AC940" s="255"/>
      <c r="AD940" s="255"/>
      <c r="AE940" s="255"/>
      <c r="AF940" s="255"/>
      <c r="AG940" s="255"/>
      <c r="AH940" s="255"/>
      <c r="AI940" s="255"/>
      <c r="AJ940" s="255"/>
      <c r="AK940" s="255"/>
      <c r="AL940" s="255"/>
      <c r="AM940" s="255"/>
      <c r="AN940" s="255"/>
      <c r="AO940" s="255"/>
      <c r="AP940" s="255"/>
      <c r="AQ940" s="255"/>
      <c r="AR940" s="255"/>
    </row>
    <row r="941" spans="1:44" ht="16.5" customHeight="1" x14ac:dyDescent="0.25">
      <c r="A941" s="253"/>
      <c r="B941" s="254"/>
      <c r="C941" s="253"/>
      <c r="D941" s="255"/>
      <c r="E941" s="255"/>
      <c r="F941" s="255"/>
      <c r="G941" s="255"/>
      <c r="H941" s="255"/>
      <c r="I941" s="255"/>
      <c r="J941" s="255"/>
      <c r="K941" s="255"/>
      <c r="L941" s="255"/>
      <c r="M941" s="255"/>
      <c r="N941" s="255"/>
      <c r="O941" s="255"/>
      <c r="P941" s="255"/>
      <c r="Q941" s="255"/>
      <c r="R941" s="255"/>
      <c r="S941" s="255"/>
      <c r="T941" s="255"/>
      <c r="U941" s="255"/>
      <c r="V941" s="255"/>
      <c r="W941" s="255"/>
      <c r="X941" s="255"/>
      <c r="Y941" s="255"/>
      <c r="Z941" s="255"/>
      <c r="AA941" s="255"/>
      <c r="AB941" s="255"/>
      <c r="AC941" s="255"/>
      <c r="AD941" s="255"/>
      <c r="AE941" s="255"/>
      <c r="AF941" s="255"/>
      <c r="AG941" s="255"/>
      <c r="AH941" s="255"/>
      <c r="AI941" s="255"/>
      <c r="AJ941" s="255"/>
      <c r="AK941" s="255"/>
      <c r="AL941" s="255"/>
      <c r="AM941" s="255"/>
      <c r="AN941" s="255"/>
      <c r="AO941" s="255"/>
      <c r="AP941" s="255"/>
      <c r="AQ941" s="255"/>
      <c r="AR941" s="255"/>
    </row>
    <row r="942" spans="1:44" ht="16.5" customHeight="1" x14ac:dyDescent="0.25">
      <c r="A942" s="253"/>
      <c r="B942" s="254"/>
      <c r="C942" s="253"/>
      <c r="D942" s="255"/>
      <c r="E942" s="255"/>
      <c r="F942" s="255"/>
      <c r="G942" s="255"/>
      <c r="H942" s="255"/>
      <c r="I942" s="255"/>
      <c r="J942" s="255"/>
      <c r="K942" s="255"/>
      <c r="L942" s="255"/>
      <c r="M942" s="255"/>
      <c r="N942" s="255"/>
      <c r="O942" s="255"/>
      <c r="P942" s="255"/>
      <c r="Q942" s="255"/>
      <c r="R942" s="255"/>
      <c r="S942" s="255"/>
      <c r="T942" s="255"/>
      <c r="U942" s="255"/>
      <c r="V942" s="255"/>
      <c r="W942" s="255"/>
      <c r="X942" s="255"/>
      <c r="Y942" s="255"/>
      <c r="Z942" s="255"/>
      <c r="AA942" s="255"/>
      <c r="AB942" s="255"/>
      <c r="AC942" s="255"/>
      <c r="AD942" s="255"/>
      <c r="AE942" s="255"/>
      <c r="AF942" s="255"/>
      <c r="AG942" s="255"/>
      <c r="AH942" s="255"/>
      <c r="AI942" s="255"/>
      <c r="AJ942" s="255"/>
      <c r="AK942" s="255"/>
      <c r="AL942" s="255"/>
      <c r="AM942" s="255"/>
      <c r="AN942" s="255"/>
      <c r="AO942" s="255"/>
      <c r="AP942" s="255"/>
      <c r="AQ942" s="255"/>
      <c r="AR942" s="255"/>
    </row>
    <row r="943" spans="1:44" ht="16.5" customHeight="1" x14ac:dyDescent="0.25">
      <c r="A943" s="253"/>
      <c r="B943" s="254"/>
      <c r="C943" s="253"/>
      <c r="D943" s="255"/>
      <c r="E943" s="255"/>
      <c r="F943" s="255"/>
      <c r="G943" s="255"/>
      <c r="H943" s="255"/>
      <c r="I943" s="255"/>
      <c r="J943" s="255"/>
      <c r="K943" s="255"/>
      <c r="L943" s="255"/>
      <c r="M943" s="255"/>
      <c r="N943" s="255"/>
      <c r="O943" s="255"/>
      <c r="P943" s="255"/>
      <c r="Q943" s="255"/>
      <c r="R943" s="255"/>
      <c r="S943" s="255"/>
      <c r="T943" s="255"/>
      <c r="U943" s="255"/>
      <c r="V943" s="255"/>
      <c r="W943" s="255"/>
      <c r="X943" s="255"/>
      <c r="Y943" s="255"/>
      <c r="Z943" s="255"/>
      <c r="AA943" s="255"/>
      <c r="AB943" s="255"/>
      <c r="AC943" s="255"/>
      <c r="AD943" s="255"/>
      <c r="AE943" s="255"/>
      <c r="AF943" s="255"/>
      <c r="AG943" s="255"/>
      <c r="AH943" s="255"/>
      <c r="AI943" s="255"/>
      <c r="AJ943" s="255"/>
      <c r="AK943" s="255"/>
      <c r="AL943" s="255"/>
      <c r="AM943" s="255"/>
      <c r="AN943" s="255"/>
      <c r="AO943" s="255"/>
      <c r="AP943" s="255"/>
      <c r="AQ943" s="255"/>
      <c r="AR943" s="255"/>
    </row>
    <row r="944" spans="1:44" ht="16.5" customHeight="1" x14ac:dyDescent="0.25">
      <c r="A944" s="253"/>
      <c r="B944" s="254"/>
      <c r="C944" s="253"/>
      <c r="D944" s="255"/>
      <c r="E944" s="255"/>
      <c r="F944" s="255"/>
      <c r="G944" s="255"/>
      <c r="H944" s="255"/>
      <c r="I944" s="255"/>
      <c r="J944" s="255"/>
      <c r="K944" s="255"/>
      <c r="L944" s="255"/>
      <c r="M944" s="255"/>
      <c r="N944" s="255"/>
      <c r="O944" s="255"/>
      <c r="P944" s="255"/>
      <c r="Q944" s="255"/>
      <c r="R944" s="255"/>
      <c r="S944" s="255"/>
      <c r="T944" s="255"/>
      <c r="U944" s="255"/>
      <c r="V944" s="255"/>
      <c r="W944" s="255"/>
      <c r="X944" s="255"/>
      <c r="Y944" s="255"/>
      <c r="Z944" s="255"/>
      <c r="AA944" s="255"/>
      <c r="AB944" s="255"/>
      <c r="AC944" s="255"/>
      <c r="AD944" s="255"/>
      <c r="AE944" s="255"/>
      <c r="AF944" s="255"/>
      <c r="AG944" s="255"/>
      <c r="AH944" s="255"/>
      <c r="AI944" s="255"/>
      <c r="AJ944" s="255"/>
      <c r="AK944" s="255"/>
      <c r="AL944" s="255"/>
      <c r="AM944" s="255"/>
      <c r="AN944" s="255"/>
      <c r="AO944" s="255"/>
      <c r="AP944" s="255"/>
      <c r="AQ944" s="255"/>
      <c r="AR944" s="255"/>
    </row>
    <row r="945" spans="1:44" ht="16.5" customHeight="1" x14ac:dyDescent="0.25">
      <c r="A945" s="253"/>
      <c r="B945" s="254"/>
      <c r="C945" s="253"/>
      <c r="D945" s="255"/>
      <c r="E945" s="255"/>
      <c r="F945" s="255"/>
      <c r="G945" s="255"/>
      <c r="H945" s="255"/>
      <c r="I945" s="255"/>
      <c r="J945" s="255"/>
      <c r="K945" s="255"/>
      <c r="L945" s="255"/>
      <c r="M945" s="255"/>
      <c r="N945" s="255"/>
      <c r="O945" s="255"/>
      <c r="P945" s="255"/>
      <c r="Q945" s="255"/>
      <c r="R945" s="255"/>
      <c r="S945" s="255"/>
      <c r="T945" s="255"/>
      <c r="U945" s="255"/>
      <c r="V945" s="255"/>
      <c r="W945" s="255"/>
      <c r="X945" s="255"/>
      <c r="Y945" s="255"/>
      <c r="Z945" s="255"/>
      <c r="AA945" s="255"/>
      <c r="AB945" s="255"/>
      <c r="AC945" s="255"/>
      <c r="AD945" s="255"/>
      <c r="AE945" s="255"/>
      <c r="AF945" s="255"/>
      <c r="AG945" s="255"/>
      <c r="AH945" s="255"/>
      <c r="AI945" s="255"/>
      <c r="AJ945" s="255"/>
      <c r="AK945" s="255"/>
      <c r="AL945" s="255"/>
      <c r="AM945" s="255"/>
      <c r="AN945" s="255"/>
      <c r="AO945" s="255"/>
      <c r="AP945" s="255"/>
      <c r="AQ945" s="255"/>
      <c r="AR945" s="255"/>
    </row>
    <row r="946" spans="1:44" ht="16.5" customHeight="1" x14ac:dyDescent="0.25">
      <c r="A946" s="253"/>
      <c r="B946" s="254"/>
      <c r="C946" s="253"/>
      <c r="D946" s="255"/>
      <c r="E946" s="255"/>
      <c r="F946" s="255"/>
      <c r="G946" s="255"/>
      <c r="H946" s="255"/>
      <c r="I946" s="255"/>
      <c r="J946" s="255"/>
      <c r="K946" s="255"/>
      <c r="L946" s="255"/>
      <c r="M946" s="255"/>
      <c r="N946" s="255"/>
      <c r="O946" s="255"/>
      <c r="P946" s="255"/>
      <c r="Q946" s="255"/>
      <c r="R946" s="255"/>
      <c r="S946" s="255"/>
      <c r="T946" s="255"/>
      <c r="U946" s="255"/>
      <c r="V946" s="255"/>
      <c r="W946" s="255"/>
      <c r="X946" s="255"/>
      <c r="Y946" s="255"/>
      <c r="Z946" s="255"/>
      <c r="AA946" s="255"/>
      <c r="AB946" s="255"/>
      <c r="AC946" s="255"/>
      <c r="AD946" s="255"/>
      <c r="AE946" s="255"/>
      <c r="AF946" s="255"/>
      <c r="AG946" s="255"/>
      <c r="AH946" s="255"/>
      <c r="AI946" s="255"/>
      <c r="AJ946" s="255"/>
      <c r="AK946" s="255"/>
      <c r="AL946" s="255"/>
      <c r="AM946" s="255"/>
      <c r="AN946" s="255"/>
      <c r="AO946" s="255"/>
      <c r="AP946" s="255"/>
      <c r="AQ946" s="255"/>
      <c r="AR946" s="255"/>
    </row>
    <row r="947" spans="1:44" ht="16.5" customHeight="1" x14ac:dyDescent="0.25">
      <c r="A947" s="253"/>
      <c r="B947" s="254"/>
      <c r="C947" s="253"/>
      <c r="D947" s="255"/>
      <c r="E947" s="255"/>
      <c r="F947" s="255"/>
      <c r="G947" s="255"/>
      <c r="H947" s="255"/>
      <c r="I947" s="255"/>
      <c r="J947" s="255"/>
      <c r="K947" s="255"/>
      <c r="L947" s="255"/>
      <c r="M947" s="255"/>
      <c r="N947" s="255"/>
      <c r="O947" s="255"/>
      <c r="P947" s="255"/>
      <c r="Q947" s="255"/>
      <c r="R947" s="255"/>
      <c r="S947" s="255"/>
      <c r="T947" s="255"/>
      <c r="U947" s="255"/>
      <c r="V947" s="255"/>
      <c r="W947" s="255"/>
      <c r="X947" s="255"/>
      <c r="Y947" s="255"/>
      <c r="Z947" s="255"/>
      <c r="AA947" s="255"/>
      <c r="AB947" s="255"/>
      <c r="AC947" s="255"/>
      <c r="AD947" s="255"/>
      <c r="AE947" s="255"/>
      <c r="AF947" s="255"/>
      <c r="AG947" s="255"/>
      <c r="AH947" s="255"/>
      <c r="AI947" s="255"/>
      <c r="AJ947" s="255"/>
      <c r="AK947" s="255"/>
      <c r="AL947" s="255"/>
      <c r="AM947" s="255"/>
      <c r="AN947" s="255"/>
      <c r="AO947" s="255"/>
      <c r="AP947" s="255"/>
      <c r="AQ947" s="255"/>
      <c r="AR947" s="255"/>
    </row>
    <row r="948" spans="1:44" ht="16.5" customHeight="1" x14ac:dyDescent="0.25">
      <c r="A948" s="253"/>
      <c r="B948" s="254"/>
      <c r="C948" s="253"/>
      <c r="D948" s="255"/>
      <c r="E948" s="255"/>
      <c r="F948" s="255"/>
      <c r="G948" s="255"/>
      <c r="H948" s="255"/>
      <c r="I948" s="255"/>
      <c r="J948" s="255"/>
      <c r="K948" s="255"/>
      <c r="L948" s="255"/>
      <c r="M948" s="255"/>
      <c r="N948" s="255"/>
      <c r="O948" s="255"/>
      <c r="P948" s="255"/>
      <c r="Q948" s="255"/>
      <c r="R948" s="255"/>
      <c r="S948" s="255"/>
      <c r="T948" s="255"/>
      <c r="U948" s="255"/>
      <c r="V948" s="255"/>
      <c r="W948" s="255"/>
      <c r="X948" s="255"/>
      <c r="Y948" s="255"/>
      <c r="Z948" s="255"/>
      <c r="AA948" s="255"/>
      <c r="AB948" s="255"/>
      <c r="AC948" s="255"/>
      <c r="AD948" s="255"/>
      <c r="AE948" s="255"/>
      <c r="AF948" s="255"/>
      <c r="AG948" s="255"/>
      <c r="AH948" s="255"/>
      <c r="AI948" s="255"/>
      <c r="AJ948" s="255"/>
      <c r="AK948" s="255"/>
      <c r="AL948" s="255"/>
      <c r="AM948" s="255"/>
      <c r="AN948" s="255"/>
      <c r="AO948" s="255"/>
      <c r="AP948" s="255"/>
      <c r="AQ948" s="255"/>
      <c r="AR948" s="255"/>
    </row>
    <row r="949" spans="1:44" ht="16.5" customHeight="1" x14ac:dyDescent="0.25">
      <c r="A949" s="253"/>
      <c r="B949" s="254"/>
      <c r="C949" s="253"/>
      <c r="D949" s="255"/>
      <c r="E949" s="255"/>
      <c r="F949" s="255"/>
      <c r="G949" s="255"/>
      <c r="H949" s="255"/>
      <c r="I949" s="255"/>
      <c r="J949" s="255"/>
      <c r="K949" s="255"/>
      <c r="L949" s="255"/>
      <c r="M949" s="255"/>
      <c r="N949" s="255"/>
      <c r="O949" s="255"/>
      <c r="P949" s="255"/>
      <c r="Q949" s="255"/>
      <c r="R949" s="255"/>
      <c r="S949" s="255"/>
      <c r="T949" s="255"/>
      <c r="U949" s="255"/>
      <c r="V949" s="255"/>
      <c r="W949" s="255"/>
      <c r="X949" s="255"/>
      <c r="Y949" s="255"/>
      <c r="Z949" s="255"/>
      <c r="AA949" s="255"/>
      <c r="AB949" s="255"/>
      <c r="AC949" s="255"/>
      <c r="AD949" s="255"/>
      <c r="AE949" s="255"/>
      <c r="AF949" s="255"/>
      <c r="AG949" s="255"/>
      <c r="AH949" s="255"/>
      <c r="AI949" s="255"/>
      <c r="AJ949" s="255"/>
      <c r="AK949" s="255"/>
      <c r="AL949" s="255"/>
      <c r="AM949" s="255"/>
      <c r="AN949" s="255"/>
      <c r="AO949" s="255"/>
      <c r="AP949" s="255"/>
      <c r="AQ949" s="255"/>
      <c r="AR949" s="255"/>
    </row>
    <row r="950" spans="1:44" ht="16.5" customHeight="1" x14ac:dyDescent="0.25">
      <c r="A950" s="253"/>
      <c r="B950" s="254"/>
      <c r="C950" s="253"/>
      <c r="D950" s="255"/>
      <c r="E950" s="255"/>
      <c r="F950" s="255"/>
      <c r="G950" s="255"/>
      <c r="H950" s="255"/>
      <c r="I950" s="255"/>
      <c r="J950" s="255"/>
      <c r="K950" s="255"/>
      <c r="L950" s="255"/>
      <c r="M950" s="255"/>
      <c r="N950" s="255"/>
      <c r="O950" s="255"/>
      <c r="P950" s="255"/>
      <c r="Q950" s="255"/>
      <c r="R950" s="255"/>
      <c r="S950" s="255"/>
      <c r="T950" s="255"/>
      <c r="U950" s="255"/>
      <c r="V950" s="255"/>
      <c r="W950" s="255"/>
      <c r="X950" s="255"/>
      <c r="Y950" s="255"/>
      <c r="Z950" s="255"/>
      <c r="AA950" s="255"/>
      <c r="AB950" s="255"/>
      <c r="AC950" s="255"/>
      <c r="AD950" s="255"/>
      <c r="AE950" s="255"/>
      <c r="AF950" s="255"/>
      <c r="AG950" s="255"/>
      <c r="AH950" s="255"/>
      <c r="AI950" s="255"/>
      <c r="AJ950" s="255"/>
      <c r="AK950" s="255"/>
      <c r="AL950" s="255"/>
      <c r="AM950" s="255"/>
      <c r="AN950" s="255"/>
      <c r="AO950" s="255"/>
      <c r="AP950" s="255"/>
      <c r="AQ950" s="255"/>
      <c r="AR950" s="255"/>
    </row>
    <row r="951" spans="1:44" ht="16.5" customHeight="1" x14ac:dyDescent="0.25">
      <c r="A951" s="253"/>
      <c r="B951" s="254"/>
      <c r="C951" s="253"/>
      <c r="D951" s="255"/>
      <c r="E951" s="255"/>
      <c r="F951" s="255"/>
      <c r="G951" s="255"/>
      <c r="H951" s="255"/>
      <c r="I951" s="255"/>
      <c r="J951" s="255"/>
      <c r="K951" s="255"/>
      <c r="L951" s="255"/>
      <c r="M951" s="255"/>
      <c r="N951" s="255"/>
      <c r="O951" s="255"/>
      <c r="P951" s="255"/>
      <c r="Q951" s="255"/>
      <c r="R951" s="255"/>
      <c r="S951" s="255"/>
      <c r="T951" s="255"/>
      <c r="U951" s="255"/>
      <c r="V951" s="255"/>
      <c r="W951" s="255"/>
      <c r="X951" s="255"/>
      <c r="Y951" s="255"/>
      <c r="Z951" s="255"/>
      <c r="AA951" s="255"/>
      <c r="AB951" s="255"/>
      <c r="AC951" s="255"/>
      <c r="AD951" s="255"/>
      <c r="AE951" s="255"/>
      <c r="AF951" s="255"/>
      <c r="AG951" s="255"/>
      <c r="AH951" s="255"/>
      <c r="AI951" s="255"/>
      <c r="AJ951" s="255"/>
      <c r="AK951" s="255"/>
      <c r="AL951" s="255"/>
      <c r="AM951" s="255"/>
      <c r="AN951" s="255"/>
      <c r="AO951" s="255"/>
      <c r="AP951" s="255"/>
      <c r="AQ951" s="255"/>
      <c r="AR951" s="255"/>
    </row>
    <row r="952" spans="1:44" ht="16.5" customHeight="1" x14ac:dyDescent="0.25">
      <c r="A952" s="253"/>
      <c r="B952" s="254"/>
      <c r="C952" s="253"/>
      <c r="D952" s="255"/>
      <c r="E952" s="255"/>
      <c r="F952" s="255"/>
      <c r="G952" s="255"/>
      <c r="H952" s="255"/>
      <c r="I952" s="255"/>
      <c r="J952" s="255"/>
      <c r="K952" s="255"/>
      <c r="L952" s="255"/>
      <c r="M952" s="255"/>
      <c r="N952" s="255"/>
      <c r="O952" s="255"/>
      <c r="P952" s="255"/>
      <c r="Q952" s="255"/>
      <c r="R952" s="255"/>
      <c r="S952" s="255"/>
      <c r="T952" s="255"/>
      <c r="U952" s="255"/>
      <c r="V952" s="255"/>
      <c r="W952" s="255"/>
      <c r="X952" s="255"/>
      <c r="Y952" s="255"/>
      <c r="Z952" s="255"/>
      <c r="AA952" s="255"/>
      <c r="AB952" s="255"/>
      <c r="AC952" s="255"/>
      <c r="AD952" s="255"/>
      <c r="AE952" s="255"/>
      <c r="AF952" s="255"/>
      <c r="AG952" s="255"/>
      <c r="AH952" s="255"/>
      <c r="AI952" s="255"/>
      <c r="AJ952" s="255"/>
      <c r="AK952" s="255"/>
      <c r="AL952" s="255"/>
      <c r="AM952" s="255"/>
      <c r="AN952" s="255"/>
      <c r="AO952" s="255"/>
      <c r="AP952" s="255"/>
      <c r="AQ952" s="255"/>
      <c r="AR952" s="255"/>
    </row>
    <row r="953" spans="1:44" ht="16.5" customHeight="1" x14ac:dyDescent="0.25">
      <c r="A953" s="253"/>
      <c r="B953" s="254"/>
      <c r="C953" s="253"/>
      <c r="D953" s="255"/>
      <c r="E953" s="255"/>
      <c r="F953" s="255"/>
      <c r="G953" s="255"/>
      <c r="H953" s="255"/>
      <c r="I953" s="255"/>
      <c r="J953" s="255"/>
      <c r="K953" s="255"/>
      <c r="L953" s="255"/>
      <c r="M953" s="255"/>
      <c r="N953" s="255"/>
      <c r="O953" s="255"/>
      <c r="P953" s="255"/>
      <c r="Q953" s="255"/>
      <c r="R953" s="255"/>
      <c r="S953" s="255"/>
      <c r="T953" s="255"/>
      <c r="U953" s="255"/>
      <c r="V953" s="255"/>
      <c r="W953" s="255"/>
      <c r="X953" s="255"/>
      <c r="Y953" s="255"/>
      <c r="Z953" s="255"/>
      <c r="AA953" s="255"/>
      <c r="AB953" s="255"/>
      <c r="AC953" s="255"/>
      <c r="AD953" s="255"/>
      <c r="AE953" s="255"/>
      <c r="AF953" s="255"/>
      <c r="AG953" s="255"/>
      <c r="AH953" s="255"/>
      <c r="AI953" s="255"/>
      <c r="AJ953" s="255"/>
      <c r="AK953" s="255"/>
      <c r="AL953" s="255"/>
      <c r="AM953" s="255"/>
      <c r="AN953" s="255"/>
      <c r="AO953" s="255"/>
      <c r="AP953" s="255"/>
      <c r="AQ953" s="255"/>
      <c r="AR953" s="255"/>
    </row>
    <row r="954" spans="1:44" ht="16.5" customHeight="1" x14ac:dyDescent="0.25">
      <c r="A954" s="253"/>
      <c r="B954" s="254"/>
      <c r="C954" s="253"/>
      <c r="D954" s="255"/>
      <c r="E954" s="255"/>
      <c r="F954" s="255"/>
      <c r="G954" s="255"/>
      <c r="H954" s="255"/>
      <c r="I954" s="255"/>
      <c r="J954" s="255"/>
      <c r="K954" s="255"/>
      <c r="L954" s="255"/>
      <c r="M954" s="255"/>
      <c r="N954" s="255"/>
      <c r="O954" s="255"/>
      <c r="P954" s="255"/>
      <c r="Q954" s="255"/>
      <c r="R954" s="255"/>
      <c r="S954" s="255"/>
      <c r="T954" s="255"/>
      <c r="U954" s="255"/>
      <c r="V954" s="255"/>
      <c r="W954" s="255"/>
      <c r="X954" s="255"/>
      <c r="Y954" s="255"/>
      <c r="Z954" s="255"/>
      <c r="AA954" s="255"/>
      <c r="AB954" s="255"/>
      <c r="AC954" s="255"/>
      <c r="AD954" s="255"/>
      <c r="AE954" s="255"/>
      <c r="AF954" s="255"/>
      <c r="AG954" s="255"/>
      <c r="AH954" s="255"/>
      <c r="AI954" s="255"/>
      <c r="AJ954" s="255"/>
      <c r="AK954" s="255"/>
      <c r="AL954" s="255"/>
      <c r="AM954" s="255"/>
      <c r="AN954" s="255"/>
      <c r="AO954" s="255"/>
      <c r="AP954" s="255"/>
      <c r="AQ954" s="255"/>
      <c r="AR954" s="255"/>
    </row>
    <row r="955" spans="1:44" ht="16.5" customHeight="1" x14ac:dyDescent="0.25">
      <c r="A955" s="253"/>
      <c r="B955" s="254"/>
      <c r="C955" s="253"/>
      <c r="D955" s="255"/>
      <c r="E955" s="255"/>
      <c r="F955" s="255"/>
      <c r="G955" s="255"/>
      <c r="H955" s="255"/>
      <c r="I955" s="255"/>
      <c r="J955" s="255"/>
      <c r="K955" s="255"/>
      <c r="L955" s="255"/>
      <c r="M955" s="255"/>
      <c r="N955" s="255"/>
      <c r="O955" s="255"/>
      <c r="P955" s="255"/>
      <c r="Q955" s="255"/>
      <c r="R955" s="255"/>
      <c r="S955" s="255"/>
      <c r="T955" s="255"/>
      <c r="U955" s="255"/>
      <c r="V955" s="255"/>
      <c r="W955" s="255"/>
      <c r="X955" s="255"/>
      <c r="Y955" s="255"/>
      <c r="Z955" s="255"/>
      <c r="AA955" s="255"/>
      <c r="AB955" s="255"/>
      <c r="AC955" s="255"/>
      <c r="AD955" s="255"/>
      <c r="AE955" s="255"/>
      <c r="AF955" s="255"/>
      <c r="AG955" s="255"/>
      <c r="AH955" s="255"/>
      <c r="AI955" s="255"/>
      <c r="AJ955" s="255"/>
      <c r="AK955" s="255"/>
      <c r="AL955" s="255"/>
      <c r="AM955" s="255"/>
      <c r="AN955" s="255"/>
      <c r="AO955" s="255"/>
      <c r="AP955" s="255"/>
      <c r="AQ955" s="255"/>
      <c r="AR955" s="255"/>
    </row>
    <row r="956" spans="1:44" ht="16.5" customHeight="1" x14ac:dyDescent="0.25">
      <c r="A956" s="253"/>
      <c r="B956" s="254"/>
      <c r="C956" s="253"/>
      <c r="D956" s="255"/>
      <c r="E956" s="255"/>
      <c r="F956" s="255"/>
      <c r="G956" s="255"/>
      <c r="H956" s="255"/>
      <c r="I956" s="255"/>
      <c r="J956" s="255"/>
      <c r="K956" s="255"/>
      <c r="L956" s="255"/>
      <c r="M956" s="255"/>
      <c r="N956" s="255"/>
      <c r="O956" s="255"/>
      <c r="P956" s="255"/>
      <c r="Q956" s="255"/>
      <c r="R956" s="255"/>
      <c r="S956" s="255"/>
      <c r="T956" s="255"/>
      <c r="U956" s="255"/>
      <c r="V956" s="255"/>
      <c r="W956" s="255"/>
      <c r="X956" s="255"/>
      <c r="Y956" s="255"/>
      <c r="Z956" s="255"/>
      <c r="AA956" s="255"/>
      <c r="AB956" s="255"/>
      <c r="AC956" s="255"/>
      <c r="AD956" s="255"/>
      <c r="AE956" s="255"/>
      <c r="AF956" s="255"/>
      <c r="AG956" s="255"/>
      <c r="AH956" s="255"/>
      <c r="AI956" s="255"/>
      <c r="AJ956" s="255"/>
      <c r="AK956" s="255"/>
      <c r="AL956" s="255"/>
      <c r="AM956" s="255"/>
      <c r="AN956" s="255"/>
      <c r="AO956" s="255"/>
      <c r="AP956" s="255"/>
      <c r="AQ956" s="255"/>
      <c r="AR956" s="255"/>
    </row>
    <row r="957" spans="1:44" ht="16.5" customHeight="1" x14ac:dyDescent="0.25">
      <c r="A957" s="253"/>
      <c r="B957" s="254"/>
      <c r="C957" s="253"/>
      <c r="D957" s="255"/>
      <c r="E957" s="255"/>
      <c r="F957" s="255"/>
      <c r="G957" s="255"/>
      <c r="H957" s="255"/>
      <c r="I957" s="255"/>
      <c r="J957" s="255"/>
      <c r="K957" s="255"/>
      <c r="L957" s="255"/>
      <c r="M957" s="255"/>
      <c r="N957" s="255"/>
      <c r="O957" s="255"/>
      <c r="P957" s="255"/>
      <c r="Q957" s="255"/>
      <c r="R957" s="255"/>
      <c r="S957" s="255"/>
      <c r="T957" s="255"/>
      <c r="U957" s="255"/>
      <c r="V957" s="255"/>
      <c r="W957" s="255"/>
      <c r="X957" s="255"/>
      <c r="Y957" s="255"/>
      <c r="Z957" s="255"/>
      <c r="AA957" s="255"/>
      <c r="AB957" s="255"/>
      <c r="AC957" s="255"/>
      <c r="AD957" s="255"/>
      <c r="AE957" s="255"/>
      <c r="AF957" s="255"/>
      <c r="AG957" s="255"/>
      <c r="AH957" s="255"/>
      <c r="AI957" s="255"/>
      <c r="AJ957" s="255"/>
      <c r="AK957" s="255"/>
      <c r="AL957" s="255"/>
      <c r="AM957" s="255"/>
      <c r="AN957" s="255"/>
      <c r="AO957" s="255"/>
      <c r="AP957" s="255"/>
      <c r="AQ957" s="255"/>
      <c r="AR957" s="255"/>
    </row>
    <row r="958" spans="1:44" ht="16.5" customHeight="1" x14ac:dyDescent="0.25">
      <c r="A958" s="253"/>
      <c r="B958" s="254"/>
      <c r="C958" s="253"/>
      <c r="D958" s="255"/>
      <c r="E958" s="255"/>
      <c r="F958" s="255"/>
      <c r="G958" s="255"/>
      <c r="H958" s="255"/>
      <c r="I958" s="255"/>
      <c r="J958" s="255"/>
      <c r="K958" s="255"/>
      <c r="L958" s="255"/>
      <c r="M958" s="255"/>
      <c r="N958" s="255"/>
      <c r="O958" s="255"/>
      <c r="P958" s="255"/>
      <c r="Q958" s="255"/>
      <c r="R958" s="255"/>
      <c r="S958" s="255"/>
      <c r="T958" s="255"/>
      <c r="U958" s="255"/>
      <c r="V958" s="255"/>
      <c r="W958" s="255"/>
      <c r="X958" s="255"/>
      <c r="Y958" s="255"/>
      <c r="Z958" s="255"/>
      <c r="AA958" s="255"/>
      <c r="AB958" s="255"/>
      <c r="AC958" s="255"/>
      <c r="AD958" s="255"/>
      <c r="AE958" s="255"/>
      <c r="AF958" s="255"/>
      <c r="AG958" s="255"/>
      <c r="AH958" s="255"/>
      <c r="AI958" s="255"/>
      <c r="AJ958" s="255"/>
      <c r="AK958" s="255"/>
      <c r="AL958" s="255"/>
      <c r="AM958" s="255"/>
      <c r="AN958" s="255"/>
      <c r="AO958" s="255"/>
      <c r="AP958" s="255"/>
      <c r="AQ958" s="255"/>
      <c r="AR958" s="255"/>
    </row>
    <row r="959" spans="1:44" ht="16.5" customHeight="1" x14ac:dyDescent="0.25">
      <c r="A959" s="253"/>
      <c r="B959" s="254"/>
      <c r="C959" s="253"/>
      <c r="D959" s="255"/>
      <c r="E959" s="255"/>
      <c r="F959" s="255"/>
      <c r="G959" s="255"/>
      <c r="H959" s="255"/>
      <c r="I959" s="255"/>
      <c r="J959" s="255"/>
      <c r="K959" s="255"/>
      <c r="L959" s="255"/>
      <c r="M959" s="255"/>
      <c r="N959" s="255"/>
      <c r="O959" s="255"/>
      <c r="P959" s="255"/>
      <c r="Q959" s="255"/>
      <c r="R959" s="255"/>
      <c r="S959" s="255"/>
      <c r="T959" s="255"/>
      <c r="U959" s="255"/>
      <c r="V959" s="255"/>
      <c r="W959" s="255"/>
      <c r="X959" s="255"/>
      <c r="Y959" s="255"/>
      <c r="Z959" s="255"/>
      <c r="AA959" s="255"/>
      <c r="AB959" s="255"/>
      <c r="AC959" s="255"/>
      <c r="AD959" s="255"/>
      <c r="AE959" s="255"/>
      <c r="AF959" s="255"/>
      <c r="AG959" s="255"/>
      <c r="AH959" s="255"/>
      <c r="AI959" s="255"/>
      <c r="AJ959" s="255"/>
      <c r="AK959" s="255"/>
      <c r="AL959" s="255"/>
      <c r="AM959" s="255"/>
      <c r="AN959" s="255"/>
      <c r="AO959" s="255"/>
      <c r="AP959" s="255"/>
      <c r="AQ959" s="255"/>
      <c r="AR959" s="255"/>
    </row>
    <row r="960" spans="1:44" ht="16.5" customHeight="1" x14ac:dyDescent="0.25">
      <c r="A960" s="253"/>
      <c r="B960" s="254"/>
      <c r="C960" s="253"/>
      <c r="D960" s="255"/>
      <c r="E960" s="255"/>
      <c r="F960" s="255"/>
      <c r="G960" s="255"/>
      <c r="H960" s="255"/>
      <c r="I960" s="255"/>
      <c r="J960" s="255"/>
      <c r="K960" s="255"/>
      <c r="L960" s="255"/>
      <c r="M960" s="255"/>
      <c r="N960" s="255"/>
      <c r="O960" s="255"/>
      <c r="P960" s="255"/>
      <c r="Q960" s="255"/>
      <c r="R960" s="255"/>
      <c r="S960" s="255"/>
      <c r="T960" s="255"/>
      <c r="U960" s="255"/>
      <c r="V960" s="255"/>
      <c r="W960" s="255"/>
      <c r="X960" s="255"/>
      <c r="Y960" s="255"/>
      <c r="Z960" s="255"/>
      <c r="AA960" s="255"/>
      <c r="AB960" s="255"/>
      <c r="AC960" s="255"/>
      <c r="AD960" s="255"/>
      <c r="AE960" s="255"/>
      <c r="AF960" s="255"/>
      <c r="AG960" s="255"/>
      <c r="AH960" s="255"/>
      <c r="AI960" s="255"/>
      <c r="AJ960" s="255"/>
      <c r="AK960" s="255"/>
      <c r="AL960" s="255"/>
      <c r="AM960" s="255"/>
      <c r="AN960" s="255"/>
      <c r="AO960" s="255"/>
      <c r="AP960" s="255"/>
      <c r="AQ960" s="255"/>
      <c r="AR960" s="255"/>
    </row>
    <row r="961" spans="1:44" ht="16.5" customHeight="1" x14ac:dyDescent="0.25">
      <c r="A961" s="253"/>
      <c r="B961" s="254"/>
      <c r="C961" s="253"/>
      <c r="D961" s="255"/>
      <c r="E961" s="255"/>
      <c r="F961" s="255"/>
      <c r="G961" s="255"/>
      <c r="H961" s="255"/>
      <c r="I961" s="255"/>
      <c r="J961" s="255"/>
      <c r="K961" s="255"/>
      <c r="L961" s="255"/>
      <c r="M961" s="255"/>
      <c r="N961" s="255"/>
      <c r="O961" s="255"/>
      <c r="P961" s="255"/>
      <c r="Q961" s="255"/>
      <c r="R961" s="255"/>
      <c r="S961" s="255"/>
      <c r="T961" s="255"/>
      <c r="U961" s="255"/>
      <c r="V961" s="255"/>
      <c r="W961" s="255"/>
      <c r="X961" s="255"/>
      <c r="Y961" s="255"/>
      <c r="Z961" s="255"/>
      <c r="AA961" s="255"/>
      <c r="AB961" s="255"/>
      <c r="AC961" s="255"/>
      <c r="AD961" s="255"/>
      <c r="AE961" s="255"/>
      <c r="AF961" s="255"/>
      <c r="AG961" s="255"/>
      <c r="AH961" s="255"/>
      <c r="AI961" s="255"/>
      <c r="AJ961" s="255"/>
      <c r="AK961" s="255"/>
      <c r="AL961" s="255"/>
      <c r="AM961" s="255"/>
      <c r="AN961" s="255"/>
      <c r="AO961" s="255"/>
      <c r="AP961" s="255"/>
      <c r="AQ961" s="255"/>
      <c r="AR961" s="255"/>
    </row>
    <row r="962" spans="1:44" ht="16.5" customHeight="1" x14ac:dyDescent="0.25">
      <c r="A962" s="253"/>
      <c r="B962" s="254"/>
      <c r="C962" s="253"/>
      <c r="D962" s="255"/>
      <c r="E962" s="255"/>
      <c r="F962" s="255"/>
      <c r="G962" s="255"/>
      <c r="H962" s="255"/>
      <c r="I962" s="255"/>
      <c r="J962" s="255"/>
      <c r="K962" s="255"/>
      <c r="L962" s="255"/>
      <c r="M962" s="255"/>
      <c r="N962" s="255"/>
      <c r="O962" s="255"/>
      <c r="P962" s="255"/>
      <c r="Q962" s="255"/>
      <c r="R962" s="255"/>
      <c r="S962" s="255"/>
      <c r="T962" s="255"/>
      <c r="U962" s="255"/>
      <c r="V962" s="255"/>
      <c r="W962" s="255"/>
      <c r="X962" s="255"/>
      <c r="Y962" s="255"/>
      <c r="Z962" s="255"/>
      <c r="AA962" s="255"/>
      <c r="AB962" s="255"/>
      <c r="AC962" s="255"/>
      <c r="AD962" s="255"/>
      <c r="AE962" s="255"/>
      <c r="AF962" s="255"/>
      <c r="AG962" s="255"/>
      <c r="AH962" s="255"/>
      <c r="AI962" s="255"/>
      <c r="AJ962" s="255"/>
      <c r="AK962" s="255"/>
      <c r="AL962" s="255"/>
      <c r="AM962" s="255"/>
      <c r="AN962" s="255"/>
      <c r="AO962" s="255"/>
      <c r="AP962" s="255"/>
      <c r="AQ962" s="255"/>
      <c r="AR962" s="255"/>
    </row>
    <row r="963" spans="1:44" ht="16.5" customHeight="1" x14ac:dyDescent="0.25">
      <c r="A963" s="253"/>
      <c r="B963" s="254"/>
      <c r="C963" s="253"/>
      <c r="D963" s="255"/>
      <c r="E963" s="255"/>
      <c r="F963" s="255"/>
      <c r="G963" s="255"/>
      <c r="H963" s="255"/>
      <c r="I963" s="255"/>
      <c r="J963" s="255"/>
      <c r="K963" s="255"/>
      <c r="L963" s="255"/>
      <c r="M963" s="255"/>
      <c r="N963" s="255"/>
      <c r="O963" s="255"/>
      <c r="P963" s="255"/>
      <c r="Q963" s="255"/>
      <c r="R963" s="255"/>
      <c r="S963" s="255"/>
      <c r="T963" s="255"/>
      <c r="U963" s="255"/>
      <c r="V963" s="255"/>
      <c r="W963" s="255"/>
      <c r="X963" s="255"/>
      <c r="Y963" s="255"/>
      <c r="Z963" s="255"/>
      <c r="AA963" s="255"/>
      <c r="AB963" s="255"/>
      <c r="AC963" s="255"/>
      <c r="AD963" s="255"/>
      <c r="AE963" s="255"/>
      <c r="AF963" s="255"/>
      <c r="AG963" s="255"/>
      <c r="AH963" s="255"/>
      <c r="AI963" s="255"/>
      <c r="AJ963" s="255"/>
      <c r="AK963" s="255"/>
      <c r="AL963" s="255"/>
      <c r="AM963" s="255"/>
      <c r="AN963" s="255"/>
      <c r="AO963" s="255"/>
      <c r="AP963" s="255"/>
      <c r="AQ963" s="255"/>
      <c r="AR963" s="255"/>
    </row>
    <row r="964" spans="1:44" ht="16.5" customHeight="1" x14ac:dyDescent="0.25">
      <c r="A964" s="253"/>
      <c r="B964" s="254"/>
      <c r="C964" s="253"/>
      <c r="D964" s="255"/>
      <c r="E964" s="255"/>
      <c r="F964" s="255"/>
      <c r="G964" s="255"/>
      <c r="H964" s="255"/>
      <c r="I964" s="255"/>
      <c r="J964" s="255"/>
      <c r="K964" s="255"/>
      <c r="L964" s="255"/>
      <c r="M964" s="255"/>
      <c r="N964" s="255"/>
      <c r="O964" s="255"/>
      <c r="P964" s="255"/>
      <c r="Q964" s="255"/>
      <c r="R964" s="255"/>
      <c r="S964" s="255"/>
      <c r="T964" s="255"/>
      <c r="U964" s="255"/>
      <c r="V964" s="255"/>
      <c r="W964" s="255"/>
      <c r="X964" s="255"/>
      <c r="Y964" s="255"/>
      <c r="Z964" s="255"/>
      <c r="AA964" s="255"/>
      <c r="AB964" s="255"/>
      <c r="AC964" s="255"/>
      <c r="AD964" s="255"/>
      <c r="AE964" s="255"/>
      <c r="AF964" s="255"/>
      <c r="AG964" s="255"/>
      <c r="AH964" s="255"/>
      <c r="AI964" s="255"/>
      <c r="AJ964" s="255"/>
      <c r="AK964" s="255"/>
      <c r="AL964" s="255"/>
      <c r="AM964" s="255"/>
      <c r="AN964" s="255"/>
      <c r="AO964" s="255"/>
      <c r="AP964" s="255"/>
      <c r="AQ964" s="255"/>
      <c r="AR964" s="255"/>
    </row>
    <row r="965" spans="1:44" ht="16.5" customHeight="1" x14ac:dyDescent="0.25">
      <c r="A965" s="253"/>
      <c r="B965" s="254"/>
      <c r="C965" s="253"/>
      <c r="D965" s="255"/>
      <c r="E965" s="255"/>
      <c r="F965" s="255"/>
      <c r="G965" s="255"/>
      <c r="H965" s="255"/>
      <c r="I965" s="255"/>
      <c r="J965" s="255"/>
      <c r="K965" s="255"/>
      <c r="L965" s="255"/>
      <c r="M965" s="255"/>
      <c r="N965" s="255"/>
      <c r="O965" s="255"/>
      <c r="P965" s="255"/>
      <c r="Q965" s="255"/>
      <c r="R965" s="255"/>
      <c r="S965" s="255"/>
      <c r="T965" s="255"/>
      <c r="U965" s="255"/>
      <c r="V965" s="255"/>
      <c r="W965" s="255"/>
      <c r="X965" s="255"/>
      <c r="Y965" s="255"/>
      <c r="Z965" s="255"/>
      <c r="AA965" s="255"/>
      <c r="AB965" s="255"/>
      <c r="AC965" s="255"/>
      <c r="AD965" s="255"/>
      <c r="AE965" s="255"/>
      <c r="AF965" s="255"/>
      <c r="AG965" s="255"/>
      <c r="AH965" s="255"/>
      <c r="AI965" s="255"/>
      <c r="AJ965" s="255"/>
      <c r="AK965" s="255"/>
      <c r="AL965" s="255"/>
      <c r="AM965" s="255"/>
      <c r="AN965" s="255"/>
      <c r="AO965" s="255"/>
      <c r="AP965" s="255"/>
      <c r="AQ965" s="255"/>
      <c r="AR965" s="255"/>
    </row>
    <row r="966" spans="1:44" ht="16.5" customHeight="1" x14ac:dyDescent="0.25">
      <c r="A966" s="253"/>
      <c r="B966" s="254"/>
      <c r="C966" s="253"/>
      <c r="D966" s="255"/>
      <c r="E966" s="255"/>
      <c r="F966" s="255"/>
      <c r="G966" s="255"/>
      <c r="H966" s="255"/>
      <c r="I966" s="255"/>
      <c r="J966" s="255"/>
      <c r="K966" s="255"/>
      <c r="L966" s="255"/>
      <c r="M966" s="255"/>
      <c r="N966" s="255"/>
      <c r="O966" s="255"/>
      <c r="P966" s="255"/>
      <c r="Q966" s="255"/>
      <c r="R966" s="255"/>
      <c r="S966" s="255"/>
      <c r="T966" s="255"/>
      <c r="U966" s="255"/>
      <c r="V966" s="255"/>
      <c r="W966" s="255"/>
      <c r="X966" s="255"/>
      <c r="Y966" s="255"/>
      <c r="Z966" s="255"/>
      <c r="AA966" s="255"/>
      <c r="AB966" s="255"/>
      <c r="AC966" s="255"/>
      <c r="AD966" s="255"/>
      <c r="AE966" s="255"/>
      <c r="AF966" s="255"/>
      <c r="AG966" s="255"/>
      <c r="AH966" s="255"/>
      <c r="AI966" s="255"/>
      <c r="AJ966" s="255"/>
      <c r="AK966" s="255"/>
      <c r="AL966" s="255"/>
      <c r="AM966" s="255"/>
      <c r="AN966" s="255"/>
      <c r="AO966" s="255"/>
      <c r="AP966" s="255"/>
      <c r="AQ966" s="255"/>
      <c r="AR966" s="255"/>
    </row>
    <row r="967" spans="1:44" ht="16.5" customHeight="1" x14ac:dyDescent="0.25">
      <c r="A967" s="253"/>
      <c r="B967" s="254"/>
      <c r="C967" s="253"/>
      <c r="D967" s="255"/>
      <c r="E967" s="255"/>
      <c r="F967" s="255"/>
      <c r="G967" s="255"/>
      <c r="H967" s="255"/>
      <c r="I967" s="255"/>
      <c r="J967" s="255"/>
      <c r="K967" s="255"/>
      <c r="L967" s="255"/>
      <c r="M967" s="255"/>
      <c r="N967" s="255"/>
      <c r="O967" s="255"/>
      <c r="P967" s="255"/>
      <c r="Q967" s="255"/>
      <c r="R967" s="255"/>
      <c r="S967" s="255"/>
      <c r="T967" s="255"/>
      <c r="U967" s="255"/>
      <c r="V967" s="255"/>
      <c r="W967" s="255"/>
      <c r="X967" s="255"/>
      <c r="Y967" s="255"/>
      <c r="Z967" s="255"/>
      <c r="AA967" s="255"/>
      <c r="AB967" s="255"/>
      <c r="AC967" s="255"/>
      <c r="AD967" s="255"/>
      <c r="AE967" s="255"/>
      <c r="AF967" s="255"/>
      <c r="AG967" s="255"/>
      <c r="AH967" s="255"/>
      <c r="AI967" s="255"/>
      <c r="AJ967" s="255"/>
      <c r="AK967" s="255"/>
      <c r="AL967" s="255"/>
      <c r="AM967" s="255"/>
      <c r="AN967" s="255"/>
      <c r="AO967" s="255"/>
      <c r="AP967" s="255"/>
      <c r="AQ967" s="255"/>
      <c r="AR967" s="255"/>
    </row>
    <row r="968" spans="1:44" ht="16.5" customHeight="1" x14ac:dyDescent="0.25">
      <c r="A968" s="253"/>
      <c r="B968" s="254"/>
      <c r="C968" s="253"/>
      <c r="D968" s="255"/>
      <c r="E968" s="255"/>
      <c r="F968" s="255"/>
      <c r="G968" s="255"/>
      <c r="H968" s="255"/>
      <c r="I968" s="255"/>
      <c r="J968" s="255"/>
      <c r="K968" s="255"/>
      <c r="L968" s="255"/>
      <c r="M968" s="255"/>
      <c r="N968" s="255"/>
      <c r="O968" s="255"/>
      <c r="P968" s="255"/>
      <c r="Q968" s="255"/>
      <c r="R968" s="255"/>
      <c r="S968" s="255"/>
      <c r="T968" s="255"/>
      <c r="U968" s="255"/>
      <c r="V968" s="255"/>
      <c r="W968" s="255"/>
      <c r="X968" s="255"/>
      <c r="Y968" s="255"/>
      <c r="Z968" s="255"/>
      <c r="AA968" s="255"/>
      <c r="AB968" s="255"/>
      <c r="AC968" s="255"/>
      <c r="AD968" s="255"/>
      <c r="AE968" s="255"/>
      <c r="AF968" s="255"/>
      <c r="AG968" s="255"/>
      <c r="AH968" s="255"/>
      <c r="AI968" s="255"/>
      <c r="AJ968" s="255"/>
      <c r="AK968" s="255"/>
      <c r="AL968" s="255"/>
      <c r="AM968" s="255"/>
      <c r="AN968" s="255"/>
      <c r="AO968" s="255"/>
      <c r="AP968" s="255"/>
      <c r="AQ968" s="255"/>
      <c r="AR968" s="255"/>
    </row>
    <row r="969" spans="1:44" ht="16.5" customHeight="1" x14ac:dyDescent="0.25">
      <c r="A969" s="253"/>
      <c r="B969" s="254"/>
      <c r="C969" s="253"/>
      <c r="D969" s="255"/>
      <c r="E969" s="255"/>
      <c r="F969" s="255"/>
      <c r="G969" s="255"/>
      <c r="H969" s="255"/>
      <c r="I969" s="255"/>
      <c r="J969" s="255"/>
      <c r="K969" s="255"/>
      <c r="L969" s="255"/>
      <c r="M969" s="255"/>
      <c r="N969" s="255"/>
      <c r="O969" s="255"/>
      <c r="P969" s="255"/>
      <c r="Q969" s="255"/>
      <c r="R969" s="255"/>
      <c r="S969" s="255"/>
      <c r="T969" s="255"/>
      <c r="U969" s="255"/>
      <c r="V969" s="255"/>
      <c r="W969" s="255"/>
      <c r="X969" s="255"/>
      <c r="Y969" s="255"/>
      <c r="Z969" s="255"/>
      <c r="AA969" s="255"/>
      <c r="AB969" s="255"/>
      <c r="AC969" s="255"/>
      <c r="AD969" s="255"/>
      <c r="AE969" s="255"/>
      <c r="AF969" s="255"/>
      <c r="AG969" s="255"/>
      <c r="AH969" s="255"/>
      <c r="AI969" s="255"/>
      <c r="AJ969" s="255"/>
      <c r="AK969" s="255"/>
      <c r="AL969" s="255"/>
      <c r="AM969" s="255"/>
      <c r="AN969" s="255"/>
      <c r="AO969" s="255"/>
      <c r="AP969" s="255"/>
      <c r="AQ969" s="255"/>
      <c r="AR969" s="255"/>
    </row>
    <row r="970" spans="1:44" ht="16.5" customHeight="1" x14ac:dyDescent="0.25">
      <c r="A970" s="253"/>
      <c r="B970" s="254"/>
      <c r="C970" s="253"/>
      <c r="D970" s="255"/>
      <c r="E970" s="255"/>
      <c r="F970" s="255"/>
      <c r="G970" s="255"/>
      <c r="H970" s="255"/>
      <c r="I970" s="255"/>
      <c r="J970" s="255"/>
      <c r="K970" s="255"/>
      <c r="L970" s="255"/>
      <c r="M970" s="255"/>
      <c r="N970" s="255"/>
      <c r="O970" s="255"/>
      <c r="P970" s="255"/>
      <c r="Q970" s="255"/>
      <c r="R970" s="255"/>
      <c r="S970" s="255"/>
      <c r="T970" s="255"/>
      <c r="U970" s="255"/>
      <c r="V970" s="255"/>
      <c r="W970" s="255"/>
      <c r="X970" s="255"/>
      <c r="Y970" s="255"/>
      <c r="Z970" s="255"/>
      <c r="AA970" s="255"/>
      <c r="AB970" s="255"/>
      <c r="AC970" s="255"/>
      <c r="AD970" s="255"/>
      <c r="AE970" s="255"/>
      <c r="AF970" s="255"/>
      <c r="AG970" s="255"/>
      <c r="AH970" s="255"/>
      <c r="AI970" s="255"/>
      <c r="AJ970" s="255"/>
      <c r="AK970" s="255"/>
      <c r="AL970" s="255"/>
      <c r="AM970" s="255"/>
      <c r="AN970" s="255"/>
      <c r="AO970" s="255"/>
      <c r="AP970" s="255"/>
      <c r="AQ970" s="255"/>
      <c r="AR970" s="255"/>
    </row>
    <row r="971" spans="1:44" ht="16.5" customHeight="1" x14ac:dyDescent="0.25">
      <c r="A971" s="253"/>
      <c r="B971" s="254"/>
      <c r="C971" s="253"/>
      <c r="D971" s="255"/>
      <c r="E971" s="255"/>
      <c r="F971" s="255"/>
      <c r="G971" s="255"/>
      <c r="H971" s="255"/>
      <c r="I971" s="255"/>
      <c r="J971" s="255"/>
      <c r="K971" s="255"/>
      <c r="L971" s="255"/>
      <c r="M971" s="255"/>
      <c r="N971" s="255"/>
      <c r="O971" s="255"/>
      <c r="P971" s="255"/>
      <c r="Q971" s="255"/>
      <c r="R971" s="255"/>
      <c r="S971" s="255"/>
      <c r="T971" s="255"/>
      <c r="U971" s="255"/>
      <c r="V971" s="255"/>
      <c r="W971" s="255"/>
      <c r="X971" s="255"/>
      <c r="Y971" s="255"/>
      <c r="Z971" s="255"/>
      <c r="AA971" s="255"/>
      <c r="AB971" s="255"/>
      <c r="AC971" s="255"/>
      <c r="AD971" s="255"/>
      <c r="AE971" s="255"/>
      <c r="AF971" s="255"/>
      <c r="AG971" s="255"/>
      <c r="AH971" s="255"/>
      <c r="AI971" s="255"/>
      <c r="AJ971" s="255"/>
      <c r="AK971" s="255"/>
      <c r="AL971" s="255"/>
      <c r="AM971" s="255"/>
      <c r="AN971" s="255"/>
      <c r="AO971" s="255"/>
      <c r="AP971" s="255"/>
      <c r="AQ971" s="255"/>
      <c r="AR971" s="255"/>
    </row>
    <row r="972" spans="1:44" ht="16.5" customHeight="1" x14ac:dyDescent="0.25">
      <c r="A972" s="253"/>
      <c r="B972" s="254"/>
      <c r="C972" s="253"/>
      <c r="D972" s="255"/>
      <c r="E972" s="255"/>
      <c r="F972" s="255"/>
      <c r="G972" s="255"/>
      <c r="H972" s="255"/>
      <c r="I972" s="255"/>
      <c r="J972" s="255"/>
      <c r="K972" s="255"/>
      <c r="L972" s="255"/>
      <c r="M972" s="255"/>
      <c r="N972" s="255"/>
      <c r="O972" s="255"/>
      <c r="P972" s="255"/>
      <c r="Q972" s="255"/>
      <c r="R972" s="255"/>
      <c r="S972" s="255"/>
      <c r="T972" s="255"/>
      <c r="U972" s="255"/>
      <c r="V972" s="255"/>
      <c r="W972" s="255"/>
      <c r="X972" s="255"/>
      <c r="Y972" s="255"/>
      <c r="Z972" s="255"/>
      <c r="AA972" s="255"/>
      <c r="AB972" s="255"/>
      <c r="AC972" s="255"/>
      <c r="AD972" s="255"/>
      <c r="AE972" s="255"/>
      <c r="AF972" s="255"/>
      <c r="AG972" s="255"/>
      <c r="AH972" s="255"/>
      <c r="AI972" s="255"/>
      <c r="AJ972" s="255"/>
      <c r="AK972" s="255"/>
      <c r="AL972" s="255"/>
      <c r="AM972" s="255"/>
      <c r="AN972" s="255"/>
      <c r="AO972" s="255"/>
      <c r="AP972" s="255"/>
      <c r="AQ972" s="255"/>
      <c r="AR972" s="255"/>
    </row>
    <row r="973" spans="1:44" ht="16.5" customHeight="1" x14ac:dyDescent="0.25">
      <c r="A973" s="253"/>
      <c r="B973" s="254"/>
      <c r="C973" s="253"/>
      <c r="D973" s="255"/>
      <c r="E973" s="255"/>
      <c r="F973" s="255"/>
      <c r="G973" s="255"/>
      <c r="H973" s="255"/>
      <c r="I973" s="255"/>
      <c r="J973" s="255"/>
      <c r="K973" s="255"/>
      <c r="L973" s="255"/>
      <c r="M973" s="255"/>
      <c r="N973" s="255"/>
      <c r="O973" s="255"/>
      <c r="P973" s="255"/>
      <c r="Q973" s="255"/>
      <c r="R973" s="255"/>
      <c r="S973" s="255"/>
      <c r="T973" s="255"/>
      <c r="U973" s="255"/>
      <c r="V973" s="255"/>
      <c r="W973" s="255"/>
      <c r="X973" s="255"/>
      <c r="Y973" s="255"/>
      <c r="Z973" s="255"/>
      <c r="AA973" s="255"/>
      <c r="AB973" s="255"/>
      <c r="AC973" s="255"/>
      <c r="AD973" s="255"/>
      <c r="AE973" s="255"/>
      <c r="AF973" s="255"/>
      <c r="AG973" s="255"/>
      <c r="AH973" s="255"/>
      <c r="AI973" s="255"/>
      <c r="AJ973" s="255"/>
      <c r="AK973" s="255"/>
      <c r="AL973" s="255"/>
      <c r="AM973" s="255"/>
      <c r="AN973" s="255"/>
      <c r="AO973" s="255"/>
      <c r="AP973" s="255"/>
      <c r="AQ973" s="255"/>
      <c r="AR973" s="255"/>
    </row>
    <row r="974" spans="1:44" ht="16.5" customHeight="1" x14ac:dyDescent="0.25">
      <c r="A974" s="253"/>
      <c r="B974" s="254"/>
      <c r="C974" s="253"/>
      <c r="D974" s="255"/>
      <c r="E974" s="255"/>
      <c r="F974" s="255"/>
      <c r="G974" s="255"/>
      <c r="H974" s="255"/>
      <c r="I974" s="255"/>
      <c r="J974" s="255"/>
      <c r="K974" s="255"/>
      <c r="L974" s="255"/>
      <c r="M974" s="255"/>
      <c r="N974" s="255"/>
      <c r="O974" s="255"/>
      <c r="P974" s="255"/>
      <c r="Q974" s="255"/>
      <c r="R974" s="255"/>
      <c r="S974" s="255"/>
      <c r="T974" s="255"/>
      <c r="U974" s="255"/>
      <c r="V974" s="255"/>
      <c r="W974" s="255"/>
      <c r="X974" s="255"/>
      <c r="Y974" s="255"/>
      <c r="Z974" s="255"/>
      <c r="AA974" s="255"/>
      <c r="AB974" s="255"/>
      <c r="AC974" s="255"/>
      <c r="AD974" s="255"/>
      <c r="AE974" s="255"/>
      <c r="AF974" s="255"/>
      <c r="AG974" s="255"/>
      <c r="AH974" s="255"/>
      <c r="AI974" s="255"/>
      <c r="AJ974" s="255"/>
      <c r="AK974" s="255"/>
      <c r="AL974" s="255"/>
      <c r="AM974" s="255"/>
      <c r="AN974" s="255"/>
      <c r="AO974" s="255"/>
      <c r="AP974" s="255"/>
      <c r="AQ974" s="255"/>
      <c r="AR974" s="255"/>
    </row>
    <row r="975" spans="1:44" ht="16.5" customHeight="1" x14ac:dyDescent="0.25">
      <c r="A975" s="253"/>
      <c r="B975" s="254"/>
      <c r="C975" s="253"/>
      <c r="D975" s="255"/>
      <c r="E975" s="255"/>
      <c r="F975" s="255"/>
      <c r="G975" s="255"/>
      <c r="H975" s="255"/>
      <c r="I975" s="255"/>
      <c r="J975" s="255"/>
      <c r="K975" s="255"/>
      <c r="L975" s="255"/>
      <c r="M975" s="255"/>
      <c r="N975" s="255"/>
      <c r="O975" s="255"/>
      <c r="P975" s="255"/>
      <c r="Q975" s="255"/>
      <c r="R975" s="255"/>
      <c r="S975" s="255"/>
      <c r="T975" s="255"/>
      <c r="U975" s="255"/>
      <c r="V975" s="255"/>
      <c r="W975" s="255"/>
      <c r="X975" s="255"/>
      <c r="Y975" s="255"/>
      <c r="Z975" s="255"/>
      <c r="AA975" s="255"/>
      <c r="AB975" s="255"/>
      <c r="AC975" s="255"/>
      <c r="AD975" s="255"/>
      <c r="AE975" s="255"/>
      <c r="AF975" s="255"/>
      <c r="AG975" s="255"/>
      <c r="AH975" s="255"/>
      <c r="AI975" s="255"/>
      <c r="AJ975" s="255"/>
      <c r="AK975" s="255"/>
      <c r="AL975" s="255"/>
      <c r="AM975" s="255"/>
      <c r="AN975" s="255"/>
      <c r="AO975" s="255"/>
      <c r="AP975" s="255"/>
      <c r="AQ975" s="255"/>
      <c r="AR975" s="255"/>
    </row>
    <row r="976" spans="1:44" ht="16.5" customHeight="1" x14ac:dyDescent="0.25">
      <c r="A976" s="253"/>
      <c r="B976" s="254"/>
      <c r="C976" s="253"/>
      <c r="D976" s="255"/>
      <c r="E976" s="255"/>
      <c r="F976" s="255"/>
      <c r="G976" s="255"/>
      <c r="H976" s="255"/>
      <c r="I976" s="255"/>
      <c r="J976" s="255"/>
      <c r="K976" s="255"/>
      <c r="L976" s="255"/>
      <c r="M976" s="255"/>
      <c r="N976" s="255"/>
      <c r="O976" s="255"/>
      <c r="P976" s="255"/>
      <c r="Q976" s="255"/>
      <c r="R976" s="255"/>
      <c r="S976" s="255"/>
      <c r="T976" s="255"/>
      <c r="U976" s="255"/>
      <c r="V976" s="255"/>
      <c r="W976" s="255"/>
      <c r="X976" s="255"/>
      <c r="Y976" s="255"/>
      <c r="Z976" s="255"/>
      <c r="AA976" s="255"/>
      <c r="AB976" s="255"/>
      <c r="AC976" s="255"/>
      <c r="AD976" s="255"/>
      <c r="AE976" s="255"/>
      <c r="AF976" s="255"/>
      <c r="AG976" s="255"/>
      <c r="AH976" s="255"/>
      <c r="AI976" s="255"/>
      <c r="AJ976" s="255"/>
      <c r="AK976" s="255"/>
      <c r="AL976" s="255"/>
      <c r="AM976" s="255"/>
      <c r="AN976" s="255"/>
      <c r="AO976" s="255"/>
      <c r="AP976" s="255"/>
      <c r="AQ976" s="255"/>
      <c r="AR976" s="255"/>
    </row>
    <row r="977" spans="1:44" ht="16.5" customHeight="1" x14ac:dyDescent="0.25">
      <c r="A977" s="253"/>
      <c r="B977" s="254"/>
      <c r="C977" s="253"/>
      <c r="D977" s="255"/>
      <c r="E977" s="255"/>
      <c r="F977" s="255"/>
      <c r="G977" s="255"/>
      <c r="H977" s="255"/>
      <c r="I977" s="255"/>
      <c r="J977" s="255"/>
      <c r="K977" s="255"/>
      <c r="L977" s="255"/>
      <c r="M977" s="255"/>
      <c r="N977" s="255"/>
      <c r="O977" s="255"/>
      <c r="P977" s="255"/>
      <c r="Q977" s="255"/>
      <c r="R977" s="255"/>
      <c r="S977" s="255"/>
      <c r="T977" s="255"/>
      <c r="U977" s="255"/>
      <c r="V977" s="255"/>
      <c r="W977" s="255"/>
      <c r="X977" s="255"/>
      <c r="Y977" s="255"/>
      <c r="Z977" s="255"/>
      <c r="AA977" s="255"/>
      <c r="AB977" s="255"/>
      <c r="AC977" s="255"/>
      <c r="AD977" s="255"/>
      <c r="AE977" s="255"/>
      <c r="AF977" s="255"/>
      <c r="AG977" s="255"/>
      <c r="AH977" s="255"/>
      <c r="AI977" s="255"/>
      <c r="AJ977" s="255"/>
      <c r="AK977" s="255"/>
      <c r="AL977" s="255"/>
      <c r="AM977" s="255"/>
      <c r="AN977" s="255"/>
      <c r="AO977" s="255"/>
      <c r="AP977" s="255"/>
      <c r="AQ977" s="255"/>
      <c r="AR977" s="255"/>
    </row>
    <row r="978" spans="1:44" ht="16.5" customHeight="1" x14ac:dyDescent="0.25">
      <c r="A978" s="253"/>
      <c r="B978" s="254"/>
      <c r="C978" s="253"/>
      <c r="D978" s="255"/>
      <c r="E978" s="255"/>
      <c r="F978" s="255"/>
      <c r="G978" s="255"/>
      <c r="H978" s="255"/>
      <c r="I978" s="255"/>
      <c r="J978" s="255"/>
      <c r="K978" s="255"/>
      <c r="L978" s="255"/>
      <c r="M978" s="255"/>
      <c r="N978" s="255"/>
      <c r="O978" s="255"/>
      <c r="P978" s="255"/>
      <c r="Q978" s="255"/>
      <c r="R978" s="255"/>
      <c r="S978" s="255"/>
      <c r="T978" s="255"/>
      <c r="U978" s="255"/>
      <c r="V978" s="255"/>
      <c r="W978" s="255"/>
      <c r="X978" s="255"/>
      <c r="Y978" s="255"/>
      <c r="Z978" s="255"/>
      <c r="AA978" s="255"/>
      <c r="AB978" s="255"/>
      <c r="AC978" s="255"/>
      <c r="AD978" s="255"/>
      <c r="AE978" s="255"/>
      <c r="AF978" s="255"/>
      <c r="AG978" s="255"/>
      <c r="AH978" s="255"/>
      <c r="AI978" s="255"/>
      <c r="AJ978" s="255"/>
      <c r="AK978" s="255"/>
      <c r="AL978" s="255"/>
      <c r="AM978" s="255"/>
      <c r="AN978" s="255"/>
      <c r="AO978" s="255"/>
      <c r="AP978" s="255"/>
      <c r="AQ978" s="255"/>
      <c r="AR978" s="255"/>
    </row>
    <row r="979" spans="1:44" ht="16.5" customHeight="1" x14ac:dyDescent="0.25">
      <c r="A979" s="253"/>
      <c r="B979" s="254"/>
      <c r="C979" s="253"/>
      <c r="D979" s="255"/>
      <c r="E979" s="255"/>
      <c r="F979" s="255"/>
      <c r="G979" s="255"/>
      <c r="H979" s="255"/>
      <c r="I979" s="255"/>
      <c r="J979" s="255"/>
      <c r="K979" s="255"/>
      <c r="L979" s="255"/>
      <c r="M979" s="255"/>
      <c r="N979" s="255"/>
      <c r="O979" s="255"/>
      <c r="P979" s="255"/>
      <c r="Q979" s="255"/>
      <c r="R979" s="255"/>
      <c r="S979" s="255"/>
      <c r="T979" s="255"/>
      <c r="U979" s="255"/>
      <c r="V979" s="255"/>
      <c r="W979" s="255"/>
      <c r="X979" s="255"/>
      <c r="Y979" s="255"/>
      <c r="Z979" s="255"/>
      <c r="AA979" s="255"/>
      <c r="AB979" s="255"/>
      <c r="AC979" s="255"/>
      <c r="AD979" s="255"/>
      <c r="AE979" s="255"/>
      <c r="AF979" s="255"/>
      <c r="AG979" s="255"/>
      <c r="AH979" s="255"/>
      <c r="AI979" s="255"/>
      <c r="AJ979" s="255"/>
      <c r="AK979" s="255"/>
      <c r="AL979" s="255"/>
      <c r="AM979" s="255"/>
      <c r="AN979" s="255"/>
      <c r="AO979" s="255"/>
      <c r="AP979" s="255"/>
      <c r="AQ979" s="255"/>
      <c r="AR979" s="255"/>
    </row>
    <row r="980" spans="1:44" ht="16.5" customHeight="1" x14ac:dyDescent="0.25">
      <c r="A980" s="253"/>
      <c r="B980" s="254"/>
      <c r="C980" s="253"/>
      <c r="D980" s="255"/>
      <c r="E980" s="255"/>
      <c r="F980" s="255"/>
      <c r="G980" s="255"/>
      <c r="H980" s="255"/>
      <c r="I980" s="255"/>
      <c r="J980" s="255"/>
      <c r="K980" s="255"/>
      <c r="L980" s="255"/>
      <c r="M980" s="255"/>
      <c r="N980" s="255"/>
      <c r="O980" s="255"/>
      <c r="P980" s="255"/>
      <c r="Q980" s="255"/>
      <c r="R980" s="255"/>
      <c r="S980" s="255"/>
      <c r="T980" s="255"/>
      <c r="U980" s="255"/>
      <c r="V980" s="255"/>
      <c r="W980" s="255"/>
      <c r="X980" s="255"/>
      <c r="Y980" s="255"/>
      <c r="Z980" s="255"/>
      <c r="AA980" s="255"/>
      <c r="AB980" s="255"/>
      <c r="AC980" s="255"/>
      <c r="AD980" s="255"/>
      <c r="AE980" s="255"/>
      <c r="AF980" s="255"/>
      <c r="AG980" s="255"/>
      <c r="AH980" s="255"/>
      <c r="AI980" s="255"/>
      <c r="AJ980" s="255"/>
      <c r="AK980" s="255"/>
      <c r="AL980" s="255"/>
      <c r="AM980" s="255"/>
      <c r="AN980" s="255"/>
      <c r="AO980" s="255"/>
      <c r="AP980" s="255"/>
      <c r="AQ980" s="255"/>
      <c r="AR980" s="255"/>
    </row>
    <row r="981" spans="1:44" ht="16.5" customHeight="1" x14ac:dyDescent="0.25">
      <c r="A981" s="253"/>
      <c r="B981" s="254"/>
      <c r="C981" s="253"/>
      <c r="D981" s="255"/>
      <c r="E981" s="255"/>
      <c r="F981" s="255"/>
      <c r="G981" s="255"/>
      <c r="H981" s="255"/>
      <c r="I981" s="255"/>
      <c r="J981" s="255"/>
      <c r="K981" s="255"/>
      <c r="L981" s="255"/>
      <c r="M981" s="255"/>
      <c r="N981" s="255"/>
      <c r="O981" s="255"/>
      <c r="P981" s="255"/>
      <c r="Q981" s="255"/>
      <c r="R981" s="255"/>
      <c r="S981" s="255"/>
      <c r="T981" s="255"/>
      <c r="U981" s="255"/>
      <c r="V981" s="255"/>
      <c r="W981" s="255"/>
      <c r="X981" s="255"/>
      <c r="Y981" s="255"/>
      <c r="Z981" s="255"/>
      <c r="AA981" s="255"/>
      <c r="AB981" s="255"/>
      <c r="AC981" s="255"/>
      <c r="AD981" s="255"/>
      <c r="AE981" s="255"/>
      <c r="AF981" s="255"/>
      <c r="AG981" s="255"/>
      <c r="AH981" s="255"/>
      <c r="AI981" s="255"/>
      <c r="AJ981" s="255"/>
      <c r="AK981" s="255"/>
      <c r="AL981" s="255"/>
      <c r="AM981" s="255"/>
      <c r="AN981" s="255"/>
      <c r="AO981" s="255"/>
      <c r="AP981" s="255"/>
      <c r="AQ981" s="255"/>
      <c r="AR981" s="255"/>
    </row>
    <row r="982" spans="1:44" ht="16.5" customHeight="1" x14ac:dyDescent="0.25">
      <c r="A982" s="253"/>
      <c r="B982" s="254"/>
      <c r="C982" s="253"/>
      <c r="D982" s="255"/>
      <c r="E982" s="255"/>
      <c r="F982" s="255"/>
      <c r="G982" s="255"/>
      <c r="H982" s="255"/>
      <c r="I982" s="255"/>
      <c r="J982" s="255"/>
      <c r="K982" s="255"/>
      <c r="L982" s="255"/>
      <c r="M982" s="255"/>
      <c r="N982" s="255"/>
      <c r="O982" s="255"/>
      <c r="P982" s="255"/>
      <c r="Q982" s="255"/>
      <c r="R982" s="255"/>
      <c r="S982" s="255"/>
      <c r="T982" s="255"/>
      <c r="U982" s="255"/>
      <c r="V982" s="255"/>
      <c r="W982" s="255"/>
      <c r="X982" s="255"/>
      <c r="Y982" s="255"/>
      <c r="Z982" s="255"/>
      <c r="AA982" s="255"/>
      <c r="AB982" s="255"/>
      <c r="AC982" s="255"/>
      <c r="AD982" s="255"/>
      <c r="AE982" s="255"/>
      <c r="AF982" s="255"/>
      <c r="AG982" s="255"/>
      <c r="AH982" s="255"/>
      <c r="AI982" s="255"/>
      <c r="AJ982" s="255"/>
      <c r="AK982" s="255"/>
      <c r="AL982" s="255"/>
      <c r="AM982" s="255"/>
      <c r="AN982" s="255"/>
      <c r="AO982" s="255"/>
      <c r="AP982" s="255"/>
      <c r="AQ982" s="255"/>
      <c r="AR982" s="255"/>
    </row>
    <row r="983" spans="1:44" ht="16.5" customHeight="1" x14ac:dyDescent="0.25">
      <c r="A983" s="253"/>
      <c r="B983" s="254"/>
      <c r="C983" s="253"/>
      <c r="D983" s="255"/>
      <c r="E983" s="255"/>
      <c r="F983" s="255"/>
      <c r="G983" s="255"/>
      <c r="H983" s="255"/>
      <c r="I983" s="255"/>
      <c r="J983" s="255"/>
      <c r="K983" s="255"/>
      <c r="L983" s="255"/>
      <c r="M983" s="255"/>
      <c r="N983" s="255"/>
      <c r="O983" s="255"/>
      <c r="P983" s="255"/>
      <c r="Q983" s="255"/>
      <c r="R983" s="255"/>
      <c r="S983" s="255"/>
      <c r="T983" s="255"/>
      <c r="U983" s="255"/>
      <c r="V983" s="255"/>
      <c r="W983" s="255"/>
      <c r="X983" s="255"/>
      <c r="Y983" s="255"/>
      <c r="Z983" s="255"/>
      <c r="AA983" s="255"/>
      <c r="AB983" s="255"/>
      <c r="AC983" s="255"/>
      <c r="AD983" s="255"/>
      <c r="AE983" s="255"/>
      <c r="AF983" s="255"/>
      <c r="AG983" s="255"/>
      <c r="AH983" s="255"/>
      <c r="AI983" s="255"/>
      <c r="AJ983" s="255"/>
      <c r="AK983" s="255"/>
      <c r="AL983" s="255"/>
      <c r="AM983" s="255"/>
      <c r="AN983" s="255"/>
      <c r="AO983" s="255"/>
      <c r="AP983" s="255"/>
      <c r="AQ983" s="255"/>
      <c r="AR983" s="255"/>
    </row>
    <row r="984" spans="1:44" ht="16.5" customHeight="1" x14ac:dyDescent="0.25">
      <c r="A984" s="253"/>
      <c r="B984" s="254"/>
      <c r="C984" s="253"/>
      <c r="D984" s="255"/>
      <c r="E984" s="255"/>
      <c r="F984" s="255"/>
      <c r="G984" s="255"/>
      <c r="H984" s="255"/>
      <c r="I984" s="255"/>
      <c r="J984" s="255"/>
      <c r="K984" s="255"/>
      <c r="L984" s="255"/>
      <c r="M984" s="255"/>
      <c r="N984" s="255"/>
      <c r="O984" s="255"/>
      <c r="P984" s="255"/>
      <c r="Q984" s="255"/>
      <c r="R984" s="255"/>
      <c r="S984" s="255"/>
      <c r="T984" s="255"/>
      <c r="U984" s="255"/>
      <c r="V984" s="255"/>
      <c r="W984" s="255"/>
      <c r="X984" s="255"/>
      <c r="Y984" s="255"/>
      <c r="Z984" s="255"/>
      <c r="AA984" s="255"/>
      <c r="AB984" s="255"/>
      <c r="AC984" s="255"/>
      <c r="AD984" s="255"/>
      <c r="AE984" s="255"/>
      <c r="AF984" s="255"/>
      <c r="AG984" s="255"/>
      <c r="AH984" s="255"/>
      <c r="AI984" s="255"/>
      <c r="AJ984" s="255"/>
      <c r="AK984" s="255"/>
      <c r="AL984" s="255"/>
      <c r="AM984" s="255"/>
      <c r="AN984" s="255"/>
      <c r="AO984" s="255"/>
      <c r="AP984" s="255"/>
      <c r="AQ984" s="255"/>
      <c r="AR984" s="255"/>
    </row>
    <row r="985" spans="1:44" ht="16.5" customHeight="1" x14ac:dyDescent="0.25">
      <c r="A985" s="253"/>
      <c r="B985" s="254"/>
      <c r="C985" s="253"/>
      <c r="D985" s="255"/>
      <c r="E985" s="255"/>
      <c r="F985" s="255"/>
      <c r="G985" s="255"/>
      <c r="H985" s="255"/>
      <c r="I985" s="255"/>
      <c r="J985" s="255"/>
      <c r="K985" s="255"/>
      <c r="L985" s="255"/>
      <c r="M985" s="255"/>
      <c r="N985" s="255"/>
      <c r="O985" s="255"/>
      <c r="P985" s="255"/>
      <c r="Q985" s="255"/>
      <c r="R985" s="255"/>
      <c r="S985" s="255"/>
      <c r="T985" s="255"/>
      <c r="U985" s="255"/>
      <c r="V985" s="255"/>
      <c r="W985" s="255"/>
      <c r="X985" s="255"/>
      <c r="Y985" s="255"/>
      <c r="Z985" s="255"/>
      <c r="AA985" s="255"/>
      <c r="AB985" s="255"/>
      <c r="AC985" s="255"/>
      <c r="AD985" s="255"/>
      <c r="AE985" s="255"/>
      <c r="AF985" s="255"/>
      <c r="AG985" s="255"/>
      <c r="AH985" s="255"/>
      <c r="AI985" s="255"/>
      <c r="AJ985" s="255"/>
      <c r="AK985" s="255"/>
      <c r="AL985" s="255"/>
      <c r="AM985" s="255"/>
      <c r="AN985" s="255"/>
      <c r="AO985" s="255"/>
      <c r="AP985" s="255"/>
      <c r="AQ985" s="255"/>
      <c r="AR985" s="255"/>
    </row>
    <row r="986" spans="1:44" ht="16.5" customHeight="1" x14ac:dyDescent="0.25">
      <c r="A986" s="253"/>
      <c r="B986" s="254"/>
      <c r="C986" s="253"/>
      <c r="D986" s="255"/>
      <c r="E986" s="255"/>
      <c r="F986" s="255"/>
      <c r="G986" s="255"/>
      <c r="H986" s="255"/>
      <c r="I986" s="255"/>
      <c r="J986" s="255"/>
      <c r="K986" s="255"/>
      <c r="L986" s="255"/>
      <c r="M986" s="255"/>
      <c r="N986" s="255"/>
      <c r="O986" s="255"/>
      <c r="P986" s="255"/>
      <c r="Q986" s="255"/>
      <c r="R986" s="255"/>
      <c r="S986" s="255"/>
      <c r="T986" s="255"/>
      <c r="U986" s="255"/>
      <c r="V986" s="255"/>
      <c r="W986" s="255"/>
      <c r="X986" s="255"/>
      <c r="Y986" s="255"/>
      <c r="Z986" s="255"/>
      <c r="AA986" s="255"/>
      <c r="AB986" s="255"/>
      <c r="AC986" s="255"/>
      <c r="AD986" s="255"/>
      <c r="AE986" s="255"/>
      <c r="AF986" s="255"/>
      <c r="AG986" s="255"/>
      <c r="AH986" s="255"/>
      <c r="AI986" s="255"/>
      <c r="AJ986" s="255"/>
      <c r="AK986" s="255"/>
      <c r="AL986" s="255"/>
      <c r="AM986" s="255"/>
      <c r="AN986" s="255"/>
      <c r="AO986" s="255"/>
      <c r="AP986" s="255"/>
      <c r="AQ986" s="255"/>
      <c r="AR986" s="255"/>
    </row>
    <row r="987" spans="1:44" ht="16.5" customHeight="1" x14ac:dyDescent="0.25">
      <c r="A987" s="253"/>
      <c r="B987" s="254"/>
      <c r="C987" s="253"/>
      <c r="D987" s="255"/>
      <c r="E987" s="255"/>
      <c r="F987" s="255"/>
      <c r="G987" s="255"/>
      <c r="H987" s="255"/>
      <c r="I987" s="255"/>
      <c r="J987" s="255"/>
      <c r="K987" s="255"/>
      <c r="L987" s="255"/>
      <c r="M987" s="255"/>
      <c r="N987" s="255"/>
      <c r="O987" s="255"/>
      <c r="P987" s="255"/>
      <c r="Q987" s="255"/>
      <c r="R987" s="255"/>
      <c r="S987" s="255"/>
      <c r="T987" s="255"/>
      <c r="U987" s="255"/>
      <c r="V987" s="255"/>
      <c r="W987" s="255"/>
      <c r="X987" s="255"/>
      <c r="Y987" s="255"/>
      <c r="Z987" s="255"/>
      <c r="AA987" s="255"/>
      <c r="AB987" s="255"/>
      <c r="AC987" s="255"/>
      <c r="AD987" s="255"/>
      <c r="AE987" s="255"/>
      <c r="AF987" s="255"/>
      <c r="AG987" s="255"/>
      <c r="AH987" s="255"/>
      <c r="AI987" s="255"/>
      <c r="AJ987" s="255"/>
      <c r="AK987" s="255"/>
      <c r="AL987" s="255"/>
      <c r="AM987" s="255"/>
      <c r="AN987" s="255"/>
      <c r="AO987" s="255"/>
      <c r="AP987" s="255"/>
      <c r="AQ987" s="255"/>
      <c r="AR987" s="255"/>
    </row>
    <row r="988" spans="1:44" ht="16.5" customHeight="1" x14ac:dyDescent="0.25">
      <c r="A988" s="253"/>
      <c r="B988" s="254"/>
      <c r="C988" s="253"/>
      <c r="D988" s="255"/>
      <c r="E988" s="255"/>
      <c r="F988" s="255"/>
      <c r="G988" s="255"/>
      <c r="H988" s="255"/>
      <c r="I988" s="255"/>
      <c r="J988" s="255"/>
      <c r="K988" s="255"/>
      <c r="L988" s="255"/>
      <c r="M988" s="255"/>
      <c r="N988" s="255"/>
      <c r="O988" s="255"/>
      <c r="P988" s="255"/>
      <c r="Q988" s="255"/>
      <c r="R988" s="255"/>
      <c r="S988" s="255"/>
      <c r="T988" s="255"/>
      <c r="U988" s="255"/>
      <c r="V988" s="255"/>
      <c r="W988" s="255"/>
      <c r="X988" s="255"/>
      <c r="Y988" s="255"/>
      <c r="Z988" s="255"/>
      <c r="AA988" s="255"/>
      <c r="AB988" s="255"/>
      <c r="AC988" s="255"/>
      <c r="AD988" s="255"/>
      <c r="AE988" s="255"/>
      <c r="AF988" s="255"/>
      <c r="AG988" s="255"/>
      <c r="AH988" s="255"/>
      <c r="AI988" s="255"/>
      <c r="AJ988" s="255"/>
      <c r="AK988" s="255"/>
      <c r="AL988" s="255"/>
      <c r="AM988" s="255"/>
      <c r="AN988" s="255"/>
      <c r="AO988" s="255"/>
      <c r="AP988" s="255"/>
      <c r="AQ988" s="255"/>
      <c r="AR988" s="255"/>
    </row>
    <row r="989" spans="1:44" ht="16.5" customHeight="1" x14ac:dyDescent="0.25">
      <c r="A989" s="253"/>
      <c r="B989" s="254"/>
      <c r="C989" s="253"/>
      <c r="D989" s="255"/>
      <c r="E989" s="255"/>
      <c r="F989" s="255"/>
      <c r="G989" s="255"/>
      <c r="H989" s="255"/>
      <c r="I989" s="255"/>
      <c r="J989" s="255"/>
      <c r="K989" s="255"/>
      <c r="L989" s="255"/>
      <c r="M989" s="255"/>
      <c r="N989" s="255"/>
      <c r="O989" s="255"/>
      <c r="P989" s="255"/>
      <c r="Q989" s="255"/>
      <c r="R989" s="255"/>
      <c r="S989" s="255"/>
      <c r="T989" s="255"/>
      <c r="U989" s="255"/>
      <c r="V989" s="255"/>
      <c r="W989" s="255"/>
      <c r="X989" s="255"/>
      <c r="Y989" s="255"/>
      <c r="Z989" s="255"/>
      <c r="AA989" s="255"/>
      <c r="AB989" s="255"/>
      <c r="AC989" s="255"/>
      <c r="AD989" s="255"/>
      <c r="AE989" s="255"/>
      <c r="AF989" s="255"/>
      <c r="AG989" s="255"/>
      <c r="AH989" s="255"/>
      <c r="AI989" s="255"/>
      <c r="AJ989" s="255"/>
      <c r="AK989" s="255"/>
      <c r="AL989" s="255"/>
      <c r="AM989" s="255"/>
      <c r="AN989" s="255"/>
      <c r="AO989" s="255"/>
      <c r="AP989" s="255"/>
      <c r="AQ989" s="255"/>
      <c r="AR989" s="255"/>
    </row>
    <row r="990" spans="1:44" ht="16.5" customHeight="1" x14ac:dyDescent="0.25">
      <c r="A990" s="253"/>
      <c r="B990" s="254"/>
      <c r="C990" s="253"/>
      <c r="D990" s="255"/>
      <c r="E990" s="255"/>
      <c r="F990" s="255"/>
      <c r="G990" s="255"/>
      <c r="H990" s="255"/>
      <c r="I990" s="255"/>
      <c r="J990" s="255"/>
      <c r="K990" s="255"/>
      <c r="L990" s="255"/>
      <c r="M990" s="255"/>
      <c r="N990" s="255"/>
      <c r="O990" s="255"/>
      <c r="P990" s="255"/>
      <c r="Q990" s="255"/>
      <c r="R990" s="255"/>
      <c r="S990" s="255"/>
      <c r="T990" s="255"/>
      <c r="U990" s="255"/>
      <c r="V990" s="255"/>
      <c r="W990" s="255"/>
      <c r="X990" s="255"/>
      <c r="Y990" s="255"/>
      <c r="Z990" s="255"/>
      <c r="AA990" s="255"/>
      <c r="AB990" s="255"/>
      <c r="AC990" s="255"/>
      <c r="AD990" s="255"/>
      <c r="AE990" s="255"/>
      <c r="AF990" s="255"/>
      <c r="AG990" s="255"/>
      <c r="AH990" s="255"/>
      <c r="AI990" s="255"/>
      <c r="AJ990" s="255"/>
      <c r="AK990" s="255"/>
      <c r="AL990" s="255"/>
      <c r="AM990" s="255"/>
      <c r="AN990" s="255"/>
      <c r="AO990" s="255"/>
      <c r="AP990" s="255"/>
      <c r="AQ990" s="255"/>
      <c r="AR990" s="255"/>
    </row>
    <row r="991" spans="1:44" ht="16.5" customHeight="1" x14ac:dyDescent="0.25">
      <c r="A991" s="253"/>
      <c r="B991" s="254"/>
      <c r="C991" s="253"/>
      <c r="D991" s="255"/>
      <c r="E991" s="255"/>
      <c r="F991" s="255"/>
      <c r="G991" s="255"/>
      <c r="H991" s="255"/>
      <c r="I991" s="255"/>
      <c r="J991" s="255"/>
      <c r="K991" s="255"/>
      <c r="L991" s="255"/>
      <c r="M991" s="255"/>
      <c r="N991" s="255"/>
      <c r="O991" s="255"/>
      <c r="P991" s="255"/>
      <c r="Q991" s="255"/>
      <c r="R991" s="255"/>
      <c r="S991" s="255"/>
      <c r="T991" s="255"/>
      <c r="U991" s="255"/>
      <c r="V991" s="255"/>
      <c r="W991" s="255"/>
      <c r="X991" s="255"/>
      <c r="Y991" s="255"/>
      <c r="Z991" s="255"/>
      <c r="AA991" s="255"/>
      <c r="AB991" s="255"/>
      <c r="AC991" s="255"/>
      <c r="AD991" s="255"/>
      <c r="AE991" s="255"/>
      <c r="AF991" s="255"/>
      <c r="AG991" s="255"/>
      <c r="AH991" s="255"/>
      <c r="AI991" s="255"/>
      <c r="AJ991" s="255"/>
      <c r="AK991" s="255"/>
      <c r="AL991" s="255"/>
      <c r="AM991" s="255"/>
      <c r="AN991" s="255"/>
      <c r="AO991" s="255"/>
      <c r="AP991" s="255"/>
      <c r="AQ991" s="255"/>
      <c r="AR991" s="255"/>
    </row>
    <row r="992" spans="1:44" ht="16.5" customHeight="1" x14ac:dyDescent="0.25">
      <c r="A992" s="253"/>
      <c r="B992" s="254"/>
      <c r="C992" s="253"/>
      <c r="D992" s="255"/>
      <c r="E992" s="255"/>
      <c r="F992" s="255"/>
      <c r="G992" s="255"/>
      <c r="H992" s="255"/>
      <c r="I992" s="255"/>
      <c r="J992" s="255"/>
      <c r="K992" s="255"/>
      <c r="L992" s="255"/>
      <c r="M992" s="255"/>
      <c r="N992" s="255"/>
      <c r="O992" s="255"/>
      <c r="P992" s="255"/>
      <c r="Q992" s="255"/>
      <c r="R992" s="255"/>
      <c r="S992" s="255"/>
      <c r="T992" s="255"/>
      <c r="U992" s="255"/>
      <c r="V992" s="255"/>
      <c r="W992" s="255"/>
      <c r="X992" s="255"/>
      <c r="Y992" s="255"/>
      <c r="Z992" s="255"/>
      <c r="AA992" s="255"/>
      <c r="AB992" s="255"/>
      <c r="AC992" s="255"/>
      <c r="AD992" s="255"/>
      <c r="AE992" s="255"/>
      <c r="AF992" s="255"/>
      <c r="AG992" s="255"/>
      <c r="AH992" s="255"/>
      <c r="AI992" s="255"/>
      <c r="AJ992" s="255"/>
      <c r="AK992" s="255"/>
      <c r="AL992" s="255"/>
      <c r="AM992" s="255"/>
      <c r="AN992" s="255"/>
      <c r="AO992" s="255"/>
      <c r="AP992" s="255"/>
      <c r="AQ992" s="255"/>
      <c r="AR992" s="255"/>
    </row>
    <row r="993" spans="1:44" ht="16.5" customHeight="1" x14ac:dyDescent="0.25">
      <c r="A993" s="253"/>
      <c r="B993" s="254"/>
      <c r="C993" s="253"/>
      <c r="D993" s="255"/>
      <c r="E993" s="255"/>
      <c r="F993" s="255"/>
      <c r="G993" s="255"/>
      <c r="H993" s="255"/>
      <c r="I993" s="255"/>
      <c r="J993" s="255"/>
      <c r="K993" s="255"/>
      <c r="L993" s="255"/>
      <c r="M993" s="255"/>
      <c r="N993" s="255"/>
      <c r="O993" s="255"/>
      <c r="P993" s="255"/>
      <c r="Q993" s="255"/>
      <c r="R993" s="255"/>
      <c r="S993" s="255"/>
      <c r="T993" s="255"/>
      <c r="U993" s="255"/>
      <c r="V993" s="255"/>
      <c r="W993" s="255"/>
      <c r="X993" s="255"/>
      <c r="Y993" s="255"/>
      <c r="Z993" s="255"/>
      <c r="AA993" s="255"/>
      <c r="AB993" s="255"/>
      <c r="AC993" s="255"/>
      <c r="AD993" s="255"/>
      <c r="AE993" s="255"/>
      <c r="AF993" s="255"/>
      <c r="AG993" s="255"/>
      <c r="AH993" s="255"/>
      <c r="AI993" s="255"/>
      <c r="AJ993" s="255"/>
      <c r="AK993" s="255"/>
      <c r="AL993" s="255"/>
      <c r="AM993" s="255"/>
      <c r="AN993" s="255"/>
      <c r="AO993" s="255"/>
      <c r="AP993" s="255"/>
      <c r="AQ993" s="255"/>
      <c r="AR993" s="255"/>
    </row>
    <row r="994" spans="1:44" ht="16.5" customHeight="1" x14ac:dyDescent="0.25">
      <c r="A994" s="253"/>
      <c r="B994" s="254"/>
      <c r="C994" s="253"/>
      <c r="D994" s="255"/>
      <c r="E994" s="255"/>
      <c r="F994" s="255"/>
      <c r="G994" s="255"/>
      <c r="H994" s="255"/>
      <c r="I994" s="255"/>
      <c r="J994" s="255"/>
      <c r="K994" s="255"/>
      <c r="L994" s="255"/>
      <c r="M994" s="255"/>
      <c r="N994" s="255"/>
      <c r="O994" s="255"/>
      <c r="P994" s="255"/>
      <c r="Q994" s="255"/>
      <c r="R994" s="255"/>
      <c r="S994" s="255"/>
      <c r="T994" s="255"/>
      <c r="U994" s="255"/>
      <c r="V994" s="255"/>
      <c r="W994" s="255"/>
      <c r="X994" s="255"/>
      <c r="Y994" s="255"/>
      <c r="Z994" s="255"/>
      <c r="AA994" s="255"/>
      <c r="AB994" s="255"/>
      <c r="AC994" s="255"/>
      <c r="AD994" s="255"/>
      <c r="AE994" s="255"/>
      <c r="AF994" s="255"/>
      <c r="AG994" s="255"/>
      <c r="AH994" s="255"/>
      <c r="AI994" s="255"/>
      <c r="AJ994" s="255"/>
      <c r="AK994" s="255"/>
      <c r="AL994" s="255"/>
      <c r="AM994" s="255"/>
      <c r="AN994" s="255"/>
      <c r="AO994" s="255"/>
      <c r="AP994" s="255"/>
      <c r="AQ994" s="255"/>
      <c r="AR994" s="255"/>
    </row>
    <row r="995" spans="1:44" ht="16.5" customHeight="1" x14ac:dyDescent="0.25">
      <c r="A995" s="253"/>
      <c r="B995" s="254"/>
      <c r="C995" s="253"/>
      <c r="D995" s="255"/>
      <c r="E995" s="255"/>
      <c r="F995" s="255"/>
      <c r="G995" s="255"/>
      <c r="H995" s="255"/>
      <c r="I995" s="255"/>
      <c r="J995" s="255"/>
      <c r="K995" s="255"/>
      <c r="L995" s="255"/>
      <c r="M995" s="255"/>
      <c r="N995" s="255"/>
      <c r="O995" s="255"/>
      <c r="P995" s="255"/>
      <c r="Q995" s="255"/>
      <c r="R995" s="255"/>
      <c r="S995" s="255"/>
      <c r="T995" s="255"/>
      <c r="U995" s="255"/>
      <c r="V995" s="255"/>
      <c r="W995" s="255"/>
      <c r="X995" s="255"/>
      <c r="Y995" s="255"/>
      <c r="Z995" s="255"/>
      <c r="AA995" s="255"/>
      <c r="AB995" s="255"/>
      <c r="AC995" s="255"/>
      <c r="AD995" s="255"/>
      <c r="AE995" s="255"/>
      <c r="AF995" s="255"/>
      <c r="AG995" s="255"/>
      <c r="AH995" s="255"/>
      <c r="AI995" s="255"/>
      <c r="AJ995" s="255"/>
      <c r="AK995" s="255"/>
      <c r="AL995" s="255"/>
      <c r="AM995" s="255"/>
      <c r="AN995" s="255"/>
      <c r="AO995" s="255"/>
      <c r="AP995" s="255"/>
      <c r="AQ995" s="255"/>
      <c r="AR995" s="255"/>
    </row>
    <row r="996" spans="1:44" ht="16.5" customHeight="1" x14ac:dyDescent="0.25">
      <c r="A996" s="253"/>
      <c r="B996" s="254"/>
      <c r="C996" s="253"/>
      <c r="D996" s="255"/>
      <c r="E996" s="255"/>
      <c r="F996" s="255"/>
      <c r="G996" s="255"/>
      <c r="H996" s="255"/>
      <c r="I996" s="255"/>
      <c r="J996" s="255"/>
      <c r="K996" s="255"/>
      <c r="L996" s="255"/>
      <c r="M996" s="255"/>
      <c r="N996" s="255"/>
      <c r="O996" s="255"/>
      <c r="P996" s="255"/>
      <c r="Q996" s="255"/>
      <c r="R996" s="255"/>
      <c r="S996" s="255"/>
      <c r="T996" s="255"/>
      <c r="U996" s="255"/>
      <c r="V996" s="255"/>
      <c r="W996" s="255"/>
      <c r="X996" s="255"/>
      <c r="Y996" s="255"/>
      <c r="Z996" s="255"/>
      <c r="AA996" s="255"/>
      <c r="AB996" s="255"/>
      <c r="AC996" s="255"/>
      <c r="AD996" s="255"/>
      <c r="AE996" s="255"/>
      <c r="AF996" s="255"/>
      <c r="AG996" s="255"/>
      <c r="AH996" s="255"/>
      <c r="AI996" s="255"/>
      <c r="AJ996" s="255"/>
      <c r="AK996" s="255"/>
      <c r="AL996" s="255"/>
      <c r="AM996" s="255"/>
      <c r="AN996" s="255"/>
      <c r="AO996" s="255"/>
      <c r="AP996" s="255"/>
      <c r="AQ996" s="255"/>
      <c r="AR996" s="255"/>
    </row>
    <row r="997" spans="1:44" ht="16.5" customHeight="1" x14ac:dyDescent="0.25">
      <c r="A997" s="253"/>
      <c r="B997" s="254"/>
      <c r="C997" s="253"/>
      <c r="D997" s="255"/>
      <c r="E997" s="255"/>
      <c r="F997" s="255"/>
      <c r="G997" s="255"/>
      <c r="H997" s="255"/>
      <c r="I997" s="255"/>
      <c r="J997" s="255"/>
      <c r="K997" s="255"/>
      <c r="L997" s="255"/>
      <c r="M997" s="255"/>
      <c r="N997" s="255"/>
      <c r="O997" s="255"/>
      <c r="P997" s="255"/>
      <c r="Q997" s="255"/>
      <c r="R997" s="255"/>
      <c r="S997" s="255"/>
      <c r="T997" s="255"/>
      <c r="U997" s="255"/>
      <c r="V997" s="255"/>
      <c r="W997" s="255"/>
      <c r="X997" s="255"/>
      <c r="Y997" s="255"/>
      <c r="Z997" s="255"/>
      <c r="AA997" s="255"/>
      <c r="AB997" s="255"/>
      <c r="AC997" s="255"/>
      <c r="AD997" s="255"/>
      <c r="AE997" s="255"/>
      <c r="AF997" s="255"/>
      <c r="AG997" s="255"/>
      <c r="AH997" s="255"/>
      <c r="AI997" s="255"/>
      <c r="AJ997" s="255"/>
      <c r="AK997" s="255"/>
      <c r="AL997" s="255"/>
      <c r="AM997" s="255"/>
      <c r="AN997" s="255"/>
      <c r="AO997" s="255"/>
      <c r="AP997" s="255"/>
      <c r="AQ997" s="255"/>
      <c r="AR997" s="255"/>
    </row>
    <row r="998" spans="1:44" ht="16.5" customHeight="1" x14ac:dyDescent="0.25">
      <c r="A998" s="253"/>
      <c r="B998" s="254"/>
      <c r="C998" s="253"/>
      <c r="D998" s="255"/>
      <c r="E998" s="255"/>
      <c r="F998" s="255"/>
      <c r="G998" s="255"/>
      <c r="H998" s="255"/>
      <c r="I998" s="255"/>
      <c r="J998" s="255"/>
      <c r="K998" s="255"/>
      <c r="L998" s="255"/>
      <c r="M998" s="255"/>
      <c r="N998" s="255"/>
      <c r="O998" s="255"/>
      <c r="P998" s="255"/>
      <c r="Q998" s="255"/>
      <c r="R998" s="255"/>
      <c r="S998" s="255"/>
      <c r="T998" s="255"/>
      <c r="U998" s="255"/>
      <c r="V998" s="255"/>
      <c r="W998" s="255"/>
      <c r="X998" s="255"/>
      <c r="Y998" s="255"/>
      <c r="Z998" s="255"/>
      <c r="AA998" s="255"/>
      <c r="AB998" s="255"/>
      <c r="AC998" s="255"/>
      <c r="AD998" s="255"/>
      <c r="AE998" s="255"/>
      <c r="AF998" s="255"/>
      <c r="AG998" s="255"/>
      <c r="AH998" s="255"/>
      <c r="AI998" s="255"/>
      <c r="AJ998" s="255"/>
      <c r="AK998" s="255"/>
      <c r="AL998" s="255"/>
      <c r="AM998" s="255"/>
      <c r="AN998" s="255"/>
      <c r="AO998" s="255"/>
      <c r="AP998" s="255"/>
      <c r="AQ998" s="255"/>
      <c r="AR998" s="255"/>
    </row>
    <row r="999" spans="1:44" ht="16.5" customHeight="1" x14ac:dyDescent="0.25">
      <c r="A999" s="253"/>
      <c r="B999" s="254"/>
      <c r="C999" s="253"/>
      <c r="D999" s="255"/>
      <c r="E999" s="255"/>
      <c r="F999" s="255"/>
      <c r="G999" s="255"/>
      <c r="H999" s="255"/>
      <c r="I999" s="255"/>
      <c r="J999" s="255"/>
      <c r="K999" s="255"/>
      <c r="L999" s="255"/>
      <c r="M999" s="255"/>
      <c r="N999" s="255"/>
      <c r="O999" s="255"/>
      <c r="P999" s="255"/>
      <c r="Q999" s="255"/>
      <c r="R999" s="255"/>
      <c r="S999" s="255"/>
      <c r="T999" s="255"/>
      <c r="U999" s="255"/>
      <c r="V999" s="255"/>
      <c r="W999" s="255"/>
      <c r="X999" s="255"/>
      <c r="Y999" s="255"/>
      <c r="Z999" s="255"/>
      <c r="AA999" s="255"/>
      <c r="AB999" s="255"/>
      <c r="AC999" s="255"/>
      <c r="AD999" s="255"/>
      <c r="AE999" s="255"/>
      <c r="AF999" s="255"/>
      <c r="AG999" s="255"/>
      <c r="AH999" s="255"/>
      <c r="AI999" s="255"/>
      <c r="AJ999" s="255"/>
      <c r="AK999" s="255"/>
      <c r="AL999" s="255"/>
      <c r="AM999" s="255"/>
      <c r="AN999" s="255"/>
      <c r="AO999" s="255"/>
      <c r="AP999" s="255"/>
      <c r="AQ999" s="255"/>
      <c r="AR999" s="255"/>
    </row>
    <row r="1000" spans="1:44" ht="16.5" customHeight="1" x14ac:dyDescent="0.25">
      <c r="A1000" s="253"/>
      <c r="B1000" s="254"/>
      <c r="C1000" s="253"/>
      <c r="D1000" s="255"/>
      <c r="E1000" s="255"/>
      <c r="F1000" s="255"/>
      <c r="G1000" s="255"/>
      <c r="H1000" s="255"/>
      <c r="I1000" s="255"/>
      <c r="J1000" s="255"/>
      <c r="K1000" s="255"/>
      <c r="L1000" s="255"/>
      <c r="M1000" s="255"/>
      <c r="N1000" s="255"/>
      <c r="O1000" s="255"/>
      <c r="P1000" s="255"/>
      <c r="Q1000" s="255"/>
      <c r="R1000" s="255"/>
      <c r="S1000" s="255"/>
      <c r="T1000" s="255"/>
      <c r="U1000" s="255"/>
      <c r="V1000" s="255"/>
      <c r="W1000" s="255"/>
      <c r="X1000" s="255"/>
      <c r="Y1000" s="255"/>
      <c r="Z1000" s="255"/>
      <c r="AA1000" s="255"/>
      <c r="AB1000" s="255"/>
      <c r="AC1000" s="255"/>
      <c r="AD1000" s="255"/>
      <c r="AE1000" s="255"/>
      <c r="AF1000" s="255"/>
      <c r="AG1000" s="255"/>
      <c r="AH1000" s="255"/>
      <c r="AI1000" s="255"/>
      <c r="AJ1000" s="255"/>
      <c r="AK1000" s="255"/>
      <c r="AL1000" s="255"/>
      <c r="AM1000" s="255"/>
      <c r="AN1000" s="255"/>
      <c r="AO1000" s="255"/>
      <c r="AP1000" s="255"/>
      <c r="AQ1000" s="255"/>
      <c r="AR1000" s="255"/>
    </row>
    <row r="1001" spans="1:44" ht="16.5" customHeight="1" x14ac:dyDescent="0.25">
      <c r="A1001" s="253"/>
      <c r="B1001" s="254"/>
      <c r="C1001" s="253"/>
      <c r="D1001" s="255"/>
      <c r="E1001" s="255"/>
      <c r="F1001" s="255"/>
      <c r="G1001" s="255"/>
      <c r="H1001" s="255"/>
      <c r="I1001" s="255"/>
      <c r="J1001" s="255"/>
      <c r="K1001" s="255"/>
      <c r="L1001" s="255"/>
      <c r="M1001" s="255"/>
      <c r="N1001" s="255"/>
      <c r="O1001" s="255"/>
      <c r="P1001" s="255"/>
      <c r="Q1001" s="255"/>
      <c r="R1001" s="255"/>
      <c r="S1001" s="255"/>
      <c r="T1001" s="255"/>
      <c r="U1001" s="255"/>
      <c r="V1001" s="255"/>
      <c r="W1001" s="255"/>
      <c r="X1001" s="255"/>
      <c r="Y1001" s="255"/>
      <c r="Z1001" s="255"/>
      <c r="AA1001" s="255"/>
      <c r="AB1001" s="255"/>
      <c r="AC1001" s="255"/>
      <c r="AD1001" s="255"/>
      <c r="AE1001" s="255"/>
      <c r="AF1001" s="255"/>
      <c r="AG1001" s="255"/>
      <c r="AH1001" s="255"/>
      <c r="AI1001" s="255"/>
      <c r="AJ1001" s="255"/>
      <c r="AK1001" s="255"/>
      <c r="AL1001" s="255"/>
      <c r="AM1001" s="255"/>
      <c r="AN1001" s="255"/>
      <c r="AO1001" s="255"/>
      <c r="AP1001" s="255"/>
      <c r="AQ1001" s="255"/>
      <c r="AR1001" s="255"/>
    </row>
    <row r="1002" spans="1:44" ht="16.5" customHeight="1" x14ac:dyDescent="0.25">
      <c r="A1002" s="253"/>
      <c r="B1002" s="254"/>
      <c r="C1002" s="253"/>
      <c r="D1002" s="255"/>
      <c r="E1002" s="255"/>
      <c r="F1002" s="255"/>
      <c r="G1002" s="255"/>
      <c r="H1002" s="255"/>
      <c r="I1002" s="255"/>
      <c r="J1002" s="255"/>
      <c r="K1002" s="255"/>
      <c r="L1002" s="255"/>
      <c r="M1002" s="255"/>
      <c r="N1002" s="255"/>
      <c r="O1002" s="255"/>
      <c r="P1002" s="255"/>
      <c r="Q1002" s="255"/>
      <c r="R1002" s="255"/>
      <c r="S1002" s="255"/>
      <c r="T1002" s="255"/>
      <c r="U1002" s="255"/>
      <c r="V1002" s="255"/>
      <c r="W1002" s="255"/>
      <c r="X1002" s="255"/>
      <c r="Y1002" s="255"/>
      <c r="Z1002" s="255"/>
      <c r="AA1002" s="255"/>
      <c r="AB1002" s="255"/>
      <c r="AC1002" s="255"/>
      <c r="AD1002" s="255"/>
      <c r="AE1002" s="255"/>
      <c r="AF1002" s="255"/>
      <c r="AG1002" s="255"/>
      <c r="AH1002" s="255"/>
      <c r="AI1002" s="255"/>
      <c r="AJ1002" s="255"/>
      <c r="AK1002" s="255"/>
      <c r="AL1002" s="255"/>
      <c r="AM1002" s="255"/>
      <c r="AN1002" s="255"/>
      <c r="AO1002" s="255"/>
      <c r="AP1002" s="255"/>
      <c r="AQ1002" s="255"/>
      <c r="AR1002" s="255"/>
    </row>
    <row r="1003" spans="1:44" ht="16.5" customHeight="1" x14ac:dyDescent="0.25">
      <c r="A1003" s="253"/>
      <c r="B1003" s="254"/>
      <c r="C1003" s="253"/>
      <c r="D1003" s="255"/>
      <c r="E1003" s="255"/>
      <c r="F1003" s="255"/>
      <c r="G1003" s="255"/>
      <c r="H1003" s="255"/>
      <c r="I1003" s="255"/>
      <c r="J1003" s="255"/>
      <c r="K1003" s="255"/>
      <c r="L1003" s="255"/>
      <c r="M1003" s="255"/>
      <c r="N1003" s="255"/>
      <c r="O1003" s="255"/>
      <c r="P1003" s="255"/>
      <c r="Q1003" s="255"/>
      <c r="R1003" s="255"/>
      <c r="S1003" s="255"/>
      <c r="T1003" s="255"/>
      <c r="U1003" s="255"/>
      <c r="V1003" s="255"/>
      <c r="W1003" s="255"/>
      <c r="X1003" s="255"/>
      <c r="Y1003" s="255"/>
      <c r="Z1003" s="255"/>
      <c r="AA1003" s="255"/>
      <c r="AB1003" s="255"/>
      <c r="AC1003" s="255"/>
      <c r="AD1003" s="255"/>
      <c r="AE1003" s="255"/>
      <c r="AF1003" s="255"/>
      <c r="AG1003" s="255"/>
      <c r="AH1003" s="255"/>
      <c r="AI1003" s="255"/>
      <c r="AJ1003" s="255"/>
      <c r="AK1003" s="255"/>
      <c r="AL1003" s="255"/>
      <c r="AM1003" s="255"/>
      <c r="AN1003" s="255"/>
      <c r="AO1003" s="255"/>
      <c r="AP1003" s="255"/>
      <c r="AQ1003" s="255"/>
      <c r="AR1003" s="255"/>
    </row>
    <row r="1004" spans="1:44" ht="16.5" customHeight="1" x14ac:dyDescent="0.25">
      <c r="A1004" s="253"/>
      <c r="B1004" s="254"/>
      <c r="C1004" s="253"/>
      <c r="D1004" s="255"/>
      <c r="E1004" s="255"/>
      <c r="F1004" s="255"/>
      <c r="G1004" s="255"/>
      <c r="H1004" s="255"/>
      <c r="I1004" s="255"/>
      <c r="J1004" s="255"/>
      <c r="K1004" s="255"/>
      <c r="L1004" s="255"/>
      <c r="M1004" s="255"/>
      <c r="N1004" s="255"/>
      <c r="O1004" s="255"/>
      <c r="P1004" s="255"/>
      <c r="Q1004" s="255"/>
      <c r="R1004" s="255"/>
      <c r="S1004" s="255"/>
      <c r="T1004" s="255"/>
      <c r="U1004" s="255"/>
      <c r="V1004" s="255"/>
      <c r="W1004" s="255"/>
      <c r="X1004" s="255"/>
      <c r="Y1004" s="255"/>
      <c r="Z1004" s="255"/>
      <c r="AA1004" s="255"/>
      <c r="AB1004" s="255"/>
      <c r="AC1004" s="255"/>
      <c r="AD1004" s="255"/>
      <c r="AE1004" s="255"/>
      <c r="AF1004" s="255"/>
      <c r="AG1004" s="255"/>
      <c r="AH1004" s="255"/>
      <c r="AI1004" s="255"/>
      <c r="AJ1004" s="255"/>
      <c r="AK1004" s="255"/>
      <c r="AL1004" s="255"/>
      <c r="AM1004" s="255"/>
      <c r="AN1004" s="255"/>
      <c r="AO1004" s="255"/>
      <c r="AP1004" s="255"/>
      <c r="AQ1004" s="255"/>
      <c r="AR1004" s="255"/>
    </row>
    <row r="1005" spans="1:44" ht="16.5" customHeight="1" x14ac:dyDescent="0.25">
      <c r="A1005" s="253"/>
      <c r="B1005" s="254"/>
      <c r="C1005" s="253"/>
      <c r="D1005" s="255"/>
      <c r="E1005" s="255"/>
      <c r="F1005" s="255"/>
      <c r="G1005" s="255"/>
      <c r="H1005" s="255"/>
      <c r="I1005" s="255"/>
      <c r="J1005" s="255"/>
      <c r="K1005" s="255"/>
      <c r="L1005" s="255"/>
      <c r="M1005" s="255"/>
      <c r="N1005" s="255"/>
      <c r="O1005" s="255"/>
      <c r="P1005" s="255"/>
      <c r="Q1005" s="255"/>
      <c r="R1005" s="255"/>
      <c r="S1005" s="255"/>
      <c r="T1005" s="255"/>
      <c r="U1005" s="255"/>
      <c r="V1005" s="255"/>
      <c r="W1005" s="255"/>
      <c r="X1005" s="255"/>
      <c r="Y1005" s="255"/>
      <c r="Z1005" s="255"/>
      <c r="AA1005" s="255"/>
      <c r="AB1005" s="255"/>
      <c r="AC1005" s="255"/>
      <c r="AD1005" s="255"/>
      <c r="AE1005" s="255"/>
      <c r="AF1005" s="255"/>
      <c r="AG1005" s="255"/>
      <c r="AH1005" s="255"/>
      <c r="AI1005" s="255"/>
      <c r="AJ1005" s="255"/>
      <c r="AK1005" s="255"/>
      <c r="AL1005" s="255"/>
      <c r="AM1005" s="255"/>
      <c r="AN1005" s="255"/>
      <c r="AO1005" s="255"/>
      <c r="AP1005" s="255"/>
      <c r="AQ1005" s="255"/>
      <c r="AR1005" s="255"/>
    </row>
    <row r="1006" spans="1:44" ht="16.5" customHeight="1" x14ac:dyDescent="0.25">
      <c r="A1006" s="253"/>
      <c r="B1006" s="254"/>
      <c r="C1006" s="253"/>
      <c r="D1006" s="255"/>
      <c r="E1006" s="255"/>
      <c r="F1006" s="255"/>
      <c r="G1006" s="255"/>
      <c r="H1006" s="255"/>
      <c r="I1006" s="255"/>
      <c r="J1006" s="255"/>
      <c r="K1006" s="255"/>
      <c r="L1006" s="255"/>
      <c r="M1006" s="255"/>
      <c r="N1006" s="255"/>
      <c r="O1006" s="255"/>
      <c r="P1006" s="255"/>
      <c r="Q1006" s="255"/>
      <c r="R1006" s="255"/>
      <c r="S1006" s="255"/>
      <c r="T1006" s="255"/>
      <c r="U1006" s="255"/>
      <c r="V1006" s="255"/>
      <c r="W1006" s="255"/>
      <c r="X1006" s="255"/>
      <c r="Y1006" s="255"/>
      <c r="Z1006" s="255"/>
      <c r="AA1006" s="255"/>
      <c r="AB1006" s="255"/>
      <c r="AC1006" s="255"/>
      <c r="AD1006" s="255"/>
      <c r="AE1006" s="255"/>
      <c r="AF1006" s="255"/>
      <c r="AG1006" s="255"/>
      <c r="AH1006" s="255"/>
      <c r="AI1006" s="255"/>
      <c r="AJ1006" s="255"/>
      <c r="AK1006" s="255"/>
      <c r="AL1006" s="255"/>
      <c r="AM1006" s="255"/>
      <c r="AN1006" s="255"/>
      <c r="AO1006" s="255"/>
      <c r="AP1006" s="255"/>
      <c r="AQ1006" s="255"/>
      <c r="AR1006" s="255"/>
    </row>
    <row r="1007" spans="1:44" ht="16.5" customHeight="1" x14ac:dyDescent="0.25">
      <c r="A1007" s="253"/>
      <c r="B1007" s="254"/>
      <c r="C1007" s="253"/>
      <c r="D1007" s="255"/>
      <c r="E1007" s="255"/>
      <c r="F1007" s="255"/>
      <c r="G1007" s="255"/>
      <c r="H1007" s="255"/>
      <c r="I1007" s="255"/>
      <c r="J1007" s="255"/>
      <c r="K1007" s="255"/>
      <c r="L1007" s="255"/>
      <c r="M1007" s="255"/>
      <c r="N1007" s="255"/>
      <c r="O1007" s="255"/>
      <c r="P1007" s="255"/>
      <c r="Q1007" s="255"/>
      <c r="R1007" s="255"/>
      <c r="S1007" s="255"/>
      <c r="T1007" s="255"/>
      <c r="U1007" s="255"/>
      <c r="V1007" s="255"/>
      <c r="W1007" s="255"/>
      <c r="X1007" s="255"/>
      <c r="Y1007" s="255"/>
      <c r="Z1007" s="255"/>
      <c r="AA1007" s="255"/>
      <c r="AB1007" s="255"/>
      <c r="AC1007" s="255"/>
      <c r="AD1007" s="255"/>
      <c r="AE1007" s="255"/>
      <c r="AF1007" s="255"/>
      <c r="AG1007" s="255"/>
      <c r="AH1007" s="255"/>
      <c r="AI1007" s="255"/>
      <c r="AJ1007" s="255"/>
      <c r="AK1007" s="255"/>
      <c r="AL1007" s="255"/>
      <c r="AM1007" s="255"/>
      <c r="AN1007" s="255"/>
      <c r="AO1007" s="255"/>
      <c r="AP1007" s="255"/>
      <c r="AQ1007" s="255"/>
      <c r="AR1007" s="255"/>
    </row>
    <row r="1008" spans="1:44" ht="16.5" customHeight="1" x14ac:dyDescent="0.25">
      <c r="A1008" s="253"/>
      <c r="B1008" s="254"/>
      <c r="C1008" s="253"/>
      <c r="D1008" s="255"/>
      <c r="E1008" s="255"/>
      <c r="F1008" s="255"/>
      <c r="G1008" s="255"/>
      <c r="H1008" s="255"/>
      <c r="I1008" s="255"/>
      <c r="J1008" s="255"/>
      <c r="K1008" s="255"/>
      <c r="L1008" s="255"/>
      <c r="M1008" s="255"/>
      <c r="N1008" s="255"/>
      <c r="O1008" s="255"/>
      <c r="P1008" s="255"/>
      <c r="Q1008" s="255"/>
      <c r="R1008" s="255"/>
      <c r="S1008" s="255"/>
      <c r="T1008" s="255"/>
      <c r="U1008" s="255"/>
      <c r="V1008" s="255"/>
      <c r="W1008" s="255"/>
      <c r="X1008" s="255"/>
      <c r="Y1008" s="255"/>
      <c r="Z1008" s="255"/>
      <c r="AA1008" s="255"/>
      <c r="AB1008" s="255"/>
      <c r="AC1008" s="255"/>
      <c r="AD1008" s="255"/>
      <c r="AE1008" s="255"/>
      <c r="AF1008" s="255"/>
      <c r="AG1008" s="255"/>
      <c r="AH1008" s="255"/>
      <c r="AI1008" s="255"/>
      <c r="AJ1008" s="255"/>
      <c r="AK1008" s="255"/>
      <c r="AL1008" s="255"/>
      <c r="AM1008" s="255"/>
      <c r="AN1008" s="255"/>
      <c r="AO1008" s="255"/>
      <c r="AP1008" s="255"/>
      <c r="AQ1008" s="255"/>
      <c r="AR1008" s="255"/>
    </row>
    <row r="1009" spans="1:44" ht="16.5" customHeight="1" x14ac:dyDescent="0.25">
      <c r="A1009" s="253"/>
      <c r="B1009" s="254"/>
      <c r="C1009" s="253"/>
      <c r="D1009" s="255"/>
      <c r="E1009" s="255"/>
      <c r="F1009" s="255"/>
      <c r="G1009" s="255"/>
      <c r="H1009" s="255"/>
      <c r="I1009" s="255"/>
      <c r="J1009" s="255"/>
      <c r="K1009" s="255"/>
      <c r="L1009" s="255"/>
      <c r="M1009" s="255"/>
      <c r="N1009" s="255"/>
      <c r="O1009" s="255"/>
      <c r="P1009" s="255"/>
      <c r="Q1009" s="255"/>
      <c r="R1009" s="255"/>
      <c r="S1009" s="255"/>
      <c r="T1009" s="255"/>
      <c r="U1009" s="255"/>
      <c r="V1009" s="255"/>
      <c r="W1009" s="255"/>
      <c r="X1009" s="255"/>
      <c r="Y1009" s="255"/>
      <c r="Z1009" s="255"/>
      <c r="AA1009" s="255"/>
      <c r="AB1009" s="255"/>
      <c r="AC1009" s="255"/>
      <c r="AD1009" s="255"/>
      <c r="AE1009" s="255"/>
      <c r="AF1009" s="255"/>
      <c r="AG1009" s="255"/>
      <c r="AH1009" s="255"/>
      <c r="AI1009" s="255"/>
      <c r="AJ1009" s="255"/>
      <c r="AK1009" s="255"/>
      <c r="AL1009" s="255"/>
      <c r="AM1009" s="255"/>
      <c r="AN1009" s="255"/>
      <c r="AO1009" s="255"/>
      <c r="AP1009" s="255"/>
      <c r="AQ1009" s="255"/>
      <c r="AR1009" s="255"/>
    </row>
    <row r="1010" spans="1:44" ht="16.5" customHeight="1" x14ac:dyDescent="0.25">
      <c r="A1010" s="253"/>
      <c r="B1010" s="254"/>
      <c r="C1010" s="253"/>
      <c r="D1010" s="255"/>
      <c r="E1010" s="255"/>
      <c r="F1010" s="255"/>
      <c r="G1010" s="255"/>
      <c r="H1010" s="255"/>
      <c r="I1010" s="255"/>
      <c r="J1010" s="255"/>
      <c r="K1010" s="255"/>
      <c r="L1010" s="255"/>
      <c r="M1010" s="255"/>
      <c r="N1010" s="255"/>
      <c r="O1010" s="255"/>
      <c r="P1010" s="255"/>
      <c r="Q1010" s="255"/>
      <c r="R1010" s="255"/>
      <c r="S1010" s="255"/>
      <c r="T1010" s="255"/>
      <c r="U1010" s="255"/>
      <c r="V1010" s="255"/>
      <c r="W1010" s="255"/>
      <c r="X1010" s="255"/>
      <c r="Y1010" s="255"/>
      <c r="Z1010" s="255"/>
      <c r="AA1010" s="255"/>
      <c r="AB1010" s="255"/>
      <c r="AC1010" s="255"/>
      <c r="AD1010" s="255"/>
      <c r="AE1010" s="255"/>
      <c r="AF1010" s="255"/>
      <c r="AG1010" s="255"/>
      <c r="AH1010" s="255"/>
      <c r="AI1010" s="255"/>
      <c r="AJ1010" s="255"/>
      <c r="AK1010" s="255"/>
      <c r="AL1010" s="255"/>
      <c r="AM1010" s="255"/>
      <c r="AN1010" s="255"/>
      <c r="AO1010" s="255"/>
      <c r="AP1010" s="255"/>
      <c r="AQ1010" s="255"/>
      <c r="AR1010" s="255"/>
    </row>
    <row r="1011" spans="1:44" ht="16.5" customHeight="1" x14ac:dyDescent="0.25">
      <c r="A1011" s="253"/>
      <c r="B1011" s="254"/>
      <c r="C1011" s="253"/>
      <c r="D1011" s="255"/>
      <c r="E1011" s="255"/>
      <c r="F1011" s="255"/>
      <c r="G1011" s="255"/>
      <c r="H1011" s="255"/>
      <c r="I1011" s="255"/>
      <c r="J1011" s="255"/>
      <c r="K1011" s="255"/>
      <c r="L1011" s="255"/>
      <c r="M1011" s="255"/>
      <c r="N1011" s="255"/>
      <c r="O1011" s="255"/>
      <c r="P1011" s="255"/>
      <c r="Q1011" s="255"/>
      <c r="R1011" s="255"/>
      <c r="S1011" s="255"/>
      <c r="T1011" s="255"/>
      <c r="U1011" s="255"/>
      <c r="V1011" s="255"/>
      <c r="W1011" s="255"/>
      <c r="X1011" s="255"/>
      <c r="Y1011" s="255"/>
      <c r="Z1011" s="255"/>
      <c r="AA1011" s="255"/>
      <c r="AB1011" s="255"/>
      <c r="AC1011" s="255"/>
      <c r="AD1011" s="255"/>
      <c r="AE1011" s="255"/>
      <c r="AF1011" s="255"/>
      <c r="AG1011" s="255"/>
      <c r="AH1011" s="255"/>
      <c r="AI1011" s="255"/>
      <c r="AJ1011" s="255"/>
      <c r="AK1011" s="255"/>
      <c r="AL1011" s="255"/>
      <c r="AM1011" s="255"/>
      <c r="AN1011" s="255"/>
      <c r="AO1011" s="255"/>
      <c r="AP1011" s="255"/>
      <c r="AQ1011" s="255"/>
      <c r="AR1011" s="255"/>
    </row>
    <row r="1012" spans="1:44" ht="16.5" customHeight="1" x14ac:dyDescent="0.25">
      <c r="A1012" s="253"/>
      <c r="B1012" s="254"/>
      <c r="C1012" s="253"/>
      <c r="D1012" s="255"/>
      <c r="E1012" s="255"/>
      <c r="F1012" s="255"/>
      <c r="G1012" s="255"/>
      <c r="H1012" s="255"/>
      <c r="I1012" s="255"/>
      <c r="J1012" s="255"/>
      <c r="K1012" s="255"/>
      <c r="L1012" s="255"/>
      <c r="M1012" s="255"/>
      <c r="N1012" s="255"/>
      <c r="O1012" s="255"/>
      <c r="P1012" s="255"/>
      <c r="Q1012" s="255"/>
      <c r="R1012" s="255"/>
      <c r="S1012" s="255"/>
      <c r="T1012" s="255"/>
      <c r="U1012" s="255"/>
      <c r="V1012" s="255"/>
      <c r="W1012" s="255"/>
      <c r="X1012" s="255"/>
      <c r="Y1012" s="255"/>
      <c r="Z1012" s="255"/>
      <c r="AA1012" s="255"/>
      <c r="AB1012" s="255"/>
      <c r="AC1012" s="255"/>
      <c r="AD1012" s="255"/>
      <c r="AE1012" s="255"/>
      <c r="AF1012" s="255"/>
      <c r="AG1012" s="255"/>
      <c r="AH1012" s="255"/>
      <c r="AI1012" s="255"/>
      <c r="AJ1012" s="255"/>
      <c r="AK1012" s="255"/>
      <c r="AL1012" s="255"/>
      <c r="AM1012" s="255"/>
      <c r="AN1012" s="255"/>
      <c r="AO1012" s="255"/>
      <c r="AP1012" s="255"/>
      <c r="AQ1012" s="255"/>
      <c r="AR1012" s="255"/>
    </row>
    <row r="1013" spans="1:44" ht="16.5" customHeight="1" x14ac:dyDescent="0.25">
      <c r="A1013" s="253"/>
      <c r="B1013" s="254"/>
      <c r="C1013" s="253"/>
      <c r="D1013" s="255"/>
      <c r="E1013" s="255"/>
      <c r="F1013" s="255"/>
      <c r="G1013" s="255"/>
      <c r="H1013" s="255"/>
      <c r="I1013" s="255"/>
      <c r="J1013" s="255"/>
      <c r="K1013" s="255"/>
      <c r="L1013" s="255"/>
      <c r="M1013" s="255"/>
      <c r="N1013" s="255"/>
      <c r="O1013" s="255"/>
      <c r="P1013" s="255"/>
      <c r="Q1013" s="255"/>
      <c r="R1013" s="255"/>
      <c r="S1013" s="255"/>
      <c r="T1013" s="255"/>
      <c r="U1013" s="255"/>
      <c r="V1013" s="255"/>
      <c r="W1013" s="255"/>
      <c r="X1013" s="255"/>
      <c r="Y1013" s="255"/>
      <c r="Z1013" s="255"/>
      <c r="AA1013" s="255"/>
      <c r="AB1013" s="255"/>
      <c r="AC1013" s="255"/>
      <c r="AD1013" s="255"/>
      <c r="AE1013" s="255"/>
      <c r="AF1013" s="255"/>
      <c r="AG1013" s="255"/>
      <c r="AH1013" s="255"/>
      <c r="AI1013" s="255"/>
      <c r="AJ1013" s="255"/>
      <c r="AK1013" s="255"/>
      <c r="AL1013" s="255"/>
      <c r="AM1013" s="255"/>
      <c r="AN1013" s="255"/>
      <c r="AO1013" s="255"/>
      <c r="AP1013" s="255"/>
      <c r="AQ1013" s="255"/>
      <c r="AR1013" s="255"/>
    </row>
    <row r="1014" spans="1:44" ht="16.5" customHeight="1" x14ac:dyDescent="0.25">
      <c r="A1014" s="253"/>
      <c r="B1014" s="254"/>
      <c r="C1014" s="253"/>
      <c r="D1014" s="255"/>
      <c r="E1014" s="255"/>
      <c r="F1014" s="255"/>
      <c r="G1014" s="255"/>
      <c r="H1014" s="255"/>
      <c r="I1014" s="255"/>
      <c r="J1014" s="255"/>
      <c r="K1014" s="255"/>
      <c r="L1014" s="255"/>
      <c r="M1014" s="255"/>
      <c r="N1014" s="255"/>
      <c r="O1014" s="255"/>
      <c r="P1014" s="255"/>
      <c r="Q1014" s="255"/>
      <c r="R1014" s="255"/>
      <c r="S1014" s="255"/>
      <c r="T1014" s="255"/>
      <c r="U1014" s="255"/>
      <c r="V1014" s="255"/>
      <c r="W1014" s="255"/>
      <c r="X1014" s="255"/>
      <c r="Y1014" s="255"/>
      <c r="Z1014" s="255"/>
      <c r="AA1014" s="255"/>
      <c r="AB1014" s="255"/>
      <c r="AC1014" s="255"/>
      <c r="AD1014" s="255"/>
      <c r="AE1014" s="255"/>
      <c r="AF1014" s="255"/>
      <c r="AG1014" s="255"/>
      <c r="AH1014" s="255"/>
      <c r="AI1014" s="255"/>
      <c r="AJ1014" s="255"/>
      <c r="AK1014" s="255"/>
      <c r="AL1014" s="255"/>
      <c r="AM1014" s="255"/>
      <c r="AN1014" s="255"/>
      <c r="AO1014" s="255"/>
      <c r="AP1014" s="255"/>
      <c r="AQ1014" s="255"/>
      <c r="AR1014" s="255"/>
    </row>
    <row r="1015" spans="1:44" ht="16.5" customHeight="1" x14ac:dyDescent="0.25">
      <c r="A1015" s="253"/>
      <c r="B1015" s="254"/>
      <c r="C1015" s="253"/>
      <c r="D1015" s="255"/>
      <c r="E1015" s="255"/>
      <c r="F1015" s="255"/>
      <c r="G1015" s="255"/>
      <c r="H1015" s="255"/>
      <c r="I1015" s="255"/>
      <c r="J1015" s="255"/>
      <c r="K1015" s="255"/>
      <c r="L1015" s="255"/>
      <c r="M1015" s="255"/>
      <c r="N1015" s="255"/>
      <c r="O1015" s="255"/>
      <c r="P1015" s="255"/>
      <c r="Q1015" s="255"/>
      <c r="R1015" s="255"/>
      <c r="S1015" s="255"/>
      <c r="T1015" s="255"/>
      <c r="U1015" s="255"/>
      <c r="V1015" s="255"/>
      <c r="W1015" s="255"/>
      <c r="X1015" s="255"/>
      <c r="Y1015" s="255"/>
      <c r="Z1015" s="255"/>
      <c r="AA1015" s="255"/>
      <c r="AB1015" s="255"/>
      <c r="AC1015" s="255"/>
      <c r="AD1015" s="255"/>
      <c r="AE1015" s="255"/>
      <c r="AF1015" s="255"/>
      <c r="AG1015" s="255"/>
      <c r="AH1015" s="255"/>
      <c r="AI1015" s="255"/>
      <c r="AJ1015" s="255"/>
      <c r="AK1015" s="255"/>
      <c r="AL1015" s="255"/>
      <c r="AM1015" s="255"/>
      <c r="AN1015" s="255"/>
      <c r="AO1015" s="255"/>
      <c r="AP1015" s="255"/>
      <c r="AQ1015" s="255"/>
      <c r="AR1015" s="255"/>
    </row>
    <row r="1016" spans="1:44" ht="16.5" customHeight="1" x14ac:dyDescent="0.25">
      <c r="A1016" s="253"/>
      <c r="B1016" s="254"/>
      <c r="C1016" s="253"/>
      <c r="D1016" s="255"/>
      <c r="E1016" s="255"/>
      <c r="F1016" s="255"/>
      <c r="G1016" s="255"/>
      <c r="H1016" s="255"/>
      <c r="I1016" s="255"/>
      <c r="J1016" s="255"/>
      <c r="K1016" s="255"/>
      <c r="L1016" s="255"/>
      <c r="M1016" s="255"/>
      <c r="N1016" s="255"/>
      <c r="O1016" s="255"/>
      <c r="P1016" s="255"/>
      <c r="Q1016" s="255"/>
      <c r="R1016" s="255"/>
      <c r="S1016" s="255"/>
      <c r="T1016" s="255"/>
      <c r="U1016" s="255"/>
      <c r="V1016" s="255"/>
      <c r="W1016" s="255"/>
      <c r="X1016" s="255"/>
      <c r="Y1016" s="255"/>
      <c r="Z1016" s="255"/>
      <c r="AA1016" s="255"/>
      <c r="AB1016" s="255"/>
      <c r="AC1016" s="255"/>
      <c r="AD1016" s="255"/>
      <c r="AE1016" s="255"/>
      <c r="AF1016" s="255"/>
      <c r="AG1016" s="255"/>
      <c r="AH1016" s="255"/>
      <c r="AI1016" s="255"/>
      <c r="AJ1016" s="255"/>
      <c r="AK1016" s="255"/>
      <c r="AL1016" s="255"/>
      <c r="AM1016" s="255"/>
      <c r="AN1016" s="255"/>
      <c r="AO1016" s="255"/>
      <c r="AP1016" s="255"/>
      <c r="AQ1016" s="255"/>
      <c r="AR1016" s="255"/>
    </row>
    <row r="1017" spans="1:44" ht="16.5" customHeight="1" x14ac:dyDescent="0.25">
      <c r="A1017" s="253"/>
      <c r="B1017" s="254"/>
      <c r="C1017" s="253"/>
      <c r="D1017" s="255"/>
      <c r="E1017" s="255"/>
      <c r="F1017" s="255"/>
      <c r="G1017" s="255"/>
      <c r="H1017" s="255"/>
      <c r="I1017" s="255"/>
      <c r="J1017" s="255"/>
      <c r="K1017" s="255"/>
      <c r="L1017" s="255"/>
      <c r="M1017" s="255"/>
      <c r="N1017" s="255"/>
      <c r="O1017" s="255"/>
      <c r="P1017" s="255"/>
      <c r="Q1017" s="255"/>
      <c r="R1017" s="255"/>
      <c r="S1017" s="255"/>
      <c r="T1017" s="255"/>
      <c r="U1017" s="255"/>
      <c r="V1017" s="255"/>
      <c r="W1017" s="255"/>
      <c r="X1017" s="255"/>
      <c r="Y1017" s="255"/>
      <c r="Z1017" s="255"/>
      <c r="AA1017" s="255"/>
      <c r="AB1017" s="255"/>
      <c r="AC1017" s="255"/>
      <c r="AD1017" s="255"/>
      <c r="AE1017" s="255"/>
      <c r="AF1017" s="255"/>
      <c r="AG1017" s="255"/>
      <c r="AH1017" s="255"/>
      <c r="AI1017" s="255"/>
      <c r="AJ1017" s="255"/>
      <c r="AK1017" s="255"/>
      <c r="AL1017" s="255"/>
      <c r="AM1017" s="255"/>
      <c r="AN1017" s="255"/>
      <c r="AO1017" s="255"/>
      <c r="AP1017" s="255"/>
      <c r="AQ1017" s="255"/>
      <c r="AR1017" s="255"/>
    </row>
    <row r="1018" spans="1:44" ht="16.5" customHeight="1" x14ac:dyDescent="0.25">
      <c r="A1018" s="253"/>
      <c r="B1018" s="254"/>
      <c r="C1018" s="253"/>
      <c r="D1018" s="255"/>
      <c r="E1018" s="255"/>
      <c r="F1018" s="255"/>
      <c r="G1018" s="255"/>
      <c r="H1018" s="255"/>
      <c r="I1018" s="255"/>
      <c r="J1018" s="255"/>
      <c r="K1018" s="255"/>
      <c r="L1018" s="255"/>
      <c r="M1018" s="255"/>
      <c r="N1018" s="255"/>
      <c r="O1018" s="255"/>
      <c r="P1018" s="255"/>
      <c r="Q1018" s="255"/>
      <c r="R1018" s="255"/>
      <c r="S1018" s="255"/>
      <c r="T1018" s="255"/>
      <c r="U1018" s="255"/>
      <c r="V1018" s="255"/>
      <c r="W1018" s="255"/>
      <c r="X1018" s="255"/>
      <c r="Y1018" s="255"/>
      <c r="Z1018" s="255"/>
      <c r="AA1018" s="255"/>
      <c r="AB1018" s="255"/>
      <c r="AC1018" s="255"/>
      <c r="AD1018" s="255"/>
      <c r="AE1018" s="255"/>
      <c r="AF1018" s="255"/>
      <c r="AG1018" s="255"/>
      <c r="AH1018" s="255"/>
      <c r="AI1018" s="255"/>
      <c r="AJ1018" s="255"/>
      <c r="AK1018" s="255"/>
      <c r="AL1018" s="255"/>
      <c r="AM1018" s="255"/>
      <c r="AN1018" s="255"/>
      <c r="AO1018" s="255"/>
      <c r="AP1018" s="255"/>
      <c r="AQ1018" s="255"/>
      <c r="AR1018" s="255"/>
    </row>
    <row r="1019" spans="1:44" ht="16.5" customHeight="1" x14ac:dyDescent="0.25">
      <c r="A1019" s="253"/>
      <c r="B1019" s="254"/>
      <c r="C1019" s="253"/>
      <c r="D1019" s="255"/>
      <c r="E1019" s="255"/>
      <c r="F1019" s="255"/>
      <c r="G1019" s="255"/>
      <c r="H1019" s="255"/>
      <c r="I1019" s="255"/>
      <c r="J1019" s="255"/>
      <c r="K1019" s="255"/>
      <c r="L1019" s="255"/>
      <c r="M1019" s="255"/>
      <c r="N1019" s="255"/>
      <c r="O1019" s="255"/>
      <c r="P1019" s="255"/>
      <c r="Q1019" s="255"/>
      <c r="R1019" s="255"/>
      <c r="S1019" s="255"/>
      <c r="T1019" s="255"/>
      <c r="U1019" s="255"/>
      <c r="V1019" s="255"/>
      <c r="W1019" s="255"/>
      <c r="X1019" s="255"/>
      <c r="Y1019" s="255"/>
      <c r="Z1019" s="255"/>
      <c r="AA1019" s="255"/>
      <c r="AB1019" s="255"/>
      <c r="AC1019" s="255"/>
      <c r="AD1019" s="255"/>
      <c r="AE1019" s="255"/>
      <c r="AF1019" s="255"/>
      <c r="AG1019" s="255"/>
      <c r="AH1019" s="255"/>
      <c r="AI1019" s="255"/>
      <c r="AJ1019" s="255"/>
      <c r="AK1019" s="255"/>
      <c r="AL1019" s="255"/>
      <c r="AM1019" s="255"/>
      <c r="AN1019" s="255"/>
      <c r="AO1019" s="255"/>
      <c r="AP1019" s="255"/>
      <c r="AQ1019" s="255"/>
      <c r="AR1019" s="255"/>
    </row>
    <row r="1020" spans="1:44" ht="16.5" customHeight="1" x14ac:dyDescent="0.25">
      <c r="A1020" s="253"/>
      <c r="B1020" s="254"/>
      <c r="C1020" s="253"/>
      <c r="D1020" s="255"/>
      <c r="E1020" s="255"/>
      <c r="F1020" s="255"/>
      <c r="G1020" s="255"/>
      <c r="H1020" s="255"/>
      <c r="I1020" s="255"/>
      <c r="J1020" s="255"/>
      <c r="K1020" s="255"/>
      <c r="L1020" s="255"/>
      <c r="M1020" s="255"/>
      <c r="N1020" s="255"/>
      <c r="O1020" s="255"/>
      <c r="P1020" s="255"/>
      <c r="Q1020" s="255"/>
      <c r="R1020" s="255"/>
      <c r="S1020" s="255"/>
      <c r="T1020" s="255"/>
      <c r="U1020" s="255"/>
      <c r="V1020" s="255"/>
      <c r="W1020" s="255"/>
      <c r="X1020" s="255"/>
      <c r="Y1020" s="255"/>
      <c r="Z1020" s="255"/>
      <c r="AA1020" s="255"/>
      <c r="AB1020" s="255"/>
      <c r="AC1020" s="255"/>
      <c r="AD1020" s="255"/>
      <c r="AE1020" s="255"/>
      <c r="AF1020" s="255"/>
      <c r="AG1020" s="255"/>
      <c r="AH1020" s="255"/>
      <c r="AI1020" s="255"/>
      <c r="AJ1020" s="255"/>
      <c r="AK1020" s="255"/>
      <c r="AL1020" s="255"/>
      <c r="AM1020" s="255"/>
      <c r="AN1020" s="255"/>
      <c r="AO1020" s="255"/>
      <c r="AP1020" s="255"/>
      <c r="AQ1020" s="255"/>
      <c r="AR1020" s="255"/>
    </row>
    <row r="1021" spans="1:44" ht="16.5" customHeight="1" x14ac:dyDescent="0.25">
      <c r="A1021" s="253"/>
      <c r="B1021" s="254"/>
      <c r="C1021" s="253"/>
      <c r="D1021" s="255"/>
      <c r="E1021" s="255"/>
      <c r="F1021" s="255"/>
      <c r="G1021" s="255"/>
      <c r="H1021" s="255"/>
      <c r="I1021" s="255"/>
      <c r="J1021" s="255"/>
      <c r="K1021" s="255"/>
      <c r="L1021" s="255"/>
      <c r="M1021" s="255"/>
      <c r="N1021" s="255"/>
      <c r="O1021" s="255"/>
      <c r="P1021" s="255"/>
      <c r="Q1021" s="255"/>
      <c r="R1021" s="255"/>
      <c r="S1021" s="255"/>
      <c r="T1021" s="255"/>
      <c r="U1021" s="255"/>
      <c r="V1021" s="255"/>
      <c r="W1021" s="255"/>
      <c r="X1021" s="255"/>
      <c r="Y1021" s="255"/>
      <c r="Z1021" s="255"/>
      <c r="AA1021" s="255"/>
      <c r="AB1021" s="255"/>
      <c r="AC1021" s="255"/>
      <c r="AD1021" s="255"/>
      <c r="AE1021" s="255"/>
      <c r="AF1021" s="255"/>
      <c r="AG1021" s="255"/>
      <c r="AH1021" s="255"/>
      <c r="AI1021" s="255"/>
      <c r="AJ1021" s="255"/>
      <c r="AK1021" s="255"/>
      <c r="AL1021" s="255"/>
      <c r="AM1021" s="255"/>
      <c r="AN1021" s="255"/>
      <c r="AO1021" s="255"/>
      <c r="AP1021" s="255"/>
      <c r="AQ1021" s="255"/>
      <c r="AR1021" s="255"/>
    </row>
    <row r="1022" spans="1:44" ht="16.5" customHeight="1" x14ac:dyDescent="0.25">
      <c r="A1022" s="253"/>
      <c r="B1022" s="254"/>
      <c r="C1022" s="253"/>
      <c r="D1022" s="255"/>
      <c r="E1022" s="255"/>
      <c r="F1022" s="255"/>
      <c r="G1022" s="255"/>
      <c r="H1022" s="255"/>
      <c r="I1022" s="255"/>
      <c r="J1022" s="255"/>
      <c r="K1022" s="255"/>
      <c r="L1022" s="255"/>
      <c r="M1022" s="255"/>
      <c r="N1022" s="255"/>
      <c r="O1022" s="255"/>
      <c r="P1022" s="255"/>
      <c r="Q1022" s="255"/>
      <c r="R1022" s="255"/>
      <c r="S1022" s="255"/>
      <c r="T1022" s="255"/>
      <c r="U1022" s="255"/>
      <c r="V1022" s="255"/>
      <c r="W1022" s="255"/>
      <c r="X1022" s="255"/>
      <c r="Y1022" s="255"/>
      <c r="Z1022" s="255"/>
      <c r="AA1022" s="255"/>
      <c r="AB1022" s="255"/>
      <c r="AC1022" s="255"/>
      <c r="AD1022" s="255"/>
      <c r="AE1022" s="255"/>
      <c r="AF1022" s="255"/>
      <c r="AG1022" s="255"/>
      <c r="AH1022" s="255"/>
      <c r="AI1022" s="255"/>
      <c r="AJ1022" s="255"/>
      <c r="AK1022" s="255"/>
      <c r="AL1022" s="255"/>
      <c r="AM1022" s="255"/>
      <c r="AN1022" s="255"/>
      <c r="AO1022" s="255"/>
      <c r="AP1022" s="255"/>
      <c r="AQ1022" s="255"/>
      <c r="AR1022" s="255"/>
    </row>
    <row r="1023" spans="1:44" ht="16.5" customHeight="1" x14ac:dyDescent="0.25">
      <c r="A1023" s="253"/>
      <c r="B1023" s="254"/>
      <c r="C1023" s="253"/>
      <c r="D1023" s="255"/>
      <c r="E1023" s="255"/>
      <c r="F1023" s="255"/>
      <c r="G1023" s="255"/>
      <c r="H1023" s="255"/>
      <c r="I1023" s="255"/>
      <c r="J1023" s="255"/>
      <c r="K1023" s="255"/>
      <c r="L1023" s="255"/>
      <c r="M1023" s="255"/>
      <c r="N1023" s="255"/>
      <c r="O1023" s="255"/>
      <c r="P1023" s="255"/>
      <c r="Q1023" s="255"/>
      <c r="R1023" s="255"/>
      <c r="S1023" s="255"/>
      <c r="T1023" s="255"/>
      <c r="U1023" s="255"/>
      <c r="V1023" s="255"/>
      <c r="W1023" s="255"/>
      <c r="X1023" s="255"/>
      <c r="Y1023" s="255"/>
      <c r="Z1023" s="255"/>
      <c r="AA1023" s="255"/>
      <c r="AB1023" s="255"/>
      <c r="AC1023" s="255"/>
      <c r="AD1023" s="255"/>
      <c r="AE1023" s="255"/>
      <c r="AF1023" s="255"/>
      <c r="AG1023" s="255"/>
      <c r="AH1023" s="255"/>
      <c r="AI1023" s="255"/>
      <c r="AJ1023" s="255"/>
      <c r="AK1023" s="255"/>
      <c r="AL1023" s="255"/>
      <c r="AM1023" s="255"/>
      <c r="AN1023" s="255"/>
      <c r="AO1023" s="255"/>
      <c r="AP1023" s="255"/>
      <c r="AQ1023" s="255"/>
      <c r="AR1023" s="255"/>
    </row>
    <row r="1024" spans="1:44" ht="16.5" customHeight="1" x14ac:dyDescent="0.25">
      <c r="A1024" s="253"/>
      <c r="B1024" s="254"/>
      <c r="C1024" s="253"/>
      <c r="D1024" s="255"/>
      <c r="E1024" s="255"/>
      <c r="F1024" s="255"/>
      <c r="G1024" s="255"/>
      <c r="H1024" s="255"/>
      <c r="I1024" s="255"/>
      <c r="J1024" s="255"/>
      <c r="K1024" s="255"/>
      <c r="L1024" s="255"/>
      <c r="M1024" s="255"/>
      <c r="N1024" s="255"/>
      <c r="O1024" s="255"/>
      <c r="P1024" s="255"/>
      <c r="Q1024" s="255"/>
      <c r="R1024" s="255"/>
      <c r="S1024" s="255"/>
      <c r="T1024" s="255"/>
      <c r="U1024" s="255"/>
      <c r="V1024" s="255"/>
      <c r="W1024" s="255"/>
      <c r="X1024" s="255"/>
      <c r="Y1024" s="255"/>
      <c r="Z1024" s="255"/>
      <c r="AA1024" s="255"/>
      <c r="AB1024" s="255"/>
      <c r="AC1024" s="255"/>
      <c r="AD1024" s="255"/>
      <c r="AE1024" s="255"/>
      <c r="AF1024" s="255"/>
      <c r="AG1024" s="255"/>
      <c r="AH1024" s="255"/>
      <c r="AI1024" s="255"/>
      <c r="AJ1024" s="255"/>
      <c r="AK1024" s="255"/>
      <c r="AL1024" s="255"/>
      <c r="AM1024" s="255"/>
      <c r="AN1024" s="255"/>
      <c r="AO1024" s="255"/>
      <c r="AP1024" s="255"/>
      <c r="AQ1024" s="255"/>
      <c r="AR1024" s="255"/>
    </row>
    <row r="1025" spans="1:44" ht="16.5" customHeight="1" x14ac:dyDescent="0.25">
      <c r="A1025" s="253"/>
      <c r="B1025" s="254"/>
      <c r="C1025" s="253"/>
      <c r="D1025" s="255"/>
      <c r="E1025" s="255"/>
      <c r="F1025" s="255"/>
      <c r="G1025" s="255"/>
      <c r="H1025" s="255"/>
      <c r="I1025" s="255"/>
      <c r="J1025" s="255"/>
      <c r="K1025" s="255"/>
      <c r="L1025" s="255"/>
      <c r="M1025" s="255"/>
      <c r="N1025" s="255"/>
      <c r="O1025" s="255"/>
      <c r="P1025" s="255"/>
      <c r="Q1025" s="255"/>
      <c r="R1025" s="255"/>
      <c r="S1025" s="255"/>
      <c r="T1025" s="255"/>
      <c r="U1025" s="255"/>
      <c r="V1025" s="255"/>
      <c r="W1025" s="255"/>
      <c r="X1025" s="255"/>
      <c r="Y1025" s="255"/>
      <c r="Z1025" s="255"/>
      <c r="AA1025" s="255"/>
      <c r="AB1025" s="255"/>
      <c r="AC1025" s="255"/>
      <c r="AD1025" s="255"/>
      <c r="AE1025" s="255"/>
      <c r="AF1025" s="255"/>
      <c r="AG1025" s="255"/>
      <c r="AH1025" s="255"/>
      <c r="AI1025" s="255"/>
      <c r="AJ1025" s="255"/>
      <c r="AK1025" s="255"/>
      <c r="AL1025" s="255"/>
      <c r="AM1025" s="255"/>
      <c r="AN1025" s="255"/>
      <c r="AO1025" s="255"/>
      <c r="AP1025" s="255"/>
      <c r="AQ1025" s="255"/>
      <c r="AR1025" s="255"/>
    </row>
    <row r="1026" spans="1:44" ht="16.5" customHeight="1" x14ac:dyDescent="0.25">
      <c r="A1026" s="253"/>
      <c r="B1026" s="254"/>
      <c r="C1026" s="253"/>
      <c r="D1026" s="255"/>
      <c r="E1026" s="255"/>
      <c r="F1026" s="255"/>
      <c r="G1026" s="255"/>
      <c r="H1026" s="255"/>
      <c r="I1026" s="255"/>
      <c r="J1026" s="255"/>
      <c r="K1026" s="255"/>
      <c r="L1026" s="255"/>
      <c r="M1026" s="255"/>
      <c r="N1026" s="255"/>
      <c r="O1026" s="255"/>
      <c r="P1026" s="255"/>
      <c r="Q1026" s="255"/>
      <c r="R1026" s="255"/>
      <c r="S1026" s="255"/>
      <c r="T1026" s="255"/>
      <c r="U1026" s="255"/>
      <c r="V1026" s="255"/>
      <c r="W1026" s="255"/>
      <c r="X1026" s="255"/>
      <c r="Y1026" s="255"/>
      <c r="Z1026" s="255"/>
      <c r="AA1026" s="255"/>
      <c r="AB1026" s="255"/>
      <c r="AC1026" s="255"/>
      <c r="AD1026" s="255"/>
      <c r="AE1026" s="255"/>
      <c r="AF1026" s="255"/>
      <c r="AG1026" s="255"/>
      <c r="AH1026" s="255"/>
      <c r="AI1026" s="255"/>
      <c r="AJ1026" s="255"/>
      <c r="AK1026" s="255"/>
      <c r="AL1026" s="255"/>
      <c r="AM1026" s="255"/>
      <c r="AN1026" s="255"/>
      <c r="AO1026" s="255"/>
      <c r="AP1026" s="255"/>
      <c r="AQ1026" s="255"/>
      <c r="AR1026" s="255"/>
    </row>
    <row r="1027" spans="1:44" ht="16.5" customHeight="1" x14ac:dyDescent="0.25">
      <c r="A1027" s="253"/>
      <c r="B1027" s="254"/>
      <c r="C1027" s="253"/>
      <c r="D1027" s="255"/>
      <c r="E1027" s="255"/>
      <c r="F1027" s="255"/>
      <c r="G1027" s="255"/>
      <c r="H1027" s="255"/>
      <c r="I1027" s="255"/>
      <c r="J1027" s="255"/>
      <c r="K1027" s="255"/>
      <c r="L1027" s="255"/>
      <c r="M1027" s="255"/>
      <c r="N1027" s="255"/>
      <c r="O1027" s="255"/>
      <c r="P1027" s="255"/>
      <c r="Q1027" s="255"/>
      <c r="R1027" s="255"/>
      <c r="S1027" s="255"/>
      <c r="T1027" s="255"/>
      <c r="U1027" s="255"/>
      <c r="V1027" s="255"/>
      <c r="W1027" s="255"/>
      <c r="X1027" s="255"/>
      <c r="Y1027" s="255"/>
      <c r="Z1027" s="255"/>
      <c r="AA1027" s="255"/>
      <c r="AB1027" s="255"/>
      <c r="AC1027" s="255"/>
      <c r="AD1027" s="255"/>
      <c r="AE1027" s="255"/>
      <c r="AF1027" s="255"/>
      <c r="AG1027" s="255"/>
      <c r="AH1027" s="255"/>
      <c r="AI1027" s="255"/>
      <c r="AJ1027" s="255"/>
      <c r="AK1027" s="255"/>
      <c r="AL1027" s="255"/>
      <c r="AM1027" s="255"/>
      <c r="AN1027" s="255"/>
      <c r="AO1027" s="255"/>
      <c r="AP1027" s="255"/>
      <c r="AQ1027" s="255"/>
      <c r="AR1027" s="255"/>
    </row>
    <row r="1028" spans="1:44" ht="16.5" customHeight="1" x14ac:dyDescent="0.25">
      <c r="A1028" s="253"/>
      <c r="B1028" s="254"/>
      <c r="C1028" s="253"/>
      <c r="D1028" s="255"/>
      <c r="E1028" s="255"/>
      <c r="F1028" s="255"/>
      <c r="G1028" s="255"/>
      <c r="H1028" s="255"/>
      <c r="I1028" s="255"/>
      <c r="J1028" s="255"/>
      <c r="K1028" s="255"/>
      <c r="L1028" s="255"/>
      <c r="M1028" s="255"/>
      <c r="N1028" s="255"/>
      <c r="O1028" s="255"/>
      <c r="P1028" s="255"/>
      <c r="Q1028" s="255"/>
      <c r="R1028" s="255"/>
      <c r="S1028" s="255"/>
      <c r="T1028" s="255"/>
      <c r="U1028" s="255"/>
      <c r="V1028" s="255"/>
      <c r="W1028" s="255"/>
      <c r="X1028" s="255"/>
      <c r="Y1028" s="255"/>
      <c r="Z1028" s="255"/>
      <c r="AA1028" s="255"/>
      <c r="AB1028" s="255"/>
      <c r="AC1028" s="255"/>
      <c r="AD1028" s="255"/>
      <c r="AE1028" s="255"/>
      <c r="AF1028" s="255"/>
      <c r="AG1028" s="255"/>
      <c r="AH1028" s="255"/>
      <c r="AI1028" s="255"/>
      <c r="AJ1028" s="255"/>
      <c r="AK1028" s="255"/>
      <c r="AL1028" s="255"/>
      <c r="AM1028" s="255"/>
      <c r="AN1028" s="255"/>
      <c r="AO1028" s="255"/>
      <c r="AP1028" s="255"/>
      <c r="AQ1028" s="255"/>
      <c r="AR1028" s="255"/>
    </row>
    <row r="1029" spans="1:44" ht="16.5" customHeight="1" x14ac:dyDescent="0.25">
      <c r="A1029" s="253"/>
      <c r="B1029" s="254"/>
      <c r="C1029" s="253"/>
      <c r="D1029" s="255"/>
      <c r="E1029" s="255"/>
      <c r="F1029" s="255"/>
      <c r="G1029" s="255"/>
      <c r="H1029" s="255"/>
      <c r="I1029" s="255"/>
      <c r="J1029" s="255"/>
      <c r="K1029" s="255"/>
      <c r="L1029" s="255"/>
      <c r="M1029" s="255"/>
      <c r="N1029" s="255"/>
      <c r="O1029" s="255"/>
      <c r="P1029" s="255"/>
      <c r="Q1029" s="255"/>
      <c r="R1029" s="255"/>
      <c r="S1029" s="255"/>
      <c r="T1029" s="255"/>
      <c r="U1029" s="255"/>
      <c r="V1029" s="255"/>
      <c r="W1029" s="255"/>
      <c r="X1029" s="255"/>
      <c r="Y1029" s="255"/>
      <c r="Z1029" s="255"/>
      <c r="AA1029" s="255"/>
      <c r="AB1029" s="255"/>
      <c r="AC1029" s="255"/>
      <c r="AD1029" s="255"/>
      <c r="AE1029" s="255"/>
      <c r="AF1029" s="255"/>
      <c r="AG1029" s="255"/>
      <c r="AH1029" s="255"/>
      <c r="AI1029" s="255"/>
      <c r="AJ1029" s="255"/>
      <c r="AK1029" s="255"/>
      <c r="AL1029" s="255"/>
      <c r="AM1029" s="255"/>
      <c r="AN1029" s="255"/>
      <c r="AO1029" s="255"/>
      <c r="AP1029" s="255"/>
      <c r="AQ1029" s="255"/>
      <c r="AR1029" s="255"/>
    </row>
    <row r="1030" spans="1:44" ht="16.5" customHeight="1" x14ac:dyDescent="0.25">
      <c r="A1030" s="253"/>
      <c r="B1030" s="254"/>
      <c r="C1030" s="253"/>
      <c r="D1030" s="255"/>
      <c r="E1030" s="255"/>
      <c r="F1030" s="255"/>
      <c r="G1030" s="255"/>
      <c r="H1030" s="255"/>
      <c r="I1030" s="255"/>
      <c r="J1030" s="255"/>
      <c r="K1030" s="255"/>
      <c r="L1030" s="255"/>
      <c r="M1030" s="255"/>
      <c r="N1030" s="255"/>
      <c r="O1030" s="255"/>
      <c r="P1030" s="255"/>
      <c r="Q1030" s="255"/>
      <c r="R1030" s="255"/>
      <c r="S1030" s="255"/>
      <c r="T1030" s="255"/>
      <c r="U1030" s="255"/>
      <c r="V1030" s="255"/>
      <c r="W1030" s="255"/>
      <c r="X1030" s="255"/>
      <c r="Y1030" s="255"/>
      <c r="Z1030" s="255"/>
      <c r="AA1030" s="255"/>
      <c r="AB1030" s="255"/>
      <c r="AC1030" s="255"/>
      <c r="AD1030" s="255"/>
      <c r="AE1030" s="255"/>
      <c r="AF1030" s="255"/>
      <c r="AG1030" s="255"/>
      <c r="AH1030" s="255"/>
      <c r="AI1030" s="255"/>
      <c r="AJ1030" s="255"/>
      <c r="AK1030" s="255"/>
      <c r="AL1030" s="255"/>
      <c r="AM1030" s="255"/>
      <c r="AN1030" s="255"/>
      <c r="AO1030" s="255"/>
      <c r="AP1030" s="255"/>
      <c r="AQ1030" s="255"/>
      <c r="AR1030" s="255"/>
    </row>
    <row r="1031" spans="1:44" ht="16.5" customHeight="1" x14ac:dyDescent="0.25">
      <c r="A1031" s="253"/>
      <c r="B1031" s="254"/>
      <c r="C1031" s="253"/>
      <c r="D1031" s="255"/>
      <c r="E1031" s="255"/>
      <c r="F1031" s="255"/>
      <c r="G1031" s="255"/>
      <c r="H1031" s="255"/>
      <c r="I1031" s="255"/>
      <c r="J1031" s="255"/>
      <c r="K1031" s="255"/>
      <c r="L1031" s="255"/>
      <c r="M1031" s="255"/>
      <c r="N1031" s="255"/>
      <c r="O1031" s="255"/>
      <c r="P1031" s="255"/>
      <c r="Q1031" s="255"/>
      <c r="R1031" s="255"/>
      <c r="S1031" s="255"/>
      <c r="T1031" s="255"/>
      <c r="U1031" s="255"/>
      <c r="V1031" s="255"/>
      <c r="W1031" s="255"/>
      <c r="X1031" s="255"/>
      <c r="Y1031" s="255"/>
      <c r="Z1031" s="255"/>
      <c r="AA1031" s="255"/>
      <c r="AB1031" s="255"/>
      <c r="AC1031" s="255"/>
      <c r="AD1031" s="255"/>
      <c r="AE1031" s="255"/>
      <c r="AF1031" s="255"/>
      <c r="AG1031" s="255"/>
      <c r="AH1031" s="255"/>
      <c r="AI1031" s="255"/>
      <c r="AJ1031" s="255"/>
      <c r="AK1031" s="255"/>
      <c r="AL1031" s="255"/>
      <c r="AM1031" s="255"/>
      <c r="AN1031" s="255"/>
      <c r="AO1031" s="255"/>
      <c r="AP1031" s="255"/>
      <c r="AQ1031" s="255"/>
      <c r="AR1031" s="255"/>
    </row>
    <row r="1032" spans="1:44" ht="16.5" customHeight="1" x14ac:dyDescent="0.25">
      <c r="A1032" s="253"/>
      <c r="B1032" s="254"/>
      <c r="C1032" s="253"/>
      <c r="D1032" s="255"/>
      <c r="E1032" s="255"/>
      <c r="F1032" s="255"/>
      <c r="G1032" s="255"/>
      <c r="H1032" s="255"/>
      <c r="I1032" s="255"/>
      <c r="J1032" s="255"/>
      <c r="K1032" s="255"/>
      <c r="L1032" s="255"/>
      <c r="M1032" s="255"/>
      <c r="N1032" s="255"/>
      <c r="O1032" s="255"/>
      <c r="P1032" s="255"/>
      <c r="Q1032" s="255"/>
      <c r="R1032" s="255"/>
      <c r="S1032" s="255"/>
      <c r="T1032" s="255"/>
      <c r="U1032" s="255"/>
      <c r="V1032" s="255"/>
      <c r="W1032" s="255"/>
      <c r="X1032" s="255"/>
      <c r="Y1032" s="255"/>
      <c r="Z1032" s="255"/>
      <c r="AA1032" s="255"/>
      <c r="AB1032" s="255"/>
      <c r="AC1032" s="255"/>
      <c r="AD1032" s="255"/>
      <c r="AE1032" s="255"/>
      <c r="AF1032" s="255"/>
      <c r="AG1032" s="255"/>
      <c r="AH1032" s="255"/>
      <c r="AI1032" s="255"/>
      <c r="AJ1032" s="255"/>
      <c r="AK1032" s="255"/>
      <c r="AL1032" s="255"/>
      <c r="AM1032" s="255"/>
      <c r="AN1032" s="255"/>
      <c r="AO1032" s="255"/>
      <c r="AP1032" s="255"/>
      <c r="AQ1032" s="255"/>
      <c r="AR1032" s="255"/>
    </row>
    <row r="1033" spans="1:44" ht="16.5" customHeight="1" x14ac:dyDescent="0.25">
      <c r="A1033" s="253"/>
      <c r="B1033" s="254"/>
      <c r="C1033" s="253"/>
      <c r="D1033" s="255"/>
      <c r="E1033" s="255"/>
      <c r="F1033" s="255"/>
      <c r="G1033" s="255"/>
      <c r="H1033" s="255"/>
      <c r="I1033" s="255"/>
      <c r="J1033" s="255"/>
      <c r="K1033" s="255"/>
      <c r="L1033" s="255"/>
      <c r="M1033" s="255"/>
      <c r="N1033" s="255"/>
      <c r="O1033" s="255"/>
      <c r="P1033" s="255"/>
      <c r="Q1033" s="255"/>
      <c r="R1033" s="255"/>
      <c r="S1033" s="255"/>
      <c r="T1033" s="255"/>
      <c r="U1033" s="255"/>
      <c r="V1033" s="255"/>
      <c r="W1033" s="255"/>
      <c r="X1033" s="255"/>
      <c r="Y1033" s="255"/>
      <c r="Z1033" s="255"/>
      <c r="AA1033" s="255"/>
      <c r="AB1033" s="255"/>
      <c r="AC1033" s="255"/>
      <c r="AD1033" s="255"/>
      <c r="AE1033" s="255"/>
      <c r="AF1033" s="255"/>
      <c r="AG1033" s="255"/>
      <c r="AH1033" s="255"/>
      <c r="AI1033" s="255"/>
      <c r="AJ1033" s="255"/>
      <c r="AK1033" s="255"/>
      <c r="AL1033" s="255"/>
      <c r="AM1033" s="255"/>
      <c r="AN1033" s="255"/>
      <c r="AO1033" s="255"/>
      <c r="AP1033" s="255"/>
      <c r="AQ1033" s="255"/>
      <c r="AR1033" s="255"/>
    </row>
    <row r="1034" spans="1:44" ht="16.5" customHeight="1" x14ac:dyDescent="0.25">
      <c r="A1034" s="253"/>
      <c r="B1034" s="254"/>
      <c r="C1034" s="253"/>
      <c r="D1034" s="255"/>
      <c r="E1034" s="255"/>
      <c r="F1034" s="255"/>
      <c r="G1034" s="255"/>
      <c r="H1034" s="255"/>
      <c r="I1034" s="255"/>
      <c r="J1034" s="255"/>
      <c r="K1034" s="255"/>
      <c r="L1034" s="255"/>
      <c r="M1034" s="255"/>
      <c r="N1034" s="255"/>
      <c r="O1034" s="255"/>
      <c r="P1034" s="255"/>
      <c r="Q1034" s="255"/>
      <c r="R1034" s="255"/>
      <c r="S1034" s="255"/>
      <c r="T1034" s="255"/>
      <c r="U1034" s="255"/>
      <c r="V1034" s="255"/>
      <c r="W1034" s="255"/>
      <c r="X1034" s="255"/>
      <c r="Y1034" s="255"/>
      <c r="Z1034" s="255"/>
      <c r="AA1034" s="255"/>
      <c r="AB1034" s="255"/>
      <c r="AC1034" s="255"/>
      <c r="AD1034" s="255"/>
      <c r="AE1034" s="255"/>
      <c r="AF1034" s="255"/>
      <c r="AG1034" s="255"/>
      <c r="AH1034" s="255"/>
      <c r="AI1034" s="255"/>
      <c r="AJ1034" s="255"/>
      <c r="AK1034" s="255"/>
      <c r="AL1034" s="255"/>
      <c r="AM1034" s="255"/>
      <c r="AN1034" s="255"/>
      <c r="AO1034" s="255"/>
      <c r="AP1034" s="255"/>
      <c r="AQ1034" s="255"/>
      <c r="AR1034" s="255"/>
    </row>
    <row r="1035" spans="1:44" ht="16.5" customHeight="1" x14ac:dyDescent="0.25">
      <c r="A1035" s="253"/>
      <c r="B1035" s="254"/>
      <c r="C1035" s="253"/>
      <c r="D1035" s="255"/>
      <c r="E1035" s="255"/>
      <c r="F1035" s="255"/>
      <c r="G1035" s="255"/>
      <c r="H1035" s="255"/>
      <c r="I1035" s="255"/>
      <c r="J1035" s="255"/>
      <c r="K1035" s="255"/>
      <c r="L1035" s="255"/>
      <c r="M1035" s="255"/>
      <c r="N1035" s="255"/>
      <c r="O1035" s="255"/>
      <c r="P1035" s="255"/>
      <c r="Q1035" s="255"/>
      <c r="R1035" s="255"/>
      <c r="S1035" s="255"/>
      <c r="T1035" s="255"/>
      <c r="U1035" s="255"/>
      <c r="V1035" s="255"/>
      <c r="W1035" s="255"/>
      <c r="X1035" s="255"/>
      <c r="Y1035" s="255"/>
      <c r="Z1035" s="255"/>
      <c r="AA1035" s="255"/>
      <c r="AB1035" s="255"/>
      <c r="AC1035" s="255"/>
      <c r="AD1035" s="255"/>
      <c r="AE1035" s="255"/>
      <c r="AF1035" s="255"/>
      <c r="AG1035" s="255"/>
      <c r="AH1035" s="255"/>
      <c r="AI1035" s="255"/>
      <c r="AJ1035" s="255"/>
      <c r="AK1035" s="255"/>
      <c r="AL1035" s="255"/>
      <c r="AM1035" s="255"/>
      <c r="AN1035" s="255"/>
      <c r="AO1035" s="255"/>
      <c r="AP1035" s="255"/>
      <c r="AQ1035" s="255"/>
      <c r="AR1035" s="255"/>
    </row>
    <row r="1036" spans="1:44" ht="16.5" customHeight="1" x14ac:dyDescent="0.25">
      <c r="A1036" s="253"/>
      <c r="B1036" s="254"/>
      <c r="C1036" s="253"/>
      <c r="D1036" s="255"/>
      <c r="E1036" s="255"/>
      <c r="F1036" s="255"/>
      <c r="G1036" s="255"/>
      <c r="H1036" s="255"/>
      <c r="I1036" s="255"/>
      <c r="J1036" s="255"/>
      <c r="K1036" s="255"/>
      <c r="L1036" s="255"/>
      <c r="M1036" s="255"/>
      <c r="N1036" s="255"/>
      <c r="O1036" s="255"/>
      <c r="P1036" s="255"/>
      <c r="Q1036" s="255"/>
      <c r="R1036" s="255"/>
      <c r="S1036" s="255"/>
      <c r="T1036" s="255"/>
      <c r="U1036" s="255"/>
      <c r="V1036" s="255"/>
      <c r="W1036" s="255"/>
      <c r="X1036" s="255"/>
      <c r="Y1036" s="255"/>
      <c r="Z1036" s="255"/>
      <c r="AA1036" s="255"/>
      <c r="AB1036" s="255"/>
      <c r="AC1036" s="255"/>
      <c r="AD1036" s="255"/>
      <c r="AE1036" s="255"/>
      <c r="AF1036" s="255"/>
      <c r="AG1036" s="255"/>
      <c r="AH1036" s="255"/>
      <c r="AI1036" s="255"/>
      <c r="AJ1036" s="255"/>
      <c r="AK1036" s="255"/>
      <c r="AL1036" s="255"/>
      <c r="AM1036" s="255"/>
      <c r="AN1036" s="255"/>
      <c r="AO1036" s="255"/>
      <c r="AP1036" s="255"/>
      <c r="AQ1036" s="255"/>
      <c r="AR1036" s="255"/>
    </row>
    <row r="1037" spans="1:44" ht="16.5" customHeight="1" x14ac:dyDescent="0.25">
      <c r="A1037" s="253"/>
      <c r="B1037" s="254"/>
      <c r="C1037" s="253"/>
      <c r="D1037" s="255"/>
      <c r="E1037" s="255"/>
      <c r="F1037" s="255"/>
      <c r="G1037" s="255"/>
      <c r="H1037" s="255"/>
      <c r="I1037" s="255"/>
      <c r="J1037" s="255"/>
      <c r="K1037" s="255"/>
      <c r="L1037" s="255"/>
      <c r="M1037" s="255"/>
      <c r="N1037" s="255"/>
      <c r="O1037" s="255"/>
      <c r="P1037" s="255"/>
      <c r="Q1037" s="255"/>
      <c r="R1037" s="255"/>
      <c r="S1037" s="255"/>
      <c r="T1037" s="255"/>
      <c r="U1037" s="255"/>
      <c r="V1037" s="255"/>
      <c r="W1037" s="255"/>
      <c r="X1037" s="255"/>
      <c r="Y1037" s="255"/>
      <c r="Z1037" s="255"/>
      <c r="AA1037" s="255"/>
      <c r="AB1037" s="255"/>
      <c r="AC1037" s="255"/>
      <c r="AD1037" s="255"/>
      <c r="AE1037" s="255"/>
      <c r="AF1037" s="255"/>
      <c r="AG1037" s="255"/>
      <c r="AH1037" s="255"/>
      <c r="AI1037" s="255"/>
      <c r="AJ1037" s="255"/>
      <c r="AK1037" s="255"/>
      <c r="AL1037" s="255"/>
      <c r="AM1037" s="255"/>
      <c r="AN1037" s="255"/>
      <c r="AO1037" s="255"/>
      <c r="AP1037" s="255"/>
      <c r="AQ1037" s="255"/>
      <c r="AR1037" s="255"/>
    </row>
    <row r="1038" spans="1:44" ht="16.5" customHeight="1" x14ac:dyDescent="0.25">
      <c r="A1038" s="253"/>
      <c r="B1038" s="254"/>
      <c r="C1038" s="253"/>
      <c r="D1038" s="255"/>
      <c r="E1038" s="255"/>
      <c r="F1038" s="255"/>
      <c r="G1038" s="255"/>
      <c r="H1038" s="255"/>
      <c r="I1038" s="255"/>
      <c r="J1038" s="255"/>
      <c r="K1038" s="255"/>
      <c r="L1038" s="255"/>
      <c r="M1038" s="255"/>
      <c r="N1038" s="255"/>
      <c r="O1038" s="255"/>
      <c r="P1038" s="255"/>
      <c r="Q1038" s="255"/>
      <c r="R1038" s="255"/>
      <c r="S1038" s="255"/>
      <c r="T1038" s="255"/>
      <c r="U1038" s="255"/>
      <c r="V1038" s="255"/>
      <c r="W1038" s="255"/>
      <c r="X1038" s="255"/>
      <c r="Y1038" s="255"/>
      <c r="Z1038" s="255"/>
      <c r="AA1038" s="255"/>
      <c r="AB1038" s="255"/>
      <c r="AC1038" s="255"/>
      <c r="AD1038" s="255"/>
      <c r="AE1038" s="255"/>
      <c r="AF1038" s="255"/>
      <c r="AG1038" s="255"/>
      <c r="AH1038" s="255"/>
      <c r="AI1038" s="255"/>
      <c r="AJ1038" s="255"/>
      <c r="AK1038" s="255"/>
      <c r="AL1038" s="255"/>
      <c r="AM1038" s="255"/>
      <c r="AN1038" s="255"/>
      <c r="AO1038" s="255"/>
      <c r="AP1038" s="255"/>
      <c r="AQ1038" s="255"/>
      <c r="AR1038" s="255"/>
    </row>
    <row r="1039" spans="1:44" ht="16.5" customHeight="1" x14ac:dyDescent="0.25">
      <c r="A1039" s="253"/>
      <c r="B1039" s="254"/>
      <c r="C1039" s="253"/>
      <c r="D1039" s="255"/>
      <c r="E1039" s="255"/>
      <c r="F1039" s="255"/>
      <c r="G1039" s="255"/>
      <c r="H1039" s="255"/>
      <c r="I1039" s="255"/>
      <c r="J1039" s="255"/>
      <c r="K1039" s="255"/>
      <c r="L1039" s="255"/>
      <c r="M1039" s="255"/>
      <c r="N1039" s="255"/>
      <c r="O1039" s="255"/>
      <c r="P1039" s="255"/>
      <c r="Q1039" s="255"/>
      <c r="R1039" s="255"/>
      <c r="S1039" s="255"/>
      <c r="T1039" s="255"/>
      <c r="U1039" s="255"/>
      <c r="V1039" s="255"/>
      <c r="W1039" s="255"/>
      <c r="X1039" s="255"/>
      <c r="Y1039" s="255"/>
      <c r="Z1039" s="255"/>
      <c r="AA1039" s="255"/>
      <c r="AB1039" s="255"/>
      <c r="AC1039" s="255"/>
      <c r="AD1039" s="255"/>
      <c r="AE1039" s="255"/>
      <c r="AF1039" s="255"/>
      <c r="AG1039" s="255"/>
      <c r="AH1039" s="255"/>
      <c r="AI1039" s="255"/>
      <c r="AJ1039" s="255"/>
      <c r="AK1039" s="255"/>
      <c r="AL1039" s="255"/>
      <c r="AM1039" s="255"/>
      <c r="AN1039" s="255"/>
      <c r="AO1039" s="255"/>
      <c r="AP1039" s="255"/>
      <c r="AQ1039" s="255"/>
      <c r="AR1039" s="255"/>
    </row>
    <row r="1040" spans="1:44" ht="16.5" customHeight="1" x14ac:dyDescent="0.25">
      <c r="A1040" s="253"/>
      <c r="B1040" s="254"/>
      <c r="C1040" s="253"/>
      <c r="D1040" s="255"/>
      <c r="E1040" s="255"/>
      <c r="F1040" s="255"/>
      <c r="G1040" s="255"/>
      <c r="H1040" s="255"/>
      <c r="I1040" s="255"/>
      <c r="J1040" s="255"/>
      <c r="K1040" s="255"/>
      <c r="L1040" s="255"/>
      <c r="M1040" s="255"/>
      <c r="N1040" s="255"/>
      <c r="O1040" s="255"/>
      <c r="P1040" s="255"/>
      <c r="Q1040" s="255"/>
      <c r="R1040" s="255"/>
      <c r="S1040" s="255"/>
      <c r="T1040" s="255"/>
      <c r="U1040" s="255"/>
      <c r="V1040" s="255"/>
      <c r="W1040" s="255"/>
      <c r="X1040" s="255"/>
      <c r="Y1040" s="255"/>
      <c r="Z1040" s="255"/>
      <c r="AA1040" s="255"/>
      <c r="AB1040" s="255"/>
      <c r="AC1040" s="255"/>
      <c r="AD1040" s="255"/>
      <c r="AE1040" s="255"/>
      <c r="AF1040" s="255"/>
      <c r="AG1040" s="255"/>
      <c r="AH1040" s="255"/>
      <c r="AI1040" s="255"/>
      <c r="AJ1040" s="255"/>
      <c r="AK1040" s="255"/>
      <c r="AL1040" s="255"/>
      <c r="AM1040" s="255"/>
      <c r="AN1040" s="255"/>
      <c r="AO1040" s="255"/>
      <c r="AP1040" s="255"/>
      <c r="AQ1040" s="255"/>
      <c r="AR1040" s="255"/>
    </row>
    <row r="1041" spans="1:44" ht="16.5" customHeight="1" x14ac:dyDescent="0.25">
      <c r="A1041" s="253"/>
      <c r="B1041" s="254"/>
      <c r="C1041" s="253"/>
      <c r="D1041" s="255"/>
      <c r="E1041" s="255"/>
      <c r="F1041" s="255"/>
      <c r="G1041" s="255"/>
      <c r="H1041" s="255"/>
      <c r="I1041" s="255"/>
      <c r="J1041" s="255"/>
      <c r="K1041" s="255"/>
      <c r="L1041" s="255"/>
      <c r="M1041" s="255"/>
      <c r="N1041" s="255"/>
      <c r="O1041" s="255"/>
      <c r="P1041" s="255"/>
      <c r="Q1041" s="255"/>
      <c r="R1041" s="255"/>
      <c r="S1041" s="255"/>
      <c r="T1041" s="255"/>
      <c r="U1041" s="255"/>
      <c r="V1041" s="255"/>
      <c r="W1041" s="255"/>
      <c r="X1041" s="255"/>
      <c r="Y1041" s="255"/>
      <c r="Z1041" s="255"/>
      <c r="AA1041" s="255"/>
      <c r="AB1041" s="255"/>
      <c r="AC1041" s="255"/>
      <c r="AD1041" s="255"/>
      <c r="AE1041" s="255"/>
      <c r="AF1041" s="255"/>
      <c r="AG1041" s="255"/>
      <c r="AH1041" s="255"/>
      <c r="AI1041" s="255"/>
      <c r="AJ1041" s="255"/>
      <c r="AK1041" s="255"/>
      <c r="AL1041" s="255"/>
      <c r="AM1041" s="255"/>
      <c r="AN1041" s="255"/>
      <c r="AO1041" s="255"/>
      <c r="AP1041" s="255"/>
      <c r="AQ1041" s="255"/>
      <c r="AR1041" s="255"/>
    </row>
    <row r="1042" spans="1:44" ht="16.5" customHeight="1" x14ac:dyDescent="0.25">
      <c r="A1042" s="253"/>
      <c r="B1042" s="254"/>
      <c r="C1042" s="253"/>
      <c r="D1042" s="255"/>
      <c r="E1042" s="255"/>
      <c r="F1042" s="255"/>
      <c r="G1042" s="255"/>
      <c r="H1042" s="255"/>
      <c r="I1042" s="255"/>
      <c r="J1042" s="255"/>
      <c r="K1042" s="255"/>
      <c r="L1042" s="255"/>
      <c r="M1042" s="255"/>
      <c r="N1042" s="255"/>
      <c r="O1042" s="255"/>
      <c r="P1042" s="255"/>
      <c r="Q1042" s="255"/>
      <c r="R1042" s="255"/>
      <c r="S1042" s="255"/>
      <c r="T1042" s="255"/>
      <c r="U1042" s="255"/>
      <c r="V1042" s="255"/>
      <c r="W1042" s="255"/>
      <c r="X1042" s="255"/>
      <c r="Y1042" s="255"/>
      <c r="Z1042" s="255"/>
      <c r="AA1042" s="255"/>
      <c r="AB1042" s="255"/>
      <c r="AC1042" s="255"/>
      <c r="AD1042" s="255"/>
      <c r="AE1042" s="255"/>
      <c r="AF1042" s="255"/>
      <c r="AG1042" s="255"/>
      <c r="AH1042" s="255"/>
      <c r="AI1042" s="255"/>
      <c r="AJ1042" s="255"/>
      <c r="AK1042" s="255"/>
      <c r="AL1042" s="255"/>
      <c r="AM1042" s="255"/>
      <c r="AN1042" s="255"/>
      <c r="AO1042" s="255"/>
      <c r="AP1042" s="255"/>
      <c r="AQ1042" s="255"/>
      <c r="AR1042" s="255"/>
    </row>
    <row r="1043" spans="1:44" ht="16.5" customHeight="1" x14ac:dyDescent="0.25">
      <c r="A1043" s="253"/>
      <c r="B1043" s="254"/>
      <c r="C1043" s="253"/>
      <c r="D1043" s="255"/>
      <c r="E1043" s="255"/>
      <c r="F1043" s="255"/>
      <c r="G1043" s="255"/>
      <c r="H1043" s="255"/>
      <c r="I1043" s="255"/>
      <c r="J1043" s="255"/>
      <c r="K1043" s="255"/>
      <c r="L1043" s="255"/>
      <c r="M1043" s="255"/>
      <c r="N1043" s="255"/>
      <c r="O1043" s="255"/>
      <c r="P1043" s="255"/>
      <c r="Q1043" s="255"/>
      <c r="R1043" s="255"/>
      <c r="S1043" s="255"/>
      <c r="T1043" s="255"/>
      <c r="U1043" s="255"/>
      <c r="V1043" s="255"/>
      <c r="W1043" s="255"/>
      <c r="X1043" s="255"/>
      <c r="Y1043" s="255"/>
      <c r="Z1043" s="255"/>
      <c r="AA1043" s="255"/>
      <c r="AB1043" s="255"/>
      <c r="AC1043" s="255"/>
      <c r="AD1043" s="255"/>
      <c r="AE1043" s="255"/>
      <c r="AF1043" s="255"/>
      <c r="AG1043" s="255"/>
      <c r="AH1043" s="255"/>
      <c r="AI1043" s="255"/>
      <c r="AJ1043" s="255"/>
      <c r="AK1043" s="255"/>
      <c r="AL1043" s="255"/>
      <c r="AM1043" s="255"/>
      <c r="AN1043" s="255"/>
      <c r="AO1043" s="255"/>
      <c r="AP1043" s="255"/>
      <c r="AQ1043" s="255"/>
      <c r="AR1043" s="255"/>
    </row>
    <row r="1044" spans="1:44" ht="16.5" customHeight="1" x14ac:dyDescent="0.25">
      <c r="A1044" s="253"/>
      <c r="B1044" s="254"/>
      <c r="C1044" s="253"/>
      <c r="D1044" s="255"/>
      <c r="E1044" s="255"/>
      <c r="F1044" s="255"/>
      <c r="G1044" s="255"/>
      <c r="H1044" s="255"/>
      <c r="I1044" s="255"/>
      <c r="J1044" s="255"/>
      <c r="K1044" s="255"/>
      <c r="L1044" s="255"/>
      <c r="M1044" s="255"/>
      <c r="N1044" s="255"/>
      <c r="O1044" s="255"/>
      <c r="P1044" s="255"/>
      <c r="Q1044" s="255"/>
      <c r="R1044" s="255"/>
      <c r="S1044" s="255"/>
      <c r="T1044" s="255"/>
      <c r="U1044" s="255"/>
      <c r="V1044" s="255"/>
      <c r="W1044" s="255"/>
      <c r="X1044" s="255"/>
      <c r="Y1044" s="255"/>
      <c r="Z1044" s="255"/>
      <c r="AA1044" s="255"/>
      <c r="AB1044" s="255"/>
      <c r="AC1044" s="255"/>
      <c r="AD1044" s="255"/>
      <c r="AE1044" s="255"/>
      <c r="AF1044" s="255"/>
      <c r="AG1044" s="255"/>
      <c r="AH1044" s="255"/>
      <c r="AI1044" s="255"/>
      <c r="AJ1044" s="255"/>
      <c r="AK1044" s="255"/>
      <c r="AL1044" s="255"/>
      <c r="AM1044" s="255"/>
      <c r="AN1044" s="255"/>
      <c r="AO1044" s="255"/>
      <c r="AP1044" s="255"/>
      <c r="AQ1044" s="255"/>
      <c r="AR1044" s="255"/>
    </row>
    <row r="1045" spans="1:44" ht="16.5" customHeight="1" x14ac:dyDescent="0.25">
      <c r="A1045" s="253"/>
      <c r="B1045" s="254"/>
      <c r="C1045" s="253"/>
      <c r="D1045" s="255"/>
      <c r="E1045" s="255"/>
      <c r="F1045" s="255"/>
      <c r="G1045" s="255"/>
      <c r="H1045" s="255"/>
      <c r="I1045" s="255"/>
      <c r="J1045" s="255"/>
      <c r="K1045" s="255"/>
      <c r="L1045" s="255"/>
      <c r="M1045" s="255"/>
      <c r="N1045" s="255"/>
      <c r="O1045" s="255"/>
      <c r="P1045" s="255"/>
      <c r="Q1045" s="255"/>
      <c r="R1045" s="255"/>
      <c r="S1045" s="255"/>
      <c r="T1045" s="255"/>
      <c r="U1045" s="255"/>
      <c r="V1045" s="255"/>
      <c r="W1045" s="255"/>
      <c r="X1045" s="255"/>
      <c r="Y1045" s="255"/>
      <c r="Z1045" s="255"/>
      <c r="AA1045" s="255"/>
      <c r="AB1045" s="255"/>
      <c r="AC1045" s="255"/>
      <c r="AD1045" s="255"/>
      <c r="AE1045" s="255"/>
      <c r="AF1045" s="255"/>
      <c r="AG1045" s="255"/>
      <c r="AH1045" s="255"/>
      <c r="AI1045" s="255"/>
      <c r="AJ1045" s="255"/>
      <c r="AK1045" s="255"/>
      <c r="AL1045" s="255"/>
      <c r="AM1045" s="255"/>
      <c r="AN1045" s="255"/>
      <c r="AO1045" s="255"/>
      <c r="AP1045" s="255"/>
      <c r="AQ1045" s="255"/>
      <c r="AR1045" s="255"/>
    </row>
    <row r="1046" spans="1:44" ht="16.5" customHeight="1" x14ac:dyDescent="0.25">
      <c r="A1046" s="253"/>
      <c r="B1046" s="254"/>
      <c r="C1046" s="253"/>
      <c r="D1046" s="255"/>
      <c r="E1046" s="255"/>
      <c r="F1046" s="255"/>
      <c r="G1046" s="255"/>
      <c r="H1046" s="255"/>
      <c r="I1046" s="255"/>
      <c r="J1046" s="255"/>
      <c r="K1046" s="255"/>
      <c r="L1046" s="255"/>
      <c r="M1046" s="255"/>
      <c r="N1046" s="255"/>
      <c r="O1046" s="255"/>
      <c r="P1046" s="255"/>
      <c r="Q1046" s="255"/>
      <c r="R1046" s="255"/>
      <c r="S1046" s="255"/>
      <c r="T1046" s="255"/>
      <c r="U1046" s="255"/>
      <c r="V1046" s="255"/>
      <c r="W1046" s="255"/>
      <c r="X1046" s="255"/>
      <c r="Y1046" s="255"/>
      <c r="Z1046" s="255"/>
      <c r="AA1046" s="255"/>
      <c r="AB1046" s="255"/>
      <c r="AC1046" s="255"/>
      <c r="AD1046" s="255"/>
      <c r="AE1046" s="255"/>
      <c r="AF1046" s="255"/>
      <c r="AG1046" s="255"/>
      <c r="AH1046" s="255"/>
      <c r="AI1046" s="255"/>
      <c r="AJ1046" s="255"/>
      <c r="AK1046" s="255"/>
      <c r="AL1046" s="255"/>
      <c r="AM1046" s="255"/>
      <c r="AN1046" s="255"/>
      <c r="AO1046" s="255"/>
      <c r="AP1046" s="255"/>
      <c r="AQ1046" s="255"/>
      <c r="AR1046" s="255"/>
    </row>
    <row r="1047" spans="1:44" ht="16.5" customHeight="1" x14ac:dyDescent="0.25">
      <c r="A1047" s="253"/>
      <c r="B1047" s="254"/>
      <c r="C1047" s="253"/>
      <c r="D1047" s="255"/>
      <c r="E1047" s="255"/>
      <c r="F1047" s="255"/>
      <c r="G1047" s="255"/>
      <c r="H1047" s="255"/>
      <c r="I1047" s="255"/>
      <c r="J1047" s="255"/>
      <c r="K1047" s="255"/>
      <c r="L1047" s="255"/>
      <c r="M1047" s="255"/>
      <c r="N1047" s="255"/>
      <c r="O1047" s="255"/>
      <c r="P1047" s="255"/>
      <c r="Q1047" s="255"/>
      <c r="R1047" s="255"/>
      <c r="S1047" s="255"/>
      <c r="T1047" s="255"/>
      <c r="U1047" s="255"/>
      <c r="V1047" s="255"/>
      <c r="W1047" s="255"/>
      <c r="X1047" s="255"/>
      <c r="Y1047" s="255"/>
      <c r="Z1047" s="255"/>
      <c r="AA1047" s="255"/>
      <c r="AB1047" s="255"/>
      <c r="AC1047" s="255"/>
      <c r="AD1047" s="255"/>
      <c r="AE1047" s="255"/>
      <c r="AF1047" s="255"/>
      <c r="AG1047" s="255"/>
      <c r="AH1047" s="255"/>
      <c r="AI1047" s="255"/>
      <c r="AJ1047" s="255"/>
      <c r="AK1047" s="255"/>
      <c r="AL1047" s="255"/>
      <c r="AM1047" s="255"/>
      <c r="AN1047" s="255"/>
      <c r="AO1047" s="255"/>
      <c r="AP1047" s="255"/>
      <c r="AQ1047" s="255"/>
      <c r="AR1047" s="255"/>
    </row>
    <row r="1048" spans="1:44" ht="16.5" customHeight="1" x14ac:dyDescent="0.25">
      <c r="A1048" s="253"/>
      <c r="B1048" s="254"/>
      <c r="C1048" s="253"/>
      <c r="D1048" s="255"/>
      <c r="E1048" s="255"/>
      <c r="F1048" s="255"/>
      <c r="G1048" s="255"/>
      <c r="H1048" s="255"/>
      <c r="I1048" s="255"/>
      <c r="J1048" s="255"/>
      <c r="K1048" s="255"/>
      <c r="L1048" s="255"/>
      <c r="M1048" s="255"/>
      <c r="N1048" s="255"/>
      <c r="O1048" s="255"/>
      <c r="P1048" s="255"/>
      <c r="Q1048" s="255"/>
      <c r="R1048" s="255"/>
      <c r="S1048" s="255"/>
      <c r="T1048" s="255"/>
      <c r="U1048" s="255"/>
      <c r="V1048" s="255"/>
      <c r="W1048" s="255"/>
      <c r="X1048" s="255"/>
      <c r="Y1048" s="255"/>
      <c r="Z1048" s="255"/>
      <c r="AA1048" s="255"/>
      <c r="AB1048" s="255"/>
      <c r="AC1048" s="255"/>
      <c r="AD1048" s="255"/>
      <c r="AE1048" s="255"/>
      <c r="AF1048" s="255"/>
      <c r="AG1048" s="255"/>
      <c r="AH1048" s="255"/>
      <c r="AI1048" s="255"/>
      <c r="AJ1048" s="255"/>
      <c r="AK1048" s="255"/>
      <c r="AL1048" s="255"/>
      <c r="AM1048" s="255"/>
      <c r="AN1048" s="255"/>
      <c r="AO1048" s="255"/>
      <c r="AP1048" s="255"/>
      <c r="AQ1048" s="255"/>
      <c r="AR1048" s="255"/>
    </row>
    <row r="1049" spans="1:44" ht="16.5" customHeight="1" x14ac:dyDescent="0.25">
      <c r="A1049" s="253"/>
      <c r="B1049" s="254"/>
      <c r="C1049" s="253"/>
      <c r="D1049" s="255"/>
      <c r="E1049" s="255"/>
      <c r="F1049" s="255"/>
      <c r="G1049" s="255"/>
      <c r="H1049" s="255"/>
      <c r="I1049" s="255"/>
      <c r="J1049" s="255"/>
      <c r="K1049" s="255"/>
      <c r="L1049" s="255"/>
      <c r="M1049" s="255"/>
      <c r="N1049" s="255"/>
      <c r="O1049" s="255"/>
      <c r="P1049" s="255"/>
      <c r="Q1049" s="255"/>
      <c r="R1049" s="255"/>
      <c r="S1049" s="255"/>
      <c r="T1049" s="255"/>
      <c r="U1049" s="255"/>
      <c r="V1049" s="255"/>
      <c r="W1049" s="255"/>
      <c r="X1049" s="255"/>
      <c r="Y1049" s="255"/>
      <c r="Z1049" s="255"/>
      <c r="AA1049" s="255"/>
      <c r="AB1049" s="255"/>
      <c r="AC1049" s="255"/>
      <c r="AD1049" s="255"/>
      <c r="AE1049" s="255"/>
      <c r="AF1049" s="255"/>
      <c r="AG1049" s="255"/>
      <c r="AH1049" s="255"/>
      <c r="AI1049" s="255"/>
      <c r="AJ1049" s="255"/>
      <c r="AK1049" s="255"/>
      <c r="AL1049" s="255"/>
      <c r="AM1049" s="255"/>
      <c r="AN1049" s="255"/>
      <c r="AO1049" s="255"/>
      <c r="AP1049" s="255"/>
      <c r="AQ1049" s="255"/>
      <c r="AR1049" s="255"/>
    </row>
    <row r="1050" spans="1:44" ht="16.5" customHeight="1" x14ac:dyDescent="0.25">
      <c r="A1050" s="253"/>
      <c r="B1050" s="254"/>
      <c r="C1050" s="253"/>
      <c r="D1050" s="255"/>
      <c r="E1050" s="255"/>
      <c r="F1050" s="255"/>
      <c r="G1050" s="255"/>
      <c r="H1050" s="255"/>
      <c r="I1050" s="255"/>
      <c r="J1050" s="255"/>
      <c r="K1050" s="255"/>
      <c r="L1050" s="255"/>
      <c r="M1050" s="255"/>
      <c r="N1050" s="255"/>
      <c r="O1050" s="255"/>
      <c r="P1050" s="255"/>
      <c r="Q1050" s="255"/>
      <c r="R1050" s="255"/>
      <c r="S1050" s="255"/>
      <c r="T1050" s="255"/>
      <c r="U1050" s="255"/>
      <c r="V1050" s="255"/>
      <c r="W1050" s="255"/>
      <c r="X1050" s="255"/>
      <c r="Y1050" s="255"/>
      <c r="Z1050" s="255"/>
      <c r="AA1050" s="255"/>
      <c r="AB1050" s="255"/>
      <c r="AC1050" s="255"/>
      <c r="AD1050" s="255"/>
      <c r="AE1050" s="255"/>
      <c r="AF1050" s="255"/>
      <c r="AG1050" s="255"/>
      <c r="AH1050" s="255"/>
      <c r="AI1050" s="255"/>
      <c r="AJ1050" s="255"/>
      <c r="AK1050" s="255"/>
      <c r="AL1050" s="255"/>
      <c r="AM1050" s="255"/>
      <c r="AN1050" s="255"/>
      <c r="AO1050" s="255"/>
      <c r="AP1050" s="255"/>
      <c r="AQ1050" s="255"/>
      <c r="AR1050" s="255"/>
    </row>
    <row r="1051" spans="1:44" ht="16.5" customHeight="1" x14ac:dyDescent="0.25">
      <c r="A1051" s="253"/>
      <c r="B1051" s="254"/>
      <c r="C1051" s="253"/>
      <c r="D1051" s="255"/>
      <c r="E1051" s="255"/>
      <c r="F1051" s="255"/>
      <c r="G1051" s="255"/>
      <c r="H1051" s="255"/>
      <c r="I1051" s="255"/>
      <c r="J1051" s="255"/>
      <c r="K1051" s="255"/>
      <c r="L1051" s="255"/>
      <c r="M1051" s="255"/>
      <c r="N1051" s="255"/>
      <c r="O1051" s="255"/>
      <c r="P1051" s="255"/>
      <c r="Q1051" s="255"/>
      <c r="R1051" s="255"/>
      <c r="S1051" s="255"/>
      <c r="T1051" s="255"/>
      <c r="U1051" s="255"/>
      <c r="V1051" s="255"/>
      <c r="W1051" s="255"/>
      <c r="X1051" s="255"/>
      <c r="Y1051" s="255"/>
      <c r="Z1051" s="255"/>
      <c r="AA1051" s="255"/>
      <c r="AB1051" s="255"/>
      <c r="AC1051" s="255"/>
      <c r="AD1051" s="255"/>
      <c r="AE1051" s="255"/>
      <c r="AF1051" s="255"/>
      <c r="AG1051" s="255"/>
      <c r="AH1051" s="255"/>
      <c r="AI1051" s="255"/>
      <c r="AJ1051" s="255"/>
      <c r="AK1051" s="255"/>
      <c r="AL1051" s="255"/>
      <c r="AM1051" s="255"/>
      <c r="AN1051" s="255"/>
      <c r="AO1051" s="255"/>
      <c r="AP1051" s="255"/>
      <c r="AQ1051" s="255"/>
      <c r="AR1051" s="255"/>
    </row>
    <row r="1052" spans="1:44" ht="16.5" customHeight="1" x14ac:dyDescent="0.25">
      <c r="A1052" s="253"/>
      <c r="B1052" s="254"/>
      <c r="C1052" s="253"/>
      <c r="D1052" s="255"/>
      <c r="E1052" s="255"/>
      <c r="F1052" s="255"/>
      <c r="G1052" s="255"/>
      <c r="H1052" s="255"/>
      <c r="I1052" s="255"/>
      <c r="J1052" s="255"/>
      <c r="K1052" s="255"/>
      <c r="L1052" s="255"/>
      <c r="M1052" s="255"/>
      <c r="N1052" s="255"/>
      <c r="O1052" s="255"/>
      <c r="P1052" s="255"/>
      <c r="Q1052" s="255"/>
      <c r="R1052" s="255"/>
      <c r="S1052" s="255"/>
      <c r="T1052" s="255"/>
      <c r="U1052" s="255"/>
      <c r="V1052" s="255"/>
      <c r="W1052" s="255"/>
      <c r="X1052" s="255"/>
      <c r="Y1052" s="255"/>
      <c r="Z1052" s="255"/>
      <c r="AA1052" s="255"/>
      <c r="AB1052" s="255"/>
      <c r="AC1052" s="255"/>
      <c r="AD1052" s="255"/>
      <c r="AE1052" s="255"/>
      <c r="AF1052" s="255"/>
      <c r="AG1052" s="255"/>
      <c r="AH1052" s="255"/>
      <c r="AI1052" s="255"/>
      <c r="AJ1052" s="255"/>
      <c r="AK1052" s="255"/>
      <c r="AL1052" s="255"/>
      <c r="AM1052" s="255"/>
      <c r="AN1052" s="255"/>
      <c r="AO1052" s="255"/>
      <c r="AP1052" s="255"/>
      <c r="AQ1052" s="255"/>
      <c r="AR1052" s="255"/>
    </row>
    <row r="1053" spans="1:44" ht="16.5" customHeight="1" x14ac:dyDescent="0.25">
      <c r="A1053" s="253"/>
      <c r="B1053" s="254"/>
      <c r="C1053" s="253"/>
      <c r="D1053" s="255"/>
      <c r="E1053" s="255"/>
      <c r="F1053" s="255"/>
      <c r="G1053" s="255"/>
      <c r="H1053" s="255"/>
      <c r="I1053" s="255"/>
      <c r="J1053" s="255"/>
      <c r="K1053" s="255"/>
      <c r="L1053" s="255"/>
      <c r="M1053" s="255"/>
      <c r="N1053" s="255"/>
      <c r="O1053" s="255"/>
      <c r="P1053" s="255"/>
      <c r="Q1053" s="255"/>
      <c r="R1053" s="255"/>
      <c r="S1053" s="255"/>
      <c r="T1053" s="255"/>
      <c r="U1053" s="255"/>
      <c r="V1053" s="255"/>
      <c r="W1053" s="255"/>
      <c r="X1053" s="255"/>
      <c r="Y1053" s="255"/>
      <c r="Z1053" s="255"/>
      <c r="AA1053" s="255"/>
      <c r="AB1053" s="255"/>
      <c r="AC1053" s="255"/>
      <c r="AD1053" s="255"/>
      <c r="AE1053" s="255"/>
      <c r="AF1053" s="255"/>
      <c r="AG1053" s="255"/>
      <c r="AH1053" s="255"/>
      <c r="AI1053" s="255"/>
      <c r="AJ1053" s="255"/>
      <c r="AK1053" s="255"/>
      <c r="AL1053" s="255"/>
      <c r="AM1053" s="255"/>
      <c r="AN1053" s="255"/>
      <c r="AO1053" s="255"/>
      <c r="AP1053" s="255"/>
      <c r="AQ1053" s="255"/>
      <c r="AR1053" s="255"/>
    </row>
    <row r="1054" spans="1:44" ht="16.5" customHeight="1" x14ac:dyDescent="0.25">
      <c r="A1054" s="253"/>
      <c r="B1054" s="254"/>
      <c r="C1054" s="253"/>
      <c r="D1054" s="255"/>
      <c r="E1054" s="255"/>
      <c r="F1054" s="255"/>
      <c r="G1054" s="255"/>
      <c r="H1054" s="255"/>
      <c r="I1054" s="255"/>
      <c r="J1054" s="255"/>
      <c r="K1054" s="255"/>
      <c r="L1054" s="255"/>
      <c r="M1054" s="255"/>
      <c r="N1054" s="255"/>
      <c r="O1054" s="255"/>
      <c r="P1054" s="255"/>
      <c r="Q1054" s="255"/>
      <c r="R1054" s="255"/>
      <c r="S1054" s="255"/>
      <c r="T1054" s="255"/>
      <c r="U1054" s="255"/>
      <c r="V1054" s="255"/>
      <c r="W1054" s="255"/>
      <c r="X1054" s="255"/>
      <c r="Y1054" s="255"/>
      <c r="Z1054" s="255"/>
      <c r="AA1054" s="255"/>
      <c r="AB1054" s="255"/>
      <c r="AC1054" s="255"/>
      <c r="AD1054" s="255"/>
      <c r="AE1054" s="255"/>
      <c r="AF1054" s="255"/>
      <c r="AG1054" s="255"/>
      <c r="AH1054" s="255"/>
      <c r="AI1054" s="255"/>
      <c r="AJ1054" s="255"/>
      <c r="AK1054" s="255"/>
      <c r="AL1054" s="255"/>
      <c r="AM1054" s="255"/>
      <c r="AN1054" s="255"/>
      <c r="AO1054" s="255"/>
      <c r="AP1054" s="255"/>
      <c r="AQ1054" s="255"/>
      <c r="AR1054" s="255"/>
    </row>
    <row r="1055" spans="1:44" ht="16.5" customHeight="1" x14ac:dyDescent="0.25">
      <c r="A1055" s="253"/>
      <c r="B1055" s="254"/>
      <c r="C1055" s="253"/>
      <c r="D1055" s="255"/>
      <c r="E1055" s="255"/>
      <c r="F1055" s="255"/>
      <c r="G1055" s="255"/>
      <c r="H1055" s="255"/>
      <c r="I1055" s="255"/>
      <c r="J1055" s="255"/>
      <c r="K1055" s="255"/>
      <c r="L1055" s="255"/>
      <c r="M1055" s="255"/>
      <c r="N1055" s="255"/>
      <c r="O1055" s="255"/>
      <c r="P1055" s="255"/>
      <c r="Q1055" s="255"/>
      <c r="R1055" s="255"/>
      <c r="S1055" s="255"/>
      <c r="T1055" s="255"/>
      <c r="U1055" s="255"/>
      <c r="V1055" s="255"/>
      <c r="W1055" s="255"/>
      <c r="X1055" s="255"/>
      <c r="Y1055" s="255"/>
      <c r="Z1055" s="255"/>
      <c r="AA1055" s="255"/>
      <c r="AB1055" s="255"/>
      <c r="AC1055" s="255"/>
      <c r="AD1055" s="255"/>
      <c r="AE1055" s="255"/>
      <c r="AF1055" s="255"/>
      <c r="AG1055" s="255"/>
      <c r="AH1055" s="255"/>
      <c r="AI1055" s="255"/>
      <c r="AJ1055" s="255"/>
      <c r="AK1055" s="255"/>
      <c r="AL1055" s="255"/>
      <c r="AM1055" s="255"/>
      <c r="AN1055" s="255"/>
      <c r="AO1055" s="255"/>
      <c r="AP1055" s="255"/>
      <c r="AQ1055" s="255"/>
      <c r="AR1055" s="255"/>
    </row>
    <row r="1056" spans="1:44" ht="16.5" customHeight="1" x14ac:dyDescent="0.25">
      <c r="A1056" s="253"/>
      <c r="B1056" s="254"/>
      <c r="C1056" s="253"/>
      <c r="D1056" s="255"/>
      <c r="E1056" s="255"/>
      <c r="F1056" s="255"/>
      <c r="G1056" s="255"/>
      <c r="H1056" s="255"/>
      <c r="I1056" s="255"/>
      <c r="J1056" s="255"/>
      <c r="K1056" s="255"/>
      <c r="L1056" s="255"/>
      <c r="M1056" s="255"/>
      <c r="N1056" s="255"/>
      <c r="O1056" s="255"/>
      <c r="P1056" s="255"/>
      <c r="Q1056" s="255"/>
      <c r="R1056" s="255"/>
      <c r="S1056" s="255"/>
      <c r="T1056" s="255"/>
      <c r="U1056" s="255"/>
      <c r="V1056" s="255"/>
      <c r="W1056" s="255"/>
      <c r="X1056" s="255"/>
      <c r="Y1056" s="255"/>
      <c r="Z1056" s="255"/>
      <c r="AA1056" s="255"/>
      <c r="AB1056" s="255"/>
      <c r="AC1056" s="255"/>
      <c r="AD1056" s="255"/>
      <c r="AE1056" s="255"/>
      <c r="AF1056" s="255"/>
      <c r="AG1056" s="255"/>
      <c r="AH1056" s="255"/>
      <c r="AI1056" s="255"/>
      <c r="AJ1056" s="255"/>
      <c r="AK1056" s="255"/>
      <c r="AL1056" s="255"/>
      <c r="AM1056" s="255"/>
      <c r="AN1056" s="255"/>
      <c r="AO1056" s="255"/>
      <c r="AP1056" s="255"/>
      <c r="AQ1056" s="255"/>
      <c r="AR1056" s="255"/>
    </row>
    <row r="1057" spans="1:44" ht="16.5" customHeight="1" x14ac:dyDescent="0.25">
      <c r="A1057" s="253"/>
      <c r="B1057" s="254"/>
      <c r="C1057" s="253"/>
      <c r="D1057" s="255"/>
      <c r="E1057" s="255"/>
      <c r="F1057" s="255"/>
      <c r="G1057" s="255"/>
      <c r="H1057" s="255"/>
      <c r="I1057" s="255"/>
      <c r="J1057" s="255"/>
      <c r="K1057" s="255"/>
      <c r="L1057" s="255"/>
      <c r="M1057" s="255"/>
      <c r="N1057" s="255"/>
      <c r="O1057" s="255"/>
      <c r="P1057" s="255"/>
      <c r="Q1057" s="255"/>
      <c r="R1057" s="255"/>
      <c r="S1057" s="255"/>
      <c r="T1057" s="255"/>
      <c r="U1057" s="255"/>
      <c r="V1057" s="255"/>
      <c r="W1057" s="255"/>
      <c r="X1057" s="255"/>
      <c r="Y1057" s="255"/>
      <c r="Z1057" s="255"/>
      <c r="AA1057" s="255"/>
      <c r="AB1057" s="255"/>
      <c r="AC1057" s="255"/>
      <c r="AD1057" s="255"/>
      <c r="AE1057" s="255"/>
      <c r="AF1057" s="255"/>
      <c r="AG1057" s="255"/>
      <c r="AH1057" s="255"/>
      <c r="AI1057" s="255"/>
      <c r="AJ1057" s="255"/>
      <c r="AK1057" s="255"/>
      <c r="AL1057" s="255"/>
      <c r="AM1057" s="255"/>
      <c r="AN1057" s="255"/>
      <c r="AO1057" s="255"/>
      <c r="AP1057" s="255"/>
      <c r="AQ1057" s="255"/>
      <c r="AR1057" s="255"/>
    </row>
    <row r="1058" spans="1:44" ht="16.5" customHeight="1" x14ac:dyDescent="0.25">
      <c r="A1058" s="253"/>
      <c r="B1058" s="254"/>
      <c r="C1058" s="253"/>
      <c r="D1058" s="255"/>
      <c r="E1058" s="255"/>
      <c r="F1058" s="255"/>
      <c r="G1058" s="255"/>
      <c r="H1058" s="255"/>
      <c r="I1058" s="255"/>
      <c r="J1058" s="255"/>
      <c r="K1058" s="255"/>
      <c r="L1058" s="255"/>
      <c r="M1058" s="255"/>
      <c r="N1058" s="255"/>
      <c r="O1058" s="255"/>
      <c r="P1058" s="255"/>
      <c r="Q1058" s="255"/>
      <c r="R1058" s="255"/>
      <c r="S1058" s="255"/>
      <c r="T1058" s="255"/>
      <c r="U1058" s="255"/>
      <c r="V1058" s="255"/>
      <c r="W1058" s="255"/>
      <c r="X1058" s="255"/>
      <c r="Y1058" s="255"/>
      <c r="Z1058" s="255"/>
      <c r="AA1058" s="255"/>
      <c r="AB1058" s="255"/>
      <c r="AC1058" s="255"/>
      <c r="AD1058" s="255"/>
      <c r="AE1058" s="255"/>
      <c r="AF1058" s="255"/>
      <c r="AG1058" s="255"/>
      <c r="AH1058" s="255"/>
      <c r="AI1058" s="255"/>
      <c r="AJ1058" s="255"/>
      <c r="AK1058" s="255"/>
      <c r="AL1058" s="255"/>
      <c r="AM1058" s="255"/>
      <c r="AN1058" s="255"/>
      <c r="AO1058" s="255"/>
      <c r="AP1058" s="255"/>
      <c r="AQ1058" s="255"/>
      <c r="AR1058" s="255"/>
    </row>
    <row r="1059" spans="1:44" ht="16.5" customHeight="1" x14ac:dyDescent="0.25">
      <c r="A1059" s="253"/>
      <c r="B1059" s="254"/>
      <c r="C1059" s="253"/>
      <c r="D1059" s="255"/>
      <c r="E1059" s="255"/>
      <c r="F1059" s="255"/>
      <c r="G1059" s="255"/>
      <c r="H1059" s="255"/>
      <c r="I1059" s="255"/>
      <c r="J1059" s="255"/>
      <c r="K1059" s="255"/>
      <c r="L1059" s="255"/>
      <c r="M1059" s="255"/>
      <c r="N1059" s="255"/>
      <c r="O1059" s="255"/>
      <c r="P1059" s="255"/>
      <c r="Q1059" s="255"/>
      <c r="R1059" s="255"/>
      <c r="S1059" s="255"/>
      <c r="T1059" s="255"/>
      <c r="U1059" s="255"/>
      <c r="V1059" s="255"/>
      <c r="W1059" s="255"/>
      <c r="X1059" s="255"/>
      <c r="Y1059" s="255"/>
      <c r="Z1059" s="255"/>
      <c r="AA1059" s="255"/>
      <c r="AB1059" s="255"/>
      <c r="AC1059" s="255"/>
      <c r="AD1059" s="255"/>
      <c r="AE1059" s="255"/>
      <c r="AF1059" s="255"/>
      <c r="AG1059" s="255"/>
      <c r="AH1059" s="255"/>
      <c r="AI1059" s="255"/>
      <c r="AJ1059" s="255"/>
      <c r="AK1059" s="255"/>
      <c r="AL1059" s="255"/>
      <c r="AM1059" s="255"/>
      <c r="AN1059" s="255"/>
      <c r="AO1059" s="255"/>
      <c r="AP1059" s="255"/>
      <c r="AQ1059" s="255"/>
      <c r="AR1059" s="255"/>
    </row>
    <row r="1060" spans="1:44" ht="16.5" customHeight="1" x14ac:dyDescent="0.25">
      <c r="A1060" s="253"/>
      <c r="B1060" s="254"/>
      <c r="C1060" s="253"/>
      <c r="D1060" s="255"/>
      <c r="E1060" s="255"/>
      <c r="F1060" s="255"/>
      <c r="G1060" s="255"/>
      <c r="H1060" s="255"/>
      <c r="I1060" s="255"/>
      <c r="J1060" s="255"/>
      <c r="K1060" s="255"/>
      <c r="L1060" s="255"/>
      <c r="M1060" s="255"/>
      <c r="N1060" s="255"/>
      <c r="O1060" s="255"/>
      <c r="P1060" s="255"/>
      <c r="Q1060" s="255"/>
      <c r="R1060" s="255"/>
      <c r="S1060" s="255"/>
      <c r="T1060" s="255"/>
      <c r="U1060" s="255"/>
      <c r="V1060" s="255"/>
      <c r="W1060" s="255"/>
      <c r="X1060" s="255"/>
      <c r="Y1060" s="255"/>
      <c r="Z1060" s="255"/>
      <c r="AA1060" s="255"/>
      <c r="AB1060" s="255"/>
      <c r="AC1060" s="255"/>
      <c r="AD1060" s="255"/>
      <c r="AE1060" s="255"/>
      <c r="AF1060" s="255"/>
      <c r="AG1060" s="255"/>
      <c r="AH1060" s="255"/>
      <c r="AI1060" s="255"/>
      <c r="AJ1060" s="255"/>
      <c r="AK1060" s="255"/>
      <c r="AL1060" s="255"/>
      <c r="AM1060" s="255"/>
      <c r="AN1060" s="255"/>
      <c r="AO1060" s="255"/>
      <c r="AP1060" s="255"/>
      <c r="AQ1060" s="255"/>
      <c r="AR1060" s="255"/>
    </row>
    <row r="1061" spans="1:44" ht="16.5" customHeight="1" x14ac:dyDescent="0.25">
      <c r="A1061" s="253"/>
      <c r="B1061" s="254"/>
      <c r="C1061" s="253"/>
      <c r="D1061" s="255"/>
      <c r="E1061" s="255"/>
      <c r="F1061" s="255"/>
      <c r="G1061" s="255"/>
      <c r="H1061" s="255"/>
      <c r="I1061" s="255"/>
      <c r="J1061" s="255"/>
      <c r="K1061" s="255"/>
      <c r="L1061" s="255"/>
      <c r="M1061" s="255"/>
      <c r="N1061" s="255"/>
      <c r="O1061" s="255"/>
      <c r="P1061" s="255"/>
      <c r="Q1061" s="255"/>
      <c r="R1061" s="255"/>
      <c r="S1061" s="255"/>
      <c r="T1061" s="255"/>
      <c r="U1061" s="255"/>
      <c r="V1061" s="255"/>
      <c r="W1061" s="255"/>
      <c r="X1061" s="255"/>
      <c r="Y1061" s="255"/>
      <c r="Z1061" s="255"/>
      <c r="AA1061" s="255"/>
      <c r="AB1061" s="255"/>
      <c r="AC1061" s="255"/>
      <c r="AD1061" s="255"/>
      <c r="AE1061" s="255"/>
      <c r="AF1061" s="255"/>
      <c r="AG1061" s="255"/>
      <c r="AH1061" s="255"/>
      <c r="AI1061" s="255"/>
      <c r="AJ1061" s="255"/>
      <c r="AK1061" s="255"/>
      <c r="AL1061" s="255"/>
      <c r="AM1061" s="255"/>
      <c r="AN1061" s="255"/>
      <c r="AO1061" s="255"/>
      <c r="AP1061" s="255"/>
      <c r="AQ1061" s="255"/>
      <c r="AR1061" s="255"/>
    </row>
    <row r="1062" spans="1:44" ht="16.5" customHeight="1" x14ac:dyDescent="0.25">
      <c r="A1062" s="253"/>
      <c r="B1062" s="254"/>
      <c r="C1062" s="253"/>
      <c r="D1062" s="255"/>
      <c r="E1062" s="255"/>
      <c r="F1062" s="255"/>
      <c r="G1062" s="255"/>
      <c r="H1062" s="255"/>
      <c r="I1062" s="255"/>
      <c r="J1062" s="255"/>
      <c r="K1062" s="255"/>
      <c r="L1062" s="255"/>
      <c r="M1062" s="255"/>
      <c r="N1062" s="255"/>
      <c r="O1062" s="255"/>
      <c r="P1062" s="255"/>
      <c r="Q1062" s="255"/>
      <c r="R1062" s="255"/>
      <c r="S1062" s="255"/>
      <c r="T1062" s="255"/>
      <c r="U1062" s="255"/>
      <c r="V1062" s="255"/>
      <c r="W1062" s="255"/>
      <c r="X1062" s="255"/>
      <c r="Y1062" s="255"/>
      <c r="Z1062" s="255"/>
      <c r="AA1062" s="255"/>
      <c r="AB1062" s="255"/>
      <c r="AC1062" s="255"/>
      <c r="AD1062" s="255"/>
      <c r="AE1062" s="255"/>
      <c r="AF1062" s="255"/>
      <c r="AG1062" s="255"/>
      <c r="AH1062" s="255"/>
      <c r="AI1062" s="255"/>
      <c r="AJ1062" s="255"/>
      <c r="AK1062" s="255"/>
      <c r="AL1062" s="255"/>
      <c r="AM1062" s="255"/>
      <c r="AN1062" s="255"/>
      <c r="AO1062" s="255"/>
      <c r="AP1062" s="255"/>
      <c r="AQ1062" s="255"/>
      <c r="AR1062" s="255"/>
    </row>
    <row r="1063" spans="1:44" ht="16.5" customHeight="1" x14ac:dyDescent="0.25">
      <c r="A1063" s="253"/>
      <c r="B1063" s="254"/>
      <c r="C1063" s="253"/>
      <c r="D1063" s="255"/>
      <c r="E1063" s="255"/>
      <c r="F1063" s="255"/>
      <c r="G1063" s="255"/>
      <c r="H1063" s="255"/>
      <c r="I1063" s="255"/>
      <c r="J1063" s="255"/>
      <c r="K1063" s="255"/>
      <c r="L1063" s="255"/>
      <c r="M1063" s="255"/>
      <c r="N1063" s="255"/>
      <c r="O1063" s="255"/>
      <c r="P1063" s="255"/>
      <c r="Q1063" s="255"/>
      <c r="R1063" s="255"/>
      <c r="S1063" s="255"/>
      <c r="T1063" s="255"/>
      <c r="U1063" s="255"/>
      <c r="V1063" s="255"/>
      <c r="W1063" s="255"/>
      <c r="X1063" s="255"/>
      <c r="Y1063" s="255"/>
      <c r="Z1063" s="255"/>
      <c r="AA1063" s="255"/>
      <c r="AB1063" s="255"/>
      <c r="AC1063" s="255"/>
      <c r="AD1063" s="255"/>
      <c r="AE1063" s="255"/>
      <c r="AF1063" s="255"/>
      <c r="AG1063" s="255"/>
      <c r="AH1063" s="255"/>
      <c r="AI1063" s="255"/>
      <c r="AJ1063" s="255"/>
      <c r="AK1063" s="255"/>
      <c r="AL1063" s="255"/>
      <c r="AM1063" s="255"/>
      <c r="AN1063" s="255"/>
      <c r="AO1063" s="255"/>
      <c r="AP1063" s="255"/>
      <c r="AQ1063" s="255"/>
      <c r="AR1063" s="255"/>
    </row>
    <row r="1064" spans="1:44" ht="16.5" customHeight="1" x14ac:dyDescent="0.25">
      <c r="A1064" s="253"/>
      <c r="B1064" s="254"/>
      <c r="C1064" s="253"/>
      <c r="D1064" s="255"/>
      <c r="E1064" s="255"/>
      <c r="F1064" s="255"/>
      <c r="G1064" s="255"/>
      <c r="H1064" s="255"/>
      <c r="I1064" s="255"/>
      <c r="J1064" s="255"/>
      <c r="K1064" s="255"/>
      <c r="L1064" s="255"/>
      <c r="M1064" s="255"/>
      <c r="N1064" s="255"/>
      <c r="O1064" s="255"/>
      <c r="P1064" s="255"/>
      <c r="Q1064" s="255"/>
      <c r="R1064" s="255"/>
      <c r="S1064" s="255"/>
      <c r="T1064" s="255"/>
      <c r="U1064" s="255"/>
      <c r="V1064" s="255"/>
      <c r="W1064" s="255"/>
      <c r="X1064" s="255"/>
      <c r="Y1064" s="255"/>
      <c r="Z1064" s="255"/>
      <c r="AA1064" s="255"/>
      <c r="AB1064" s="255"/>
      <c r="AC1064" s="255"/>
      <c r="AD1064" s="255"/>
      <c r="AE1064" s="255"/>
      <c r="AF1064" s="255"/>
      <c r="AG1064" s="255"/>
      <c r="AH1064" s="255"/>
      <c r="AI1064" s="255"/>
      <c r="AJ1064" s="255"/>
      <c r="AK1064" s="255"/>
      <c r="AL1064" s="255"/>
      <c r="AM1064" s="255"/>
      <c r="AN1064" s="255"/>
      <c r="AO1064" s="255"/>
      <c r="AP1064" s="255"/>
      <c r="AQ1064" s="255"/>
      <c r="AR1064" s="255"/>
    </row>
    <row r="1065" spans="1:44" ht="16.5" customHeight="1" x14ac:dyDescent="0.25">
      <c r="A1065" s="253"/>
      <c r="B1065" s="254"/>
      <c r="C1065" s="253"/>
      <c r="D1065" s="255"/>
      <c r="E1065" s="255"/>
      <c r="F1065" s="255"/>
      <c r="G1065" s="255"/>
      <c r="H1065" s="255"/>
      <c r="I1065" s="255"/>
      <c r="J1065" s="255"/>
      <c r="K1065" s="255"/>
      <c r="L1065" s="255"/>
      <c r="M1065" s="255"/>
      <c r="N1065" s="255"/>
      <c r="O1065" s="255"/>
      <c r="P1065" s="255"/>
      <c r="Q1065" s="255"/>
      <c r="R1065" s="255"/>
      <c r="S1065" s="255"/>
      <c r="T1065" s="255"/>
      <c r="U1065" s="255"/>
      <c r="V1065" s="255"/>
      <c r="W1065" s="255"/>
      <c r="X1065" s="255"/>
      <c r="Y1065" s="255"/>
      <c r="Z1065" s="255"/>
      <c r="AA1065" s="255"/>
      <c r="AB1065" s="255"/>
      <c r="AC1065" s="255"/>
      <c r="AD1065" s="255"/>
      <c r="AE1065" s="255"/>
      <c r="AF1065" s="255"/>
      <c r="AG1065" s="255"/>
      <c r="AH1065" s="255"/>
      <c r="AI1065" s="255"/>
      <c r="AJ1065" s="255"/>
      <c r="AK1065" s="255"/>
      <c r="AL1065" s="255"/>
      <c r="AM1065" s="255"/>
      <c r="AN1065" s="255"/>
      <c r="AO1065" s="255"/>
      <c r="AP1065" s="255"/>
      <c r="AQ1065" s="255"/>
      <c r="AR1065" s="255"/>
    </row>
    <row r="1066" spans="1:44" ht="16.5" customHeight="1" x14ac:dyDescent="0.25">
      <c r="A1066" s="253"/>
      <c r="B1066" s="254"/>
      <c r="C1066" s="253"/>
      <c r="D1066" s="255"/>
      <c r="E1066" s="255"/>
      <c r="F1066" s="255"/>
      <c r="G1066" s="255"/>
      <c r="H1066" s="255"/>
      <c r="I1066" s="255"/>
      <c r="J1066" s="255"/>
      <c r="K1066" s="255"/>
      <c r="L1066" s="255"/>
      <c r="M1066" s="255"/>
      <c r="N1066" s="255"/>
      <c r="O1066" s="255"/>
      <c r="P1066" s="255"/>
      <c r="Q1066" s="255"/>
      <c r="R1066" s="255"/>
      <c r="S1066" s="255"/>
      <c r="T1066" s="255"/>
      <c r="U1066" s="255"/>
      <c r="V1066" s="255"/>
      <c r="W1066" s="255"/>
      <c r="X1066" s="255"/>
      <c r="Y1066" s="255"/>
      <c r="Z1066" s="255"/>
      <c r="AA1066" s="255"/>
      <c r="AB1066" s="255"/>
      <c r="AC1066" s="255"/>
      <c r="AD1066" s="255"/>
      <c r="AE1066" s="255"/>
      <c r="AF1066" s="255"/>
      <c r="AG1066" s="255"/>
      <c r="AH1066" s="255"/>
      <c r="AI1066" s="255"/>
      <c r="AJ1066" s="255"/>
      <c r="AK1066" s="255"/>
      <c r="AL1066" s="255"/>
      <c r="AM1066" s="255"/>
      <c r="AN1066" s="255"/>
      <c r="AO1066" s="255"/>
      <c r="AP1066" s="255"/>
      <c r="AQ1066" s="255"/>
      <c r="AR1066" s="255"/>
    </row>
    <row r="1067" spans="1:44" ht="16.5" customHeight="1" x14ac:dyDescent="0.25">
      <c r="A1067" s="253"/>
      <c r="B1067" s="254"/>
      <c r="C1067" s="253"/>
      <c r="D1067" s="255"/>
      <c r="E1067" s="255"/>
      <c r="F1067" s="255"/>
      <c r="G1067" s="255"/>
      <c r="H1067" s="255"/>
      <c r="I1067" s="255"/>
      <c r="J1067" s="255"/>
      <c r="K1067" s="255"/>
      <c r="L1067" s="255"/>
      <c r="M1067" s="255"/>
      <c r="N1067" s="255"/>
      <c r="O1067" s="255"/>
      <c r="P1067" s="255"/>
      <c r="Q1067" s="255"/>
      <c r="R1067" s="255"/>
      <c r="S1067" s="255"/>
      <c r="T1067" s="255"/>
      <c r="U1067" s="255"/>
      <c r="V1067" s="255"/>
      <c r="W1067" s="255"/>
      <c r="X1067" s="255"/>
      <c r="Y1067" s="255"/>
      <c r="Z1067" s="255"/>
      <c r="AA1067" s="255"/>
      <c r="AB1067" s="255"/>
      <c r="AC1067" s="255"/>
      <c r="AD1067" s="255"/>
      <c r="AE1067" s="255"/>
      <c r="AF1067" s="255"/>
      <c r="AG1067" s="255"/>
      <c r="AH1067" s="255"/>
      <c r="AI1067" s="255"/>
      <c r="AJ1067" s="255"/>
      <c r="AK1067" s="255"/>
      <c r="AL1067" s="255"/>
      <c r="AM1067" s="255"/>
      <c r="AN1067" s="255"/>
      <c r="AO1067" s="255"/>
      <c r="AP1067" s="255"/>
      <c r="AQ1067" s="255"/>
      <c r="AR1067" s="255"/>
    </row>
    <row r="1068" spans="1:44" ht="16.5" customHeight="1" x14ac:dyDescent="0.25">
      <c r="A1068" s="253"/>
      <c r="B1068" s="254"/>
      <c r="C1068" s="253"/>
      <c r="D1068" s="255"/>
      <c r="E1068" s="255"/>
      <c r="F1068" s="255"/>
      <c r="G1068" s="255"/>
      <c r="H1068" s="255"/>
      <c r="I1068" s="255"/>
      <c r="J1068" s="255"/>
      <c r="K1068" s="255"/>
      <c r="L1068" s="255"/>
      <c r="M1068" s="255"/>
      <c r="N1068" s="255"/>
      <c r="O1068" s="255"/>
      <c r="P1068" s="255"/>
      <c r="Q1068" s="255"/>
      <c r="R1068" s="255"/>
      <c r="S1068" s="255"/>
      <c r="T1068" s="255"/>
      <c r="U1068" s="255"/>
      <c r="V1068" s="255"/>
      <c r="W1068" s="255"/>
      <c r="X1068" s="255"/>
      <c r="Y1068" s="255"/>
      <c r="Z1068" s="255"/>
      <c r="AA1068" s="255"/>
      <c r="AB1068" s="255"/>
      <c r="AC1068" s="255"/>
      <c r="AD1068" s="255"/>
      <c r="AE1068" s="255"/>
      <c r="AF1068" s="255"/>
      <c r="AG1068" s="255"/>
      <c r="AH1068" s="255"/>
      <c r="AI1068" s="255"/>
      <c r="AJ1068" s="255"/>
      <c r="AK1068" s="255"/>
      <c r="AL1068" s="255"/>
      <c r="AM1068" s="255"/>
      <c r="AN1068" s="255"/>
      <c r="AO1068" s="255"/>
      <c r="AP1068" s="255"/>
      <c r="AQ1068" s="255"/>
      <c r="AR1068" s="255"/>
    </row>
    <row r="1069" spans="1:44" ht="16.5" customHeight="1" x14ac:dyDescent="0.25">
      <c r="A1069" s="253"/>
      <c r="B1069" s="254"/>
      <c r="C1069" s="253"/>
      <c r="D1069" s="255"/>
      <c r="E1069" s="255"/>
      <c r="F1069" s="255"/>
      <c r="G1069" s="255"/>
      <c r="H1069" s="255"/>
      <c r="I1069" s="255"/>
      <c r="J1069" s="255"/>
      <c r="K1069" s="255"/>
      <c r="L1069" s="255"/>
      <c r="M1069" s="255"/>
      <c r="N1069" s="255"/>
      <c r="O1069" s="255"/>
      <c r="P1069" s="255"/>
      <c r="Q1069" s="255"/>
      <c r="R1069" s="255"/>
      <c r="S1069" s="255"/>
      <c r="T1069" s="255"/>
      <c r="U1069" s="255"/>
      <c r="V1069" s="255"/>
      <c r="W1069" s="255"/>
      <c r="X1069" s="255"/>
      <c r="Y1069" s="255"/>
      <c r="Z1069" s="255"/>
      <c r="AA1069" s="255"/>
      <c r="AB1069" s="255"/>
      <c r="AC1069" s="255"/>
      <c r="AD1069" s="255"/>
      <c r="AE1069" s="255"/>
      <c r="AF1069" s="255"/>
      <c r="AG1069" s="255"/>
      <c r="AH1069" s="255"/>
      <c r="AI1069" s="255"/>
      <c r="AJ1069" s="255"/>
      <c r="AK1069" s="255"/>
      <c r="AL1069" s="255"/>
      <c r="AM1069" s="255"/>
      <c r="AN1069" s="255"/>
      <c r="AO1069" s="255"/>
      <c r="AP1069" s="255"/>
      <c r="AQ1069" s="255"/>
      <c r="AR1069" s="255"/>
    </row>
    <row r="1070" spans="1:44" ht="16.5" customHeight="1" x14ac:dyDescent="0.25">
      <c r="A1070" s="253"/>
      <c r="B1070" s="254"/>
      <c r="C1070" s="253"/>
      <c r="D1070" s="255"/>
      <c r="E1070" s="255"/>
      <c r="F1070" s="255"/>
      <c r="G1070" s="255"/>
      <c r="H1070" s="255"/>
      <c r="I1070" s="255"/>
      <c r="J1070" s="255"/>
      <c r="K1070" s="255"/>
      <c r="L1070" s="255"/>
      <c r="M1070" s="255"/>
      <c r="N1070" s="255"/>
      <c r="O1070" s="255"/>
      <c r="P1070" s="255"/>
      <c r="Q1070" s="255"/>
      <c r="R1070" s="255"/>
      <c r="S1070" s="255"/>
      <c r="T1070" s="255"/>
      <c r="U1070" s="255"/>
      <c r="V1070" s="255"/>
      <c r="W1070" s="255"/>
      <c r="X1070" s="255"/>
      <c r="Y1070" s="255"/>
      <c r="Z1070" s="255"/>
      <c r="AA1070" s="255"/>
      <c r="AB1070" s="255"/>
      <c r="AC1070" s="255"/>
      <c r="AD1070" s="255"/>
      <c r="AE1070" s="255"/>
      <c r="AF1070" s="255"/>
      <c r="AG1070" s="255"/>
      <c r="AH1070" s="255"/>
      <c r="AI1070" s="255"/>
      <c r="AJ1070" s="255"/>
      <c r="AK1070" s="255"/>
      <c r="AL1070" s="255"/>
      <c r="AM1070" s="255"/>
      <c r="AN1070" s="255"/>
      <c r="AO1070" s="255"/>
      <c r="AP1070" s="255"/>
      <c r="AQ1070" s="255"/>
      <c r="AR1070" s="255"/>
    </row>
    <row r="1071" spans="1:44" ht="16.5" customHeight="1" x14ac:dyDescent="0.25">
      <c r="A1071" s="253"/>
      <c r="B1071" s="254"/>
      <c r="C1071" s="253"/>
      <c r="D1071" s="255"/>
      <c r="E1071" s="255"/>
      <c r="F1071" s="255"/>
      <c r="G1071" s="255"/>
      <c r="H1071" s="255"/>
      <c r="I1071" s="255"/>
      <c r="J1071" s="255"/>
      <c r="K1071" s="255"/>
      <c r="L1071" s="255"/>
      <c r="M1071" s="255"/>
      <c r="N1071" s="255"/>
      <c r="O1071" s="255"/>
      <c r="P1071" s="255"/>
      <c r="Q1071" s="255"/>
      <c r="R1071" s="255"/>
      <c r="S1071" s="255"/>
      <c r="T1071" s="255"/>
      <c r="U1071" s="255"/>
      <c r="V1071" s="255"/>
      <c r="W1071" s="255"/>
      <c r="X1071" s="255"/>
      <c r="Y1071" s="255"/>
      <c r="Z1071" s="255"/>
      <c r="AA1071" s="255"/>
      <c r="AB1071" s="255"/>
      <c r="AC1071" s="255"/>
      <c r="AD1071" s="255"/>
      <c r="AE1071" s="255"/>
      <c r="AF1071" s="255"/>
      <c r="AG1071" s="255"/>
      <c r="AH1071" s="255"/>
      <c r="AI1071" s="255"/>
      <c r="AJ1071" s="255"/>
      <c r="AK1071" s="255"/>
      <c r="AL1071" s="255"/>
      <c r="AM1071" s="255"/>
      <c r="AN1071" s="255"/>
      <c r="AO1071" s="255"/>
      <c r="AP1071" s="255"/>
      <c r="AQ1071" s="255"/>
      <c r="AR1071" s="255"/>
    </row>
    <row r="1072" spans="1:44" ht="16.5" customHeight="1" x14ac:dyDescent="0.25">
      <c r="A1072" s="253"/>
      <c r="B1072" s="254"/>
      <c r="C1072" s="253"/>
      <c r="D1072" s="255"/>
      <c r="E1072" s="255"/>
      <c r="F1072" s="255"/>
      <c r="G1072" s="255"/>
      <c r="H1072" s="255"/>
      <c r="I1072" s="255"/>
      <c r="J1072" s="255"/>
      <c r="K1072" s="255"/>
      <c r="L1072" s="255"/>
      <c r="M1072" s="255"/>
      <c r="N1072" s="255"/>
      <c r="O1072" s="255"/>
      <c r="P1072" s="255"/>
      <c r="Q1072" s="255"/>
      <c r="R1072" s="255"/>
      <c r="S1072" s="255"/>
      <c r="T1072" s="255"/>
      <c r="U1072" s="255"/>
      <c r="V1072" s="255"/>
      <c r="W1072" s="255"/>
      <c r="X1072" s="255"/>
      <c r="Y1072" s="255"/>
      <c r="Z1072" s="255"/>
      <c r="AA1072" s="255"/>
      <c r="AB1072" s="255"/>
      <c r="AC1072" s="255"/>
      <c r="AD1072" s="255"/>
      <c r="AE1072" s="255"/>
      <c r="AF1072" s="255"/>
      <c r="AG1072" s="255"/>
      <c r="AH1072" s="255"/>
      <c r="AI1072" s="255"/>
      <c r="AJ1072" s="255"/>
      <c r="AK1072" s="255"/>
      <c r="AL1072" s="255"/>
      <c r="AM1072" s="255"/>
      <c r="AN1072" s="255"/>
      <c r="AO1072" s="255"/>
      <c r="AP1072" s="255"/>
      <c r="AQ1072" s="255"/>
      <c r="AR1072" s="255"/>
    </row>
    <row r="1073" spans="1:44" ht="16.5" customHeight="1" x14ac:dyDescent="0.25">
      <c r="A1073" s="253"/>
      <c r="B1073" s="254"/>
      <c r="C1073" s="253"/>
      <c r="D1073" s="255"/>
      <c r="E1073" s="255"/>
      <c r="F1073" s="255"/>
      <c r="G1073" s="255"/>
      <c r="H1073" s="255"/>
      <c r="I1073" s="255"/>
      <c r="J1073" s="255"/>
      <c r="K1073" s="255"/>
      <c r="L1073" s="255"/>
      <c r="M1073" s="255"/>
      <c r="N1073" s="255"/>
      <c r="O1073" s="255"/>
      <c r="P1073" s="255"/>
      <c r="Q1073" s="255"/>
      <c r="R1073" s="255"/>
      <c r="S1073" s="255"/>
      <c r="T1073" s="255"/>
      <c r="U1073" s="255"/>
      <c r="V1073" s="255"/>
      <c r="W1073" s="255"/>
      <c r="X1073" s="255"/>
      <c r="Y1073" s="255"/>
      <c r="Z1073" s="255"/>
      <c r="AA1073" s="255"/>
      <c r="AB1073" s="255"/>
      <c r="AC1073" s="255"/>
      <c r="AD1073" s="255"/>
      <c r="AE1073" s="255"/>
      <c r="AF1073" s="255"/>
      <c r="AG1073" s="255"/>
      <c r="AH1073" s="255"/>
      <c r="AI1073" s="255"/>
      <c r="AJ1073" s="255"/>
      <c r="AK1073" s="255"/>
      <c r="AL1073" s="255"/>
      <c r="AM1073" s="255"/>
      <c r="AN1073" s="255"/>
      <c r="AO1073" s="255"/>
      <c r="AP1073" s="255"/>
      <c r="AQ1073" s="255"/>
      <c r="AR1073" s="255"/>
    </row>
    <row r="1074" spans="1:44" ht="16.5" customHeight="1" x14ac:dyDescent="0.25">
      <c r="A1074" s="253"/>
      <c r="B1074" s="254"/>
      <c r="C1074" s="253"/>
      <c r="D1074" s="255"/>
      <c r="E1074" s="255"/>
      <c r="F1074" s="255"/>
      <c r="G1074" s="255"/>
      <c r="H1074" s="255"/>
      <c r="I1074" s="255"/>
      <c r="J1074" s="255"/>
      <c r="K1074" s="255"/>
      <c r="L1074" s="255"/>
      <c r="M1074" s="255"/>
      <c r="N1074" s="255"/>
      <c r="O1074" s="255"/>
      <c r="P1074" s="255"/>
      <c r="Q1074" s="255"/>
      <c r="R1074" s="255"/>
      <c r="S1074" s="255"/>
      <c r="T1074" s="255"/>
      <c r="U1074" s="255"/>
      <c r="V1074" s="255"/>
      <c r="W1074" s="255"/>
      <c r="X1074" s="255"/>
      <c r="Y1074" s="255"/>
      <c r="Z1074" s="255"/>
      <c r="AA1074" s="255"/>
      <c r="AB1074" s="255"/>
      <c r="AC1074" s="255"/>
      <c r="AD1074" s="255"/>
      <c r="AE1074" s="255"/>
      <c r="AF1074" s="255"/>
      <c r="AG1074" s="255"/>
      <c r="AH1074" s="255"/>
      <c r="AI1074" s="255"/>
      <c r="AJ1074" s="255"/>
      <c r="AK1074" s="255"/>
      <c r="AL1074" s="255"/>
      <c r="AM1074" s="255"/>
      <c r="AN1074" s="255"/>
      <c r="AO1074" s="255"/>
      <c r="AP1074" s="255"/>
      <c r="AQ1074" s="255"/>
      <c r="AR1074" s="255"/>
    </row>
    <row r="1075" spans="1:44" ht="16.5" customHeight="1" x14ac:dyDescent="0.25">
      <c r="A1075" s="253"/>
      <c r="B1075" s="254"/>
      <c r="C1075" s="253"/>
      <c r="D1075" s="255"/>
      <c r="E1075" s="255"/>
      <c r="F1075" s="255"/>
      <c r="G1075" s="255"/>
      <c r="H1075" s="255"/>
      <c r="I1075" s="255"/>
      <c r="J1075" s="255"/>
      <c r="K1075" s="255"/>
      <c r="L1075" s="255"/>
      <c r="M1075" s="255"/>
      <c r="N1075" s="255"/>
      <c r="O1075" s="255"/>
      <c r="P1075" s="255"/>
      <c r="Q1075" s="255"/>
      <c r="R1075" s="255"/>
      <c r="S1075" s="255"/>
      <c r="T1075" s="255"/>
      <c r="U1075" s="255"/>
      <c r="V1075" s="255"/>
      <c r="W1075" s="255"/>
      <c r="X1075" s="255"/>
      <c r="Y1075" s="255"/>
      <c r="Z1075" s="255"/>
      <c r="AA1075" s="255"/>
      <c r="AB1075" s="255"/>
      <c r="AC1075" s="255"/>
      <c r="AD1075" s="255"/>
      <c r="AE1075" s="255"/>
      <c r="AF1075" s="255"/>
      <c r="AG1075" s="255"/>
      <c r="AH1075" s="255"/>
      <c r="AI1075" s="255"/>
      <c r="AJ1075" s="255"/>
      <c r="AK1075" s="255"/>
      <c r="AL1075" s="255"/>
      <c r="AM1075" s="255"/>
      <c r="AN1075" s="255"/>
      <c r="AO1075" s="255"/>
      <c r="AP1075" s="255"/>
      <c r="AQ1075" s="255"/>
      <c r="AR1075" s="255"/>
    </row>
    <row r="1076" spans="1:44" ht="16.5" customHeight="1" x14ac:dyDescent="0.25">
      <c r="A1076" s="253"/>
      <c r="B1076" s="254"/>
      <c r="C1076" s="253"/>
      <c r="D1076" s="255"/>
      <c r="E1076" s="255"/>
      <c r="F1076" s="255"/>
      <c r="G1076" s="255"/>
      <c r="H1076" s="255"/>
      <c r="I1076" s="255"/>
      <c r="J1076" s="255"/>
      <c r="K1076" s="255"/>
      <c r="L1076" s="255"/>
      <c r="M1076" s="255"/>
      <c r="N1076" s="255"/>
      <c r="O1076" s="255"/>
      <c r="P1076" s="255"/>
      <c r="Q1076" s="255"/>
      <c r="R1076" s="255"/>
      <c r="S1076" s="255"/>
      <c r="T1076" s="255"/>
      <c r="U1076" s="255"/>
      <c r="V1076" s="255"/>
      <c r="W1076" s="255"/>
      <c r="X1076" s="255"/>
      <c r="Y1076" s="255"/>
      <c r="Z1076" s="255"/>
      <c r="AA1076" s="255"/>
      <c r="AB1076" s="255"/>
      <c r="AC1076" s="255"/>
      <c r="AD1076" s="255"/>
      <c r="AE1076" s="255"/>
      <c r="AF1076" s="255"/>
      <c r="AG1076" s="255"/>
      <c r="AH1076" s="255"/>
      <c r="AI1076" s="255"/>
      <c r="AJ1076" s="255"/>
      <c r="AK1076" s="255"/>
      <c r="AL1076" s="255"/>
      <c r="AM1076" s="255"/>
      <c r="AN1076" s="255"/>
      <c r="AO1076" s="255"/>
      <c r="AP1076" s="255"/>
      <c r="AQ1076" s="255"/>
      <c r="AR1076" s="255"/>
    </row>
    <row r="1077" spans="1:44" ht="16.5" customHeight="1" x14ac:dyDescent="0.25">
      <c r="A1077" s="253"/>
      <c r="B1077" s="254"/>
      <c r="C1077" s="253"/>
      <c r="D1077" s="255"/>
      <c r="E1077" s="255"/>
      <c r="F1077" s="255"/>
      <c r="G1077" s="255"/>
      <c r="H1077" s="255"/>
      <c r="I1077" s="255"/>
      <c r="J1077" s="255"/>
      <c r="K1077" s="255"/>
      <c r="L1077" s="255"/>
      <c r="M1077" s="255"/>
      <c r="N1077" s="255"/>
      <c r="O1077" s="255"/>
      <c r="P1077" s="255"/>
      <c r="Q1077" s="255"/>
      <c r="R1077" s="255"/>
      <c r="S1077" s="255"/>
      <c r="T1077" s="255"/>
      <c r="U1077" s="255"/>
      <c r="V1077" s="255"/>
      <c r="W1077" s="255"/>
      <c r="X1077" s="255"/>
      <c r="Y1077" s="255"/>
      <c r="Z1077" s="255"/>
      <c r="AA1077" s="255"/>
      <c r="AB1077" s="255"/>
      <c r="AC1077" s="255"/>
      <c r="AD1077" s="255"/>
      <c r="AE1077" s="255"/>
      <c r="AF1077" s="255"/>
      <c r="AG1077" s="255"/>
      <c r="AH1077" s="255"/>
      <c r="AI1077" s="255"/>
      <c r="AJ1077" s="255"/>
      <c r="AK1077" s="255"/>
      <c r="AL1077" s="255"/>
      <c r="AM1077" s="255"/>
      <c r="AN1077" s="255"/>
      <c r="AO1077" s="255"/>
      <c r="AP1077" s="255"/>
      <c r="AQ1077" s="255"/>
      <c r="AR1077" s="255"/>
    </row>
    <row r="1078" spans="1:44" ht="16.5" customHeight="1" x14ac:dyDescent="0.25">
      <c r="A1078" s="253"/>
      <c r="B1078" s="254"/>
      <c r="C1078" s="253"/>
      <c r="D1078" s="255"/>
      <c r="E1078" s="255"/>
      <c r="F1078" s="255"/>
      <c r="G1078" s="255"/>
      <c r="H1078" s="255"/>
      <c r="I1078" s="255"/>
      <c r="J1078" s="255"/>
      <c r="K1078" s="255"/>
      <c r="L1078" s="255"/>
      <c r="M1078" s="255"/>
      <c r="N1078" s="255"/>
      <c r="O1078" s="255"/>
      <c r="P1078" s="255"/>
      <c r="Q1078" s="255"/>
      <c r="R1078" s="255"/>
      <c r="S1078" s="255"/>
      <c r="T1078" s="255"/>
      <c r="U1078" s="255"/>
      <c r="V1078" s="255"/>
      <c r="W1078" s="255"/>
      <c r="X1078" s="255"/>
      <c r="Y1078" s="255"/>
      <c r="Z1078" s="255"/>
      <c r="AA1078" s="255"/>
      <c r="AB1078" s="255"/>
      <c r="AC1078" s="255"/>
      <c r="AD1078" s="255"/>
      <c r="AE1078" s="255"/>
      <c r="AF1078" s="255"/>
      <c r="AG1078" s="255"/>
      <c r="AH1078" s="255"/>
      <c r="AI1078" s="255"/>
      <c r="AJ1078" s="255"/>
      <c r="AK1078" s="255"/>
      <c r="AL1078" s="255"/>
      <c r="AM1078" s="255"/>
      <c r="AN1078" s="255"/>
      <c r="AO1078" s="255"/>
      <c r="AP1078" s="255"/>
      <c r="AQ1078" s="255"/>
      <c r="AR1078" s="255"/>
    </row>
    <row r="1079" spans="1:44" ht="16.5" customHeight="1" x14ac:dyDescent="0.25">
      <c r="A1079" s="253"/>
      <c r="B1079" s="254"/>
      <c r="C1079" s="253"/>
      <c r="D1079" s="255"/>
      <c r="E1079" s="255"/>
      <c r="F1079" s="255"/>
      <c r="G1079" s="255"/>
      <c r="H1079" s="255"/>
      <c r="I1079" s="255"/>
      <c r="J1079" s="255"/>
      <c r="K1079" s="255"/>
      <c r="L1079" s="255"/>
      <c r="M1079" s="255"/>
      <c r="N1079" s="255"/>
      <c r="O1079" s="255"/>
      <c r="P1079" s="255"/>
      <c r="Q1079" s="255"/>
      <c r="R1079" s="255"/>
      <c r="S1079" s="255"/>
      <c r="T1079" s="255"/>
      <c r="U1079" s="255"/>
      <c r="V1079" s="255"/>
      <c r="W1079" s="255"/>
      <c r="X1079" s="255"/>
      <c r="Y1079" s="255"/>
      <c r="Z1079" s="255"/>
      <c r="AA1079" s="255"/>
      <c r="AB1079" s="255"/>
      <c r="AC1079" s="255"/>
      <c r="AD1079" s="255"/>
      <c r="AE1079" s="255"/>
      <c r="AF1079" s="255"/>
      <c r="AG1079" s="255"/>
      <c r="AH1079" s="255"/>
      <c r="AI1079" s="255"/>
      <c r="AJ1079" s="255"/>
      <c r="AK1079" s="255"/>
      <c r="AL1079" s="255"/>
      <c r="AM1079" s="255"/>
      <c r="AN1079" s="255"/>
      <c r="AO1079" s="255"/>
      <c r="AP1079" s="255"/>
      <c r="AQ1079" s="255"/>
      <c r="AR1079" s="255"/>
    </row>
    <row r="1080" spans="1:44" ht="16.5" customHeight="1" x14ac:dyDescent="0.25">
      <c r="A1080" s="253"/>
      <c r="B1080" s="254"/>
      <c r="C1080" s="253"/>
      <c r="D1080" s="255"/>
      <c r="E1080" s="255"/>
      <c r="F1080" s="255"/>
      <c r="G1080" s="255"/>
      <c r="H1080" s="255"/>
      <c r="I1080" s="255"/>
      <c r="J1080" s="255"/>
      <c r="K1080" s="255"/>
      <c r="L1080" s="255"/>
      <c r="M1080" s="255"/>
      <c r="N1080" s="255"/>
      <c r="O1080" s="255"/>
      <c r="P1080" s="255"/>
      <c r="Q1080" s="255"/>
      <c r="R1080" s="255"/>
      <c r="S1080" s="255"/>
      <c r="T1080" s="255"/>
      <c r="U1080" s="255"/>
      <c r="V1080" s="255"/>
      <c r="W1080" s="255"/>
      <c r="X1080" s="255"/>
      <c r="Y1080" s="255"/>
      <c r="Z1080" s="255"/>
      <c r="AA1080" s="255"/>
      <c r="AB1080" s="255"/>
      <c r="AC1080" s="255"/>
      <c r="AD1080" s="255"/>
      <c r="AE1080" s="255"/>
      <c r="AF1080" s="255"/>
      <c r="AG1080" s="255"/>
      <c r="AH1080" s="255"/>
      <c r="AI1080" s="255"/>
      <c r="AJ1080" s="255"/>
      <c r="AK1080" s="255"/>
      <c r="AL1080" s="255"/>
      <c r="AM1080" s="255"/>
      <c r="AN1080" s="255"/>
      <c r="AO1080" s="255"/>
      <c r="AP1080" s="255"/>
      <c r="AQ1080" s="255"/>
      <c r="AR1080" s="255"/>
    </row>
    <row r="1081" spans="1:44" ht="16.5" customHeight="1" x14ac:dyDescent="0.25">
      <c r="A1081" s="253"/>
      <c r="B1081" s="254"/>
      <c r="C1081" s="253"/>
      <c r="D1081" s="255"/>
      <c r="E1081" s="255"/>
      <c r="F1081" s="255"/>
      <c r="G1081" s="255"/>
      <c r="H1081" s="255"/>
      <c r="I1081" s="255"/>
      <c r="J1081" s="255"/>
      <c r="K1081" s="255"/>
      <c r="L1081" s="255"/>
      <c r="M1081" s="255"/>
      <c r="N1081" s="255"/>
      <c r="O1081" s="255"/>
      <c r="P1081" s="255"/>
      <c r="Q1081" s="255"/>
      <c r="R1081" s="255"/>
      <c r="S1081" s="255"/>
      <c r="T1081" s="255"/>
      <c r="U1081" s="255"/>
      <c r="V1081" s="255"/>
      <c r="W1081" s="255"/>
      <c r="X1081" s="255"/>
      <c r="Y1081" s="255"/>
      <c r="Z1081" s="255"/>
      <c r="AA1081" s="255"/>
      <c r="AB1081" s="255"/>
      <c r="AC1081" s="255"/>
      <c r="AD1081" s="255"/>
      <c r="AE1081" s="255"/>
      <c r="AF1081" s="255"/>
      <c r="AG1081" s="255"/>
      <c r="AH1081" s="255"/>
      <c r="AI1081" s="255"/>
      <c r="AJ1081" s="255"/>
      <c r="AK1081" s="255"/>
      <c r="AL1081" s="255"/>
      <c r="AM1081" s="255"/>
      <c r="AN1081" s="255"/>
      <c r="AO1081" s="255"/>
      <c r="AP1081" s="255"/>
      <c r="AQ1081" s="255"/>
      <c r="AR1081" s="255"/>
    </row>
    <row r="1082" spans="1:44" ht="16.5" customHeight="1" x14ac:dyDescent="0.25">
      <c r="A1082" s="253"/>
      <c r="B1082" s="254"/>
      <c r="C1082" s="253"/>
      <c r="D1082" s="255"/>
      <c r="E1082" s="255"/>
      <c r="F1082" s="255"/>
      <c r="G1082" s="255"/>
      <c r="H1082" s="255"/>
      <c r="I1082" s="255"/>
      <c r="J1082" s="255"/>
      <c r="K1082" s="255"/>
      <c r="L1082" s="255"/>
      <c r="M1082" s="255"/>
      <c r="N1082" s="255"/>
      <c r="O1082" s="255"/>
      <c r="P1082" s="255"/>
      <c r="Q1082" s="255"/>
      <c r="R1082" s="255"/>
      <c r="S1082" s="255"/>
      <c r="T1082" s="255"/>
      <c r="U1082" s="255"/>
      <c r="V1082" s="255"/>
      <c r="W1082" s="255"/>
      <c r="X1082" s="255"/>
      <c r="Y1082" s="255"/>
      <c r="Z1082" s="255"/>
      <c r="AA1082" s="255"/>
      <c r="AB1082" s="255"/>
      <c r="AC1082" s="255"/>
      <c r="AD1082" s="255"/>
      <c r="AE1082" s="255"/>
      <c r="AF1082" s="255"/>
      <c r="AG1082" s="255"/>
      <c r="AH1082" s="255"/>
      <c r="AI1082" s="255"/>
      <c r="AJ1082" s="255"/>
      <c r="AK1082" s="255"/>
      <c r="AL1082" s="255"/>
      <c r="AM1082" s="255"/>
      <c r="AN1082" s="255"/>
      <c r="AO1082" s="255"/>
      <c r="AP1082" s="255"/>
      <c r="AQ1082" s="255"/>
      <c r="AR1082" s="255"/>
    </row>
    <row r="1083" spans="1:44" ht="16.5" customHeight="1" x14ac:dyDescent="0.25">
      <c r="A1083" s="253"/>
      <c r="B1083" s="254"/>
      <c r="C1083" s="253"/>
      <c r="D1083" s="255"/>
      <c r="E1083" s="255"/>
      <c r="F1083" s="255"/>
      <c r="G1083" s="255"/>
      <c r="H1083" s="255"/>
      <c r="I1083" s="255"/>
      <c r="J1083" s="255"/>
      <c r="K1083" s="255"/>
      <c r="L1083" s="255"/>
      <c r="M1083" s="255"/>
      <c r="N1083" s="255"/>
      <c r="O1083" s="255"/>
      <c r="P1083" s="255"/>
      <c r="Q1083" s="255"/>
      <c r="R1083" s="255"/>
      <c r="S1083" s="255"/>
      <c r="T1083" s="255"/>
      <c r="U1083" s="255"/>
      <c r="V1083" s="255"/>
      <c r="W1083" s="255"/>
      <c r="X1083" s="255"/>
      <c r="Y1083" s="255"/>
      <c r="Z1083" s="255"/>
      <c r="AA1083" s="255"/>
      <c r="AB1083" s="255"/>
      <c r="AC1083" s="255"/>
      <c r="AD1083" s="255"/>
      <c r="AE1083" s="255"/>
      <c r="AF1083" s="255"/>
      <c r="AG1083" s="255"/>
      <c r="AH1083" s="255"/>
      <c r="AI1083" s="255"/>
      <c r="AJ1083" s="255"/>
      <c r="AK1083" s="255"/>
      <c r="AL1083" s="255"/>
      <c r="AM1083" s="255"/>
      <c r="AN1083" s="255"/>
      <c r="AO1083" s="255"/>
      <c r="AP1083" s="255"/>
      <c r="AQ1083" s="255"/>
      <c r="AR1083" s="255"/>
    </row>
    <row r="1084" spans="1:44" ht="16.5" customHeight="1" x14ac:dyDescent="0.25">
      <c r="A1084" s="253"/>
      <c r="B1084" s="254"/>
      <c r="C1084" s="253"/>
      <c r="D1084" s="255"/>
      <c r="E1084" s="255"/>
      <c r="F1084" s="255"/>
      <c r="G1084" s="255"/>
      <c r="H1084" s="255"/>
      <c r="I1084" s="255"/>
      <c r="J1084" s="255"/>
      <c r="K1084" s="255"/>
      <c r="L1084" s="255"/>
      <c r="M1084" s="255"/>
      <c r="N1084" s="255"/>
      <c r="O1084" s="255"/>
      <c r="P1084" s="255"/>
      <c r="Q1084" s="255"/>
      <c r="R1084" s="255"/>
      <c r="S1084" s="255"/>
      <c r="T1084" s="255"/>
      <c r="U1084" s="255"/>
      <c r="V1084" s="255"/>
      <c r="W1084" s="255"/>
      <c r="X1084" s="255"/>
      <c r="Y1084" s="255"/>
      <c r="Z1084" s="255"/>
      <c r="AA1084" s="255"/>
      <c r="AB1084" s="255"/>
      <c r="AC1084" s="255"/>
      <c r="AD1084" s="255"/>
      <c r="AE1084" s="255"/>
      <c r="AF1084" s="255"/>
      <c r="AG1084" s="255"/>
      <c r="AH1084" s="255"/>
      <c r="AI1084" s="255"/>
      <c r="AJ1084" s="255"/>
      <c r="AK1084" s="255"/>
      <c r="AL1084" s="255"/>
      <c r="AM1084" s="255"/>
      <c r="AN1084" s="255"/>
      <c r="AO1084" s="255"/>
      <c r="AP1084" s="255"/>
      <c r="AQ1084" s="255"/>
      <c r="AR1084" s="255"/>
    </row>
    <row r="1085" spans="1:44" ht="16.5" customHeight="1" x14ac:dyDescent="0.25">
      <c r="A1085" s="253"/>
      <c r="B1085" s="254"/>
      <c r="C1085" s="253"/>
      <c r="D1085" s="255"/>
      <c r="E1085" s="255"/>
      <c r="F1085" s="255"/>
      <c r="G1085" s="255"/>
      <c r="H1085" s="255"/>
      <c r="I1085" s="255"/>
      <c r="J1085" s="255"/>
      <c r="K1085" s="255"/>
      <c r="L1085" s="255"/>
      <c r="M1085" s="255"/>
      <c r="N1085" s="255"/>
      <c r="O1085" s="255"/>
      <c r="P1085" s="255"/>
      <c r="Q1085" s="255"/>
      <c r="R1085" s="255"/>
      <c r="S1085" s="255"/>
      <c r="T1085" s="255"/>
      <c r="U1085" s="255"/>
      <c r="V1085" s="255"/>
      <c r="W1085" s="255"/>
      <c r="X1085" s="255"/>
      <c r="Y1085" s="255"/>
      <c r="Z1085" s="255"/>
      <c r="AA1085" s="255"/>
      <c r="AB1085" s="255"/>
      <c r="AC1085" s="255"/>
      <c r="AD1085" s="255"/>
      <c r="AE1085" s="255"/>
      <c r="AF1085" s="255"/>
      <c r="AG1085" s="255"/>
      <c r="AH1085" s="255"/>
      <c r="AI1085" s="255"/>
      <c r="AJ1085" s="255"/>
      <c r="AK1085" s="255"/>
      <c r="AL1085" s="255"/>
      <c r="AM1085" s="255"/>
      <c r="AN1085" s="255"/>
      <c r="AO1085" s="255"/>
      <c r="AP1085" s="255"/>
      <c r="AQ1085" s="255"/>
      <c r="AR1085" s="255"/>
    </row>
    <row r="1086" spans="1:44" ht="16.5" customHeight="1" x14ac:dyDescent="0.25">
      <c r="A1086" s="253"/>
      <c r="B1086" s="254"/>
      <c r="C1086" s="253"/>
      <c r="D1086" s="255"/>
      <c r="E1086" s="255"/>
      <c r="F1086" s="255"/>
      <c r="G1086" s="255"/>
      <c r="H1086" s="255"/>
      <c r="I1086" s="255"/>
      <c r="J1086" s="255"/>
      <c r="K1086" s="255"/>
      <c r="L1086" s="255"/>
      <c r="M1086" s="255"/>
      <c r="N1086" s="255"/>
      <c r="O1086" s="255"/>
      <c r="P1086" s="255"/>
      <c r="Q1086" s="255"/>
      <c r="R1086" s="255"/>
      <c r="S1086" s="255"/>
      <c r="T1086" s="255"/>
      <c r="U1086" s="255"/>
      <c r="V1086" s="255"/>
      <c r="W1086" s="255"/>
      <c r="X1086" s="255"/>
      <c r="Y1086" s="255"/>
      <c r="Z1086" s="255"/>
      <c r="AA1086" s="255"/>
      <c r="AB1086" s="255"/>
      <c r="AC1086" s="255"/>
      <c r="AD1086" s="255"/>
      <c r="AE1086" s="255"/>
      <c r="AF1086" s="255"/>
      <c r="AG1086" s="255"/>
      <c r="AH1086" s="255"/>
      <c r="AI1086" s="255"/>
      <c r="AJ1086" s="255"/>
      <c r="AK1086" s="255"/>
      <c r="AL1086" s="255"/>
      <c r="AM1086" s="255"/>
      <c r="AN1086" s="255"/>
      <c r="AO1086" s="255"/>
      <c r="AP1086" s="255"/>
      <c r="AQ1086" s="255"/>
      <c r="AR1086" s="255"/>
    </row>
    <row r="1087" spans="1:44" ht="16.5" customHeight="1" x14ac:dyDescent="0.25">
      <c r="A1087" s="253"/>
      <c r="B1087" s="254"/>
      <c r="C1087" s="253"/>
      <c r="D1087" s="255"/>
      <c r="E1087" s="255"/>
      <c r="F1087" s="255"/>
      <c r="G1087" s="255"/>
      <c r="H1087" s="255"/>
      <c r="I1087" s="255"/>
      <c r="J1087" s="255"/>
      <c r="K1087" s="255"/>
      <c r="L1087" s="255"/>
      <c r="M1087" s="255"/>
      <c r="N1087" s="255"/>
      <c r="O1087" s="255"/>
      <c r="P1087" s="255"/>
      <c r="Q1087" s="255"/>
      <c r="R1087" s="255"/>
      <c r="S1087" s="255"/>
      <c r="T1087" s="255"/>
      <c r="U1087" s="255"/>
      <c r="V1087" s="255"/>
      <c r="W1087" s="255"/>
      <c r="X1087" s="255"/>
      <c r="Y1087" s="255"/>
      <c r="Z1087" s="255"/>
      <c r="AA1087" s="255"/>
      <c r="AB1087" s="255"/>
      <c r="AC1087" s="255"/>
      <c r="AD1087" s="255"/>
      <c r="AE1087" s="255"/>
      <c r="AF1087" s="255"/>
      <c r="AG1087" s="255"/>
      <c r="AH1087" s="255"/>
      <c r="AI1087" s="255"/>
      <c r="AJ1087" s="255"/>
      <c r="AK1087" s="255"/>
      <c r="AL1087" s="255"/>
      <c r="AM1087" s="255"/>
      <c r="AN1087" s="255"/>
      <c r="AO1087" s="255"/>
      <c r="AP1087" s="255"/>
      <c r="AQ1087" s="255"/>
      <c r="AR1087" s="255"/>
    </row>
    <row r="1088" spans="1:44" ht="16.5" customHeight="1" x14ac:dyDescent="0.25">
      <c r="A1088" s="253"/>
      <c r="B1088" s="254"/>
      <c r="C1088" s="253"/>
      <c r="D1088" s="255"/>
      <c r="E1088" s="255"/>
      <c r="F1088" s="255"/>
      <c r="G1088" s="255"/>
      <c r="H1088" s="255"/>
      <c r="I1088" s="255"/>
      <c r="J1088" s="255"/>
      <c r="K1088" s="255"/>
      <c r="L1088" s="255"/>
      <c r="M1088" s="255"/>
      <c r="N1088" s="255"/>
      <c r="O1088" s="255"/>
      <c r="P1088" s="255"/>
      <c r="Q1088" s="255"/>
      <c r="R1088" s="255"/>
      <c r="S1088" s="255"/>
      <c r="T1088" s="255"/>
      <c r="U1088" s="255"/>
      <c r="V1088" s="255"/>
      <c r="W1088" s="255"/>
      <c r="X1088" s="255"/>
      <c r="Y1088" s="255"/>
      <c r="Z1088" s="255"/>
      <c r="AA1088" s="255"/>
      <c r="AB1088" s="255"/>
      <c r="AC1088" s="255"/>
      <c r="AD1088" s="255"/>
      <c r="AE1088" s="255"/>
      <c r="AF1088" s="255"/>
      <c r="AG1088" s="255"/>
      <c r="AH1088" s="255"/>
      <c r="AI1088" s="255"/>
      <c r="AJ1088" s="255"/>
      <c r="AK1088" s="255"/>
      <c r="AL1088" s="255"/>
      <c r="AM1088" s="255"/>
      <c r="AN1088" s="255"/>
      <c r="AO1088" s="255"/>
      <c r="AP1088" s="255"/>
      <c r="AQ1088" s="255"/>
      <c r="AR1088" s="255"/>
    </row>
    <row r="1089" spans="1:44" ht="16.5" customHeight="1" x14ac:dyDescent="0.25">
      <c r="A1089" s="253"/>
      <c r="B1089" s="254"/>
      <c r="C1089" s="253"/>
      <c r="D1089" s="255"/>
      <c r="E1089" s="255"/>
      <c r="F1089" s="255"/>
      <c r="G1089" s="255"/>
      <c r="H1089" s="255"/>
      <c r="I1089" s="255"/>
      <c r="J1089" s="255"/>
      <c r="K1089" s="255"/>
      <c r="L1089" s="255"/>
      <c r="M1089" s="255"/>
      <c r="N1089" s="255"/>
      <c r="O1089" s="255"/>
      <c r="P1089" s="255"/>
      <c r="Q1089" s="255"/>
      <c r="R1089" s="255"/>
      <c r="S1089" s="255"/>
      <c r="T1089" s="255"/>
      <c r="U1089" s="255"/>
      <c r="V1089" s="255"/>
      <c r="W1089" s="255"/>
      <c r="X1089" s="255"/>
      <c r="Y1089" s="255"/>
      <c r="Z1089" s="255"/>
      <c r="AA1089" s="255"/>
      <c r="AB1089" s="255"/>
      <c r="AC1089" s="255"/>
      <c r="AD1089" s="255"/>
      <c r="AE1089" s="255"/>
      <c r="AF1089" s="255"/>
      <c r="AG1089" s="255"/>
      <c r="AH1089" s="255"/>
      <c r="AI1089" s="255"/>
      <c r="AJ1089" s="255"/>
      <c r="AK1089" s="255"/>
      <c r="AL1089" s="255"/>
      <c r="AM1089" s="255"/>
      <c r="AN1089" s="255"/>
      <c r="AO1089" s="255"/>
      <c r="AP1089" s="255"/>
      <c r="AQ1089" s="255"/>
      <c r="AR1089" s="255"/>
    </row>
    <row r="1090" spans="1:44" ht="16.5" customHeight="1" x14ac:dyDescent="0.25">
      <c r="A1090" s="253"/>
      <c r="B1090" s="254"/>
      <c r="C1090" s="253"/>
      <c r="D1090" s="255"/>
      <c r="E1090" s="255"/>
      <c r="F1090" s="255"/>
      <c r="G1090" s="255"/>
      <c r="H1090" s="255"/>
      <c r="I1090" s="255"/>
      <c r="J1090" s="255"/>
      <c r="K1090" s="255"/>
      <c r="L1090" s="255"/>
      <c r="M1090" s="255"/>
      <c r="N1090" s="255"/>
      <c r="O1090" s="255"/>
      <c r="P1090" s="255"/>
      <c r="Q1090" s="255"/>
      <c r="R1090" s="255"/>
      <c r="S1090" s="255"/>
      <c r="T1090" s="255"/>
      <c r="U1090" s="255"/>
      <c r="V1090" s="255"/>
      <c r="W1090" s="255"/>
      <c r="X1090" s="255"/>
      <c r="Y1090" s="255"/>
      <c r="Z1090" s="255"/>
      <c r="AA1090" s="255"/>
      <c r="AB1090" s="255"/>
      <c r="AC1090" s="255"/>
      <c r="AD1090" s="255"/>
      <c r="AE1090" s="255"/>
      <c r="AF1090" s="255"/>
      <c r="AG1090" s="255"/>
      <c r="AH1090" s="255"/>
      <c r="AI1090" s="255"/>
      <c r="AJ1090" s="255"/>
      <c r="AK1090" s="255"/>
      <c r="AL1090" s="255"/>
      <c r="AM1090" s="255"/>
      <c r="AN1090" s="255"/>
      <c r="AO1090" s="255"/>
      <c r="AP1090" s="255"/>
      <c r="AQ1090" s="255"/>
      <c r="AR1090" s="255"/>
    </row>
    <row r="1091" spans="1:44" ht="16.5" customHeight="1" x14ac:dyDescent="0.25">
      <c r="A1091" s="253"/>
      <c r="B1091" s="254"/>
      <c r="C1091" s="253"/>
      <c r="D1091" s="255"/>
      <c r="E1091" s="255"/>
      <c r="F1091" s="255"/>
      <c r="G1091" s="255"/>
      <c r="H1091" s="255"/>
      <c r="I1091" s="255"/>
      <c r="J1091" s="255"/>
      <c r="K1091" s="255"/>
      <c r="L1091" s="255"/>
      <c r="M1091" s="255"/>
      <c r="N1091" s="255"/>
      <c r="O1091" s="255"/>
      <c r="P1091" s="255"/>
      <c r="Q1091" s="255"/>
      <c r="R1091" s="255"/>
      <c r="S1091" s="255"/>
      <c r="T1091" s="255"/>
      <c r="U1091" s="255"/>
      <c r="V1091" s="255"/>
      <c r="W1091" s="255"/>
      <c r="X1091" s="255"/>
      <c r="Y1091" s="255"/>
      <c r="Z1091" s="255"/>
      <c r="AA1091" s="255"/>
      <c r="AB1091" s="255"/>
      <c r="AC1091" s="255"/>
      <c r="AD1091" s="255"/>
      <c r="AE1091" s="255"/>
      <c r="AF1091" s="255"/>
      <c r="AG1091" s="255"/>
      <c r="AH1091" s="255"/>
      <c r="AI1091" s="255"/>
      <c r="AJ1091" s="255"/>
      <c r="AK1091" s="255"/>
      <c r="AL1091" s="255"/>
      <c r="AM1091" s="255"/>
      <c r="AN1091" s="255"/>
      <c r="AO1091" s="255"/>
      <c r="AP1091" s="255"/>
      <c r="AQ1091" s="255"/>
      <c r="AR1091" s="255"/>
    </row>
    <row r="1092" spans="1:44" ht="16.5" customHeight="1" x14ac:dyDescent="0.25">
      <c r="A1092" s="253"/>
      <c r="B1092" s="254"/>
      <c r="C1092" s="253"/>
      <c r="D1092" s="255"/>
      <c r="E1092" s="255"/>
      <c r="F1092" s="255"/>
      <c r="G1092" s="255"/>
      <c r="H1092" s="255"/>
      <c r="I1092" s="255"/>
      <c r="J1092" s="255"/>
      <c r="K1092" s="255"/>
      <c r="L1092" s="255"/>
      <c r="M1092" s="255"/>
      <c r="N1092" s="255"/>
      <c r="O1092" s="255"/>
      <c r="P1092" s="255"/>
      <c r="Q1092" s="255"/>
      <c r="R1092" s="255"/>
      <c r="S1092" s="255"/>
      <c r="T1092" s="255"/>
      <c r="U1092" s="255"/>
      <c r="V1092" s="255"/>
      <c r="W1092" s="255"/>
      <c r="X1092" s="255"/>
      <c r="Y1092" s="255"/>
      <c r="Z1092" s="255"/>
      <c r="AA1092" s="255"/>
      <c r="AB1092" s="255"/>
      <c r="AC1092" s="255"/>
      <c r="AD1092" s="255"/>
      <c r="AE1092" s="255"/>
      <c r="AF1092" s="255"/>
      <c r="AG1092" s="255"/>
      <c r="AH1092" s="255"/>
      <c r="AI1092" s="255"/>
      <c r="AJ1092" s="255"/>
      <c r="AK1092" s="255"/>
      <c r="AL1092" s="255"/>
      <c r="AM1092" s="255"/>
      <c r="AN1092" s="255"/>
      <c r="AO1092" s="255"/>
      <c r="AP1092" s="255"/>
      <c r="AQ1092" s="255"/>
      <c r="AR1092" s="255"/>
    </row>
    <row r="1093" spans="1:44" ht="16.5" customHeight="1" x14ac:dyDescent="0.25">
      <c r="A1093" s="253"/>
      <c r="B1093" s="254"/>
      <c r="C1093" s="253"/>
      <c r="D1093" s="255"/>
      <c r="E1093" s="255"/>
      <c r="F1093" s="255"/>
      <c r="G1093" s="255"/>
      <c r="H1093" s="255"/>
      <c r="I1093" s="255"/>
      <c r="J1093" s="255"/>
      <c r="K1093" s="255"/>
      <c r="L1093" s="255"/>
      <c r="M1093" s="255"/>
      <c r="N1093" s="255"/>
      <c r="O1093" s="255"/>
      <c r="P1093" s="255"/>
      <c r="Q1093" s="255"/>
      <c r="R1093" s="255"/>
      <c r="S1093" s="255"/>
      <c r="T1093" s="255"/>
      <c r="U1093" s="255"/>
      <c r="V1093" s="255"/>
      <c r="W1093" s="255"/>
      <c r="X1093" s="255"/>
      <c r="Y1093" s="255"/>
      <c r="Z1093" s="255"/>
      <c r="AA1093" s="255"/>
      <c r="AB1093" s="255"/>
      <c r="AC1093" s="255"/>
      <c r="AD1093" s="255"/>
      <c r="AE1093" s="255"/>
      <c r="AF1093" s="255"/>
      <c r="AG1093" s="255"/>
      <c r="AH1093" s="255"/>
      <c r="AI1093" s="255"/>
      <c r="AJ1093" s="255"/>
      <c r="AK1093" s="255"/>
      <c r="AL1093" s="255"/>
      <c r="AM1093" s="255"/>
      <c r="AN1093" s="255"/>
      <c r="AO1093" s="255"/>
      <c r="AP1093" s="255"/>
      <c r="AQ1093" s="255"/>
      <c r="AR1093" s="255"/>
    </row>
    <row r="1094" spans="1:44" ht="16.5" customHeight="1" x14ac:dyDescent="0.25">
      <c r="A1094" s="253"/>
      <c r="B1094" s="254"/>
      <c r="C1094" s="253"/>
      <c r="D1094" s="255"/>
      <c r="E1094" s="255"/>
      <c r="F1094" s="255"/>
      <c r="G1094" s="255"/>
      <c r="H1094" s="255"/>
      <c r="I1094" s="255"/>
      <c r="J1094" s="255"/>
      <c r="K1094" s="255"/>
      <c r="L1094" s="255"/>
      <c r="M1094" s="255"/>
      <c r="N1094" s="255"/>
      <c r="O1094" s="255"/>
      <c r="P1094" s="255"/>
      <c r="Q1094" s="255"/>
      <c r="R1094" s="255"/>
      <c r="S1094" s="255"/>
      <c r="T1094" s="255"/>
      <c r="U1094" s="255"/>
      <c r="V1094" s="255"/>
      <c r="W1094" s="255"/>
      <c r="X1094" s="255"/>
      <c r="Y1094" s="255"/>
      <c r="Z1094" s="255"/>
      <c r="AA1094" s="255"/>
      <c r="AB1094" s="255"/>
      <c r="AC1094" s="255"/>
      <c r="AD1094" s="255"/>
      <c r="AE1094" s="255"/>
      <c r="AF1094" s="255"/>
      <c r="AG1094" s="255"/>
      <c r="AH1094" s="255"/>
      <c r="AI1094" s="255"/>
      <c r="AJ1094" s="255"/>
      <c r="AK1094" s="255"/>
      <c r="AL1094" s="255"/>
      <c r="AM1094" s="255"/>
      <c r="AN1094" s="255"/>
      <c r="AO1094" s="255"/>
      <c r="AP1094" s="255"/>
      <c r="AQ1094" s="255"/>
      <c r="AR1094" s="255"/>
    </row>
    <row r="1095" spans="1:44" ht="16.5" customHeight="1" x14ac:dyDescent="0.25">
      <c r="A1095" s="253"/>
      <c r="B1095" s="254"/>
      <c r="C1095" s="253"/>
      <c r="D1095" s="255"/>
      <c r="E1095" s="255"/>
      <c r="F1095" s="255"/>
      <c r="G1095" s="255"/>
      <c r="H1095" s="255"/>
      <c r="I1095" s="255"/>
      <c r="J1095" s="255"/>
      <c r="K1095" s="255"/>
      <c r="L1095" s="255"/>
      <c r="M1095" s="255"/>
      <c r="N1095" s="255"/>
      <c r="O1095" s="255"/>
      <c r="P1095" s="255"/>
      <c r="Q1095" s="255"/>
      <c r="R1095" s="255"/>
      <c r="S1095" s="255"/>
      <c r="T1095" s="255"/>
      <c r="U1095" s="255"/>
      <c r="V1095" s="255"/>
      <c r="W1095" s="255"/>
      <c r="X1095" s="255"/>
      <c r="Y1095" s="255"/>
      <c r="Z1095" s="255"/>
      <c r="AA1095" s="255"/>
      <c r="AB1095" s="255"/>
      <c r="AC1095" s="255"/>
      <c r="AD1095" s="255"/>
      <c r="AE1095" s="255"/>
      <c r="AF1095" s="255"/>
      <c r="AG1095" s="255"/>
      <c r="AH1095" s="255"/>
      <c r="AI1095" s="255"/>
      <c r="AJ1095" s="255"/>
      <c r="AK1095" s="255"/>
      <c r="AL1095" s="255"/>
      <c r="AM1095" s="255"/>
      <c r="AN1095" s="255"/>
      <c r="AO1095" s="255"/>
      <c r="AP1095" s="255"/>
      <c r="AQ1095" s="255"/>
      <c r="AR1095" s="255"/>
    </row>
    <row r="1096" spans="1:44" ht="16.5" customHeight="1" x14ac:dyDescent="0.25">
      <c r="A1096" s="253"/>
      <c r="B1096" s="254"/>
      <c r="C1096" s="253"/>
      <c r="D1096" s="255"/>
      <c r="E1096" s="255"/>
      <c r="F1096" s="255"/>
      <c r="G1096" s="255"/>
      <c r="H1096" s="255"/>
      <c r="I1096" s="255"/>
      <c r="J1096" s="255"/>
      <c r="K1096" s="255"/>
      <c r="L1096" s="255"/>
      <c r="M1096" s="255"/>
      <c r="N1096" s="255"/>
      <c r="O1096" s="255"/>
      <c r="P1096" s="255"/>
      <c r="Q1096" s="255"/>
      <c r="R1096" s="255"/>
      <c r="S1096" s="255"/>
      <c r="T1096" s="255"/>
      <c r="U1096" s="255"/>
      <c r="V1096" s="255"/>
      <c r="W1096" s="255"/>
      <c r="X1096" s="255"/>
      <c r="Y1096" s="255"/>
      <c r="Z1096" s="255"/>
      <c r="AA1096" s="255"/>
      <c r="AB1096" s="255"/>
      <c r="AC1096" s="255"/>
      <c r="AD1096" s="255"/>
      <c r="AE1096" s="255"/>
      <c r="AF1096" s="255"/>
      <c r="AG1096" s="255"/>
      <c r="AH1096" s="255"/>
      <c r="AI1096" s="255"/>
      <c r="AJ1096" s="255"/>
      <c r="AK1096" s="255"/>
      <c r="AL1096" s="255"/>
      <c r="AM1096" s="255"/>
      <c r="AN1096" s="255"/>
      <c r="AO1096" s="255"/>
      <c r="AP1096" s="255"/>
      <c r="AQ1096" s="255"/>
      <c r="AR1096" s="255"/>
    </row>
    <row r="1097" spans="1:44" ht="16.5" customHeight="1" x14ac:dyDescent="0.25">
      <c r="A1097" s="253"/>
      <c r="B1097" s="254"/>
      <c r="C1097" s="253"/>
      <c r="D1097" s="255"/>
      <c r="E1097" s="255"/>
      <c r="F1097" s="255"/>
      <c r="G1097" s="255"/>
      <c r="H1097" s="255"/>
      <c r="I1097" s="255"/>
      <c r="J1097" s="255"/>
      <c r="K1097" s="255"/>
      <c r="L1097" s="255"/>
      <c r="M1097" s="255"/>
      <c r="N1097" s="255"/>
      <c r="O1097" s="255"/>
      <c r="P1097" s="255"/>
      <c r="Q1097" s="255"/>
      <c r="R1097" s="255"/>
      <c r="S1097" s="255"/>
      <c r="T1097" s="255"/>
      <c r="U1097" s="255"/>
      <c r="V1097" s="255"/>
      <c r="W1097" s="255"/>
      <c r="X1097" s="255"/>
      <c r="Y1097" s="255"/>
      <c r="Z1097" s="255"/>
      <c r="AA1097" s="255"/>
      <c r="AB1097" s="255"/>
      <c r="AC1097" s="255"/>
      <c r="AD1097" s="255"/>
      <c r="AE1097" s="255"/>
      <c r="AF1097" s="255"/>
      <c r="AG1097" s="255"/>
      <c r="AH1097" s="255"/>
      <c r="AI1097" s="255"/>
      <c r="AJ1097" s="255"/>
      <c r="AK1097" s="255"/>
      <c r="AL1097" s="255"/>
      <c r="AM1097" s="255"/>
      <c r="AN1097" s="255"/>
      <c r="AO1097" s="255"/>
      <c r="AP1097" s="255"/>
      <c r="AQ1097" s="255"/>
      <c r="AR1097" s="255"/>
    </row>
    <row r="1098" spans="1:44" ht="16.5" customHeight="1" x14ac:dyDescent="0.25">
      <c r="A1098" s="253"/>
      <c r="B1098" s="254"/>
      <c r="C1098" s="253"/>
      <c r="D1098" s="255"/>
      <c r="E1098" s="255"/>
      <c r="F1098" s="255"/>
      <c r="G1098" s="255"/>
      <c r="H1098" s="255"/>
      <c r="I1098" s="255"/>
      <c r="J1098" s="255"/>
      <c r="K1098" s="255"/>
      <c r="L1098" s="255"/>
      <c r="M1098" s="255"/>
      <c r="N1098" s="255"/>
      <c r="O1098" s="255"/>
      <c r="P1098" s="255"/>
      <c r="Q1098" s="255"/>
      <c r="R1098" s="255"/>
      <c r="S1098" s="255"/>
      <c r="T1098" s="255"/>
      <c r="U1098" s="255"/>
      <c r="V1098" s="255"/>
      <c r="W1098" s="255"/>
      <c r="X1098" s="255"/>
      <c r="Y1098" s="255"/>
      <c r="Z1098" s="255"/>
      <c r="AA1098" s="255"/>
      <c r="AB1098" s="255"/>
      <c r="AC1098" s="255"/>
      <c r="AD1098" s="255"/>
      <c r="AE1098" s="255"/>
      <c r="AF1098" s="255"/>
      <c r="AG1098" s="255"/>
      <c r="AH1098" s="255"/>
      <c r="AI1098" s="255"/>
      <c r="AJ1098" s="255"/>
      <c r="AK1098" s="255"/>
      <c r="AL1098" s="255"/>
      <c r="AM1098" s="255"/>
      <c r="AN1098" s="255"/>
      <c r="AO1098" s="255"/>
      <c r="AP1098" s="255"/>
      <c r="AQ1098" s="255"/>
      <c r="AR1098" s="255"/>
    </row>
    <row r="1099" spans="1:44" ht="16.5" customHeight="1" x14ac:dyDescent="0.25">
      <c r="A1099" s="253"/>
      <c r="B1099" s="254"/>
      <c r="C1099" s="253"/>
      <c r="D1099" s="255"/>
      <c r="E1099" s="255"/>
      <c r="F1099" s="255"/>
      <c r="G1099" s="255"/>
      <c r="H1099" s="255"/>
      <c r="I1099" s="255"/>
      <c r="J1099" s="255"/>
      <c r="K1099" s="255"/>
      <c r="L1099" s="255"/>
      <c r="M1099" s="255"/>
      <c r="N1099" s="255"/>
      <c r="O1099" s="255"/>
      <c r="P1099" s="255"/>
      <c r="Q1099" s="255"/>
      <c r="R1099" s="255"/>
      <c r="S1099" s="255"/>
      <c r="T1099" s="255"/>
      <c r="U1099" s="255"/>
      <c r="V1099" s="255"/>
      <c r="W1099" s="255"/>
      <c r="X1099" s="255"/>
      <c r="Y1099" s="255"/>
      <c r="Z1099" s="255"/>
      <c r="AA1099" s="255"/>
      <c r="AB1099" s="255"/>
      <c r="AC1099" s="255"/>
      <c r="AD1099" s="255"/>
      <c r="AE1099" s="255"/>
      <c r="AF1099" s="255"/>
      <c r="AG1099" s="255"/>
      <c r="AH1099" s="255"/>
      <c r="AI1099" s="255"/>
      <c r="AJ1099" s="255"/>
      <c r="AK1099" s="255"/>
      <c r="AL1099" s="255"/>
      <c r="AM1099" s="255"/>
      <c r="AN1099" s="255"/>
      <c r="AO1099" s="255"/>
      <c r="AP1099" s="255"/>
      <c r="AQ1099" s="255"/>
      <c r="AR1099" s="255"/>
    </row>
    <row r="1100" spans="1:44" ht="16.5" customHeight="1" x14ac:dyDescent="0.25">
      <c r="A1100" s="253"/>
      <c r="B1100" s="254"/>
      <c r="C1100" s="253"/>
      <c r="D1100" s="255"/>
      <c r="E1100" s="255"/>
      <c r="F1100" s="255"/>
      <c r="G1100" s="255"/>
      <c r="H1100" s="255"/>
      <c r="I1100" s="255"/>
      <c r="J1100" s="255"/>
      <c r="K1100" s="255"/>
      <c r="L1100" s="255"/>
      <c r="M1100" s="255"/>
      <c r="N1100" s="255"/>
      <c r="O1100" s="255"/>
      <c r="P1100" s="255"/>
      <c r="Q1100" s="255"/>
      <c r="R1100" s="255"/>
      <c r="S1100" s="255"/>
      <c r="T1100" s="255"/>
      <c r="U1100" s="255"/>
      <c r="V1100" s="255"/>
      <c r="W1100" s="255"/>
      <c r="X1100" s="255"/>
      <c r="Y1100" s="255"/>
      <c r="Z1100" s="255"/>
      <c r="AA1100" s="255"/>
      <c r="AB1100" s="255"/>
      <c r="AC1100" s="255"/>
      <c r="AD1100" s="255"/>
      <c r="AE1100" s="255"/>
      <c r="AF1100" s="255"/>
      <c r="AG1100" s="255"/>
      <c r="AH1100" s="255"/>
      <c r="AI1100" s="255"/>
      <c r="AJ1100" s="255"/>
      <c r="AK1100" s="255"/>
      <c r="AL1100" s="255"/>
      <c r="AM1100" s="255"/>
      <c r="AN1100" s="255"/>
      <c r="AO1100" s="255"/>
      <c r="AP1100" s="255"/>
      <c r="AQ1100" s="255"/>
      <c r="AR1100" s="255"/>
    </row>
    <row r="1101" spans="1:44" ht="16.5" customHeight="1" x14ac:dyDescent="0.25">
      <c r="A1101" s="253"/>
      <c r="B1101" s="254"/>
      <c r="C1101" s="253"/>
      <c r="D1101" s="255"/>
      <c r="E1101" s="255"/>
      <c r="F1101" s="255"/>
      <c r="G1101" s="255"/>
      <c r="H1101" s="255"/>
      <c r="I1101" s="255"/>
      <c r="J1101" s="255"/>
      <c r="K1101" s="255"/>
      <c r="L1101" s="255"/>
      <c r="M1101" s="255"/>
      <c r="N1101" s="255"/>
      <c r="O1101" s="255"/>
      <c r="P1101" s="255"/>
      <c r="Q1101" s="255"/>
      <c r="R1101" s="255"/>
      <c r="S1101" s="255"/>
      <c r="T1101" s="255"/>
      <c r="U1101" s="255"/>
      <c r="V1101" s="255"/>
      <c r="W1101" s="255"/>
      <c r="X1101" s="255"/>
      <c r="Y1101" s="255"/>
      <c r="Z1101" s="255"/>
      <c r="AA1101" s="255"/>
      <c r="AB1101" s="255"/>
      <c r="AC1101" s="255"/>
      <c r="AD1101" s="255"/>
      <c r="AE1101" s="255"/>
      <c r="AF1101" s="255"/>
      <c r="AG1101" s="255"/>
      <c r="AH1101" s="255"/>
      <c r="AI1101" s="255"/>
      <c r="AJ1101" s="255"/>
      <c r="AK1101" s="255"/>
      <c r="AL1101" s="255"/>
      <c r="AM1101" s="255"/>
      <c r="AN1101" s="255"/>
      <c r="AO1101" s="255"/>
      <c r="AP1101" s="255"/>
      <c r="AQ1101" s="255"/>
      <c r="AR1101" s="255"/>
    </row>
    <row r="1102" spans="1:44" ht="16.5" customHeight="1" x14ac:dyDescent="0.25">
      <c r="A1102" s="253"/>
      <c r="B1102" s="254"/>
      <c r="C1102" s="253"/>
      <c r="D1102" s="255"/>
      <c r="E1102" s="255"/>
      <c r="F1102" s="255"/>
      <c r="G1102" s="255"/>
      <c r="H1102" s="255"/>
      <c r="I1102" s="255"/>
      <c r="J1102" s="255"/>
      <c r="K1102" s="255"/>
      <c r="L1102" s="255"/>
      <c r="M1102" s="255"/>
      <c r="N1102" s="255"/>
      <c r="O1102" s="255"/>
      <c r="P1102" s="255"/>
      <c r="Q1102" s="255"/>
      <c r="R1102" s="255"/>
      <c r="S1102" s="255"/>
      <c r="T1102" s="255"/>
      <c r="U1102" s="255"/>
      <c r="V1102" s="255"/>
      <c r="W1102" s="255"/>
      <c r="X1102" s="255"/>
      <c r="Y1102" s="255"/>
      <c r="Z1102" s="255"/>
      <c r="AA1102" s="255"/>
      <c r="AB1102" s="255"/>
      <c r="AC1102" s="255"/>
      <c r="AD1102" s="255"/>
      <c r="AE1102" s="255"/>
      <c r="AF1102" s="255"/>
      <c r="AG1102" s="255"/>
      <c r="AH1102" s="255"/>
      <c r="AI1102" s="255"/>
      <c r="AJ1102" s="255"/>
      <c r="AK1102" s="255"/>
      <c r="AL1102" s="255"/>
      <c r="AM1102" s="255"/>
      <c r="AN1102" s="255"/>
      <c r="AO1102" s="255"/>
      <c r="AP1102" s="255"/>
      <c r="AQ1102" s="255"/>
      <c r="AR1102" s="255"/>
    </row>
    <row r="1103" spans="1:44" ht="16.5" customHeight="1" x14ac:dyDescent="0.25">
      <c r="A1103" s="253"/>
      <c r="B1103" s="254"/>
      <c r="C1103" s="253"/>
      <c r="D1103" s="255"/>
      <c r="E1103" s="255"/>
      <c r="F1103" s="255"/>
      <c r="G1103" s="255"/>
      <c r="H1103" s="255"/>
      <c r="I1103" s="255"/>
      <c r="J1103" s="255"/>
      <c r="K1103" s="255"/>
      <c r="L1103" s="255"/>
      <c r="M1103" s="255"/>
      <c r="N1103" s="255"/>
      <c r="O1103" s="255"/>
      <c r="P1103" s="255"/>
      <c r="Q1103" s="255"/>
      <c r="R1103" s="255"/>
      <c r="S1103" s="255"/>
      <c r="T1103" s="255"/>
      <c r="U1103" s="255"/>
      <c r="V1103" s="255"/>
      <c r="W1103" s="255"/>
      <c r="X1103" s="255"/>
      <c r="Y1103" s="255"/>
      <c r="Z1103" s="255"/>
      <c r="AA1103" s="255"/>
      <c r="AB1103" s="255"/>
      <c r="AC1103" s="255"/>
      <c r="AD1103" s="255"/>
      <c r="AE1103" s="255"/>
      <c r="AF1103" s="255"/>
      <c r="AG1103" s="255"/>
      <c r="AH1103" s="255"/>
      <c r="AI1103" s="255"/>
      <c r="AJ1103" s="255"/>
      <c r="AK1103" s="255"/>
      <c r="AL1103" s="255"/>
      <c r="AM1103" s="255"/>
      <c r="AN1103" s="255"/>
      <c r="AO1103" s="255"/>
      <c r="AP1103" s="255"/>
      <c r="AQ1103" s="255"/>
      <c r="AR1103" s="255"/>
    </row>
    <row r="1104" spans="1:44" ht="16.5" customHeight="1" x14ac:dyDescent="0.25">
      <c r="A1104" s="253"/>
      <c r="B1104" s="254"/>
      <c r="C1104" s="253"/>
      <c r="D1104" s="255"/>
      <c r="E1104" s="255"/>
      <c r="F1104" s="255"/>
      <c r="G1104" s="255"/>
      <c r="H1104" s="255"/>
      <c r="I1104" s="255"/>
      <c r="J1104" s="255"/>
      <c r="K1104" s="255"/>
      <c r="L1104" s="255"/>
      <c r="M1104" s="255"/>
      <c r="N1104" s="255"/>
      <c r="O1104" s="255"/>
      <c r="P1104" s="255"/>
      <c r="Q1104" s="255"/>
      <c r="R1104" s="255"/>
      <c r="S1104" s="255"/>
      <c r="T1104" s="255"/>
      <c r="U1104" s="255"/>
      <c r="V1104" s="255"/>
      <c r="W1104" s="255"/>
      <c r="X1104" s="255"/>
      <c r="Y1104" s="255"/>
      <c r="Z1104" s="255"/>
      <c r="AA1104" s="255"/>
      <c r="AB1104" s="255"/>
      <c r="AC1104" s="255"/>
      <c r="AD1104" s="255"/>
      <c r="AE1104" s="255"/>
      <c r="AF1104" s="255"/>
      <c r="AG1104" s="255"/>
      <c r="AH1104" s="255"/>
      <c r="AI1104" s="255"/>
      <c r="AJ1104" s="255"/>
      <c r="AK1104" s="255"/>
      <c r="AL1104" s="255"/>
      <c r="AM1104" s="255"/>
      <c r="AN1104" s="255"/>
      <c r="AO1104" s="255"/>
      <c r="AP1104" s="255"/>
      <c r="AQ1104" s="255"/>
      <c r="AR1104" s="255"/>
    </row>
    <row r="1105" spans="1:44" ht="16.5" customHeight="1" x14ac:dyDescent="0.25">
      <c r="A1105" s="253"/>
      <c r="B1105" s="254"/>
      <c r="C1105" s="253"/>
      <c r="D1105" s="255"/>
      <c r="E1105" s="255"/>
      <c r="F1105" s="255"/>
      <c r="G1105" s="255"/>
      <c r="H1105" s="255"/>
      <c r="I1105" s="255"/>
      <c r="J1105" s="255"/>
      <c r="K1105" s="255"/>
      <c r="L1105" s="255"/>
      <c r="M1105" s="255"/>
      <c r="N1105" s="255"/>
      <c r="O1105" s="255"/>
      <c r="P1105" s="255"/>
      <c r="Q1105" s="255"/>
      <c r="R1105" s="255"/>
      <c r="S1105" s="255"/>
      <c r="T1105" s="255"/>
      <c r="U1105" s="255"/>
      <c r="V1105" s="255"/>
      <c r="W1105" s="255"/>
      <c r="X1105" s="255"/>
      <c r="Y1105" s="255"/>
      <c r="Z1105" s="255"/>
      <c r="AA1105" s="255"/>
      <c r="AB1105" s="255"/>
      <c r="AC1105" s="255"/>
      <c r="AD1105" s="255"/>
      <c r="AE1105" s="255"/>
      <c r="AF1105" s="255"/>
      <c r="AG1105" s="255"/>
      <c r="AH1105" s="255"/>
      <c r="AI1105" s="255"/>
      <c r="AJ1105" s="255"/>
      <c r="AK1105" s="255"/>
      <c r="AL1105" s="255"/>
      <c r="AM1105" s="255"/>
      <c r="AN1105" s="255"/>
      <c r="AO1105" s="255"/>
      <c r="AP1105" s="255"/>
      <c r="AQ1105" s="255"/>
      <c r="AR1105" s="255"/>
    </row>
    <row r="1106" spans="1:44" ht="16.5" customHeight="1" x14ac:dyDescent="0.25">
      <c r="A1106" s="253"/>
      <c r="B1106" s="254"/>
      <c r="C1106" s="253"/>
      <c r="D1106" s="255"/>
      <c r="E1106" s="255"/>
      <c r="F1106" s="255"/>
      <c r="G1106" s="255"/>
      <c r="H1106" s="255"/>
      <c r="I1106" s="255"/>
      <c r="J1106" s="255"/>
      <c r="K1106" s="255"/>
      <c r="L1106" s="255"/>
      <c r="M1106" s="255"/>
      <c r="N1106" s="255"/>
      <c r="O1106" s="255"/>
      <c r="P1106" s="255"/>
      <c r="Q1106" s="255"/>
      <c r="R1106" s="255"/>
      <c r="S1106" s="255"/>
      <c r="T1106" s="255"/>
      <c r="U1106" s="255"/>
      <c r="V1106" s="255"/>
      <c r="W1106" s="255"/>
      <c r="X1106" s="255"/>
      <c r="Y1106" s="255"/>
      <c r="Z1106" s="255"/>
      <c r="AA1106" s="255"/>
      <c r="AB1106" s="255"/>
      <c r="AC1106" s="255"/>
      <c r="AD1106" s="255"/>
      <c r="AE1106" s="255"/>
      <c r="AF1106" s="255"/>
      <c r="AG1106" s="255"/>
      <c r="AH1106" s="255"/>
      <c r="AI1106" s="255"/>
      <c r="AJ1106" s="255"/>
      <c r="AK1106" s="255"/>
      <c r="AL1106" s="255"/>
      <c r="AM1106" s="255"/>
      <c r="AN1106" s="255"/>
      <c r="AO1106" s="255"/>
      <c r="AP1106" s="255"/>
      <c r="AQ1106" s="255"/>
      <c r="AR1106" s="255"/>
    </row>
    <row r="1107" spans="1:44" ht="16.5" customHeight="1" x14ac:dyDescent="0.25">
      <c r="A1107" s="253"/>
      <c r="B1107" s="254"/>
      <c r="C1107" s="253"/>
      <c r="D1107" s="255"/>
      <c r="E1107" s="255"/>
      <c r="F1107" s="255"/>
      <c r="G1107" s="255"/>
      <c r="H1107" s="255"/>
      <c r="I1107" s="255"/>
      <c r="J1107" s="255"/>
      <c r="K1107" s="255"/>
      <c r="L1107" s="255"/>
      <c r="M1107" s="255"/>
      <c r="N1107" s="255"/>
      <c r="O1107" s="255"/>
      <c r="P1107" s="255"/>
      <c r="Q1107" s="255"/>
      <c r="R1107" s="255"/>
      <c r="S1107" s="255"/>
      <c r="T1107" s="255"/>
      <c r="U1107" s="255"/>
      <c r="V1107" s="255"/>
      <c r="W1107" s="255"/>
      <c r="X1107" s="255"/>
      <c r="Y1107" s="255"/>
      <c r="Z1107" s="255"/>
      <c r="AA1107" s="255"/>
      <c r="AB1107" s="255"/>
      <c r="AC1107" s="255"/>
      <c r="AD1107" s="255"/>
      <c r="AE1107" s="255"/>
      <c r="AF1107" s="255"/>
      <c r="AG1107" s="255"/>
      <c r="AH1107" s="255"/>
      <c r="AI1107" s="255"/>
      <c r="AJ1107" s="255"/>
      <c r="AK1107" s="255"/>
      <c r="AL1107" s="255"/>
      <c r="AM1107" s="255"/>
      <c r="AN1107" s="255"/>
      <c r="AO1107" s="255"/>
      <c r="AP1107" s="255"/>
      <c r="AQ1107" s="255"/>
      <c r="AR1107" s="255"/>
    </row>
    <row r="1108" spans="1:44" ht="16.5" customHeight="1" x14ac:dyDescent="0.25">
      <c r="A1108" s="253"/>
      <c r="B1108" s="254"/>
      <c r="C1108" s="253"/>
      <c r="D1108" s="255"/>
      <c r="E1108" s="255"/>
      <c r="F1108" s="255"/>
      <c r="G1108" s="255"/>
      <c r="H1108" s="255"/>
      <c r="I1108" s="255"/>
      <c r="J1108" s="255"/>
      <c r="K1108" s="255"/>
      <c r="L1108" s="255"/>
      <c r="M1108" s="255"/>
      <c r="N1108" s="255"/>
      <c r="O1108" s="255"/>
      <c r="P1108" s="255"/>
      <c r="Q1108" s="255"/>
      <c r="R1108" s="255"/>
      <c r="S1108" s="255"/>
      <c r="T1108" s="255"/>
      <c r="U1108" s="255"/>
      <c r="V1108" s="255"/>
      <c r="W1108" s="255"/>
      <c r="X1108" s="255"/>
      <c r="Y1108" s="255"/>
      <c r="Z1108" s="255"/>
      <c r="AA1108" s="255"/>
      <c r="AB1108" s="255"/>
      <c r="AC1108" s="255"/>
      <c r="AD1108" s="255"/>
      <c r="AE1108" s="255"/>
      <c r="AF1108" s="255"/>
      <c r="AG1108" s="255"/>
      <c r="AH1108" s="255"/>
      <c r="AI1108" s="255"/>
      <c r="AJ1108" s="255"/>
      <c r="AK1108" s="255"/>
      <c r="AL1108" s="255"/>
      <c r="AM1108" s="255"/>
      <c r="AN1108" s="255"/>
      <c r="AO1108" s="255"/>
      <c r="AP1108" s="255"/>
      <c r="AQ1108" s="255"/>
      <c r="AR1108" s="255"/>
    </row>
    <row r="1109" spans="1:44" ht="16.5" customHeight="1" x14ac:dyDescent="0.25">
      <c r="A1109" s="253"/>
      <c r="B1109" s="254"/>
      <c r="C1109" s="253"/>
      <c r="D1109" s="255"/>
      <c r="E1109" s="255"/>
      <c r="F1109" s="255"/>
      <c r="G1109" s="255"/>
      <c r="H1109" s="255"/>
      <c r="I1109" s="255"/>
      <c r="J1109" s="255"/>
      <c r="K1109" s="255"/>
      <c r="L1109" s="255"/>
      <c r="M1109" s="255"/>
      <c r="N1109" s="255"/>
      <c r="O1109" s="255"/>
      <c r="P1109" s="255"/>
      <c r="Q1109" s="255"/>
      <c r="R1109" s="255"/>
      <c r="S1109" s="255"/>
      <c r="T1109" s="255"/>
      <c r="U1109" s="255"/>
      <c r="V1109" s="255"/>
      <c r="W1109" s="255"/>
      <c r="X1109" s="255"/>
      <c r="Y1109" s="255"/>
      <c r="Z1109" s="255"/>
      <c r="AA1109" s="255"/>
      <c r="AB1109" s="255"/>
      <c r="AC1109" s="255"/>
      <c r="AD1109" s="255"/>
      <c r="AE1109" s="255"/>
      <c r="AF1109" s="255"/>
      <c r="AG1109" s="255"/>
      <c r="AH1109" s="255"/>
      <c r="AI1109" s="255"/>
      <c r="AJ1109" s="255"/>
      <c r="AK1109" s="255"/>
      <c r="AL1109" s="255"/>
      <c r="AM1109" s="255"/>
      <c r="AN1109" s="255"/>
      <c r="AO1109" s="255"/>
      <c r="AP1109" s="255"/>
      <c r="AQ1109" s="255"/>
      <c r="AR1109" s="255"/>
    </row>
    <row r="1110" spans="1:44" ht="16.5" customHeight="1" x14ac:dyDescent="0.25">
      <c r="A1110" s="253"/>
      <c r="B1110" s="254"/>
      <c r="C1110" s="253"/>
      <c r="D1110" s="255"/>
      <c r="E1110" s="255"/>
      <c r="F1110" s="255"/>
      <c r="G1110" s="255"/>
      <c r="H1110" s="255"/>
      <c r="I1110" s="255"/>
      <c r="J1110" s="255"/>
      <c r="K1110" s="255"/>
      <c r="L1110" s="255"/>
      <c r="M1110" s="255"/>
      <c r="N1110" s="255"/>
      <c r="O1110" s="255"/>
      <c r="P1110" s="255"/>
      <c r="Q1110" s="255"/>
      <c r="R1110" s="255"/>
      <c r="S1110" s="255"/>
      <c r="T1110" s="255"/>
      <c r="U1110" s="255"/>
      <c r="V1110" s="255"/>
      <c r="W1110" s="255"/>
      <c r="X1110" s="255"/>
      <c r="Y1110" s="255"/>
      <c r="Z1110" s="255"/>
      <c r="AA1110" s="255"/>
      <c r="AB1110" s="255"/>
      <c r="AC1110" s="255"/>
      <c r="AD1110" s="255"/>
      <c r="AE1110" s="255"/>
      <c r="AF1110" s="255"/>
      <c r="AG1110" s="255"/>
      <c r="AH1110" s="255"/>
      <c r="AI1110" s="255"/>
      <c r="AJ1110" s="255"/>
      <c r="AK1110" s="255"/>
      <c r="AL1110" s="255"/>
      <c r="AM1110" s="255"/>
      <c r="AN1110" s="255"/>
      <c r="AO1110" s="255"/>
      <c r="AP1110" s="255"/>
      <c r="AQ1110" s="255"/>
      <c r="AR1110" s="255"/>
    </row>
    <row r="1111" spans="1:44" ht="16.5" customHeight="1" x14ac:dyDescent="0.25">
      <c r="A1111" s="253"/>
      <c r="B1111" s="254"/>
      <c r="C1111" s="253"/>
      <c r="D1111" s="255"/>
      <c r="E1111" s="255"/>
      <c r="F1111" s="255"/>
      <c r="G1111" s="255"/>
      <c r="H1111" s="255"/>
      <c r="I1111" s="255"/>
      <c r="J1111" s="255"/>
      <c r="K1111" s="255"/>
      <c r="L1111" s="255"/>
      <c r="M1111" s="255"/>
      <c r="N1111" s="255"/>
      <c r="O1111" s="255"/>
      <c r="P1111" s="255"/>
      <c r="Q1111" s="255"/>
      <c r="R1111" s="255"/>
      <c r="S1111" s="255"/>
      <c r="T1111" s="255"/>
      <c r="U1111" s="255"/>
      <c r="V1111" s="255"/>
      <c r="W1111" s="255"/>
      <c r="X1111" s="255"/>
      <c r="Y1111" s="255"/>
      <c r="Z1111" s="255"/>
      <c r="AA1111" s="255"/>
      <c r="AB1111" s="255"/>
      <c r="AC1111" s="255"/>
      <c r="AD1111" s="255"/>
      <c r="AE1111" s="255"/>
      <c r="AF1111" s="255"/>
      <c r="AG1111" s="255"/>
      <c r="AH1111" s="255"/>
      <c r="AI1111" s="255"/>
      <c r="AJ1111" s="255"/>
      <c r="AK1111" s="255"/>
      <c r="AL1111" s="255"/>
      <c r="AM1111" s="255"/>
      <c r="AN1111" s="255"/>
      <c r="AO1111" s="255"/>
      <c r="AP1111" s="255"/>
      <c r="AQ1111" s="255"/>
      <c r="AR1111" s="255"/>
    </row>
    <row r="1112" spans="1:44" ht="16.5" customHeight="1" x14ac:dyDescent="0.25">
      <c r="A1112" s="253"/>
      <c r="B1112" s="254"/>
      <c r="C1112" s="253"/>
      <c r="D1112" s="255"/>
      <c r="E1112" s="255"/>
      <c r="F1112" s="255"/>
      <c r="G1112" s="255"/>
      <c r="H1112" s="255"/>
      <c r="I1112" s="255"/>
      <c r="J1112" s="255"/>
      <c r="K1112" s="255"/>
      <c r="L1112" s="255"/>
      <c r="M1112" s="255"/>
      <c r="N1112" s="255"/>
      <c r="O1112" s="255"/>
      <c r="P1112" s="255"/>
      <c r="Q1112" s="255"/>
      <c r="R1112" s="255"/>
      <c r="S1112" s="255"/>
      <c r="T1112" s="255"/>
      <c r="U1112" s="255"/>
      <c r="V1112" s="255"/>
      <c r="W1112" s="255"/>
      <c r="X1112" s="255"/>
      <c r="Y1112" s="255"/>
      <c r="Z1112" s="255"/>
      <c r="AA1112" s="255"/>
      <c r="AB1112" s="255"/>
      <c r="AC1112" s="255"/>
      <c r="AD1112" s="255"/>
      <c r="AE1112" s="255"/>
      <c r="AF1112" s="255"/>
      <c r="AG1112" s="255"/>
      <c r="AH1112" s="255"/>
      <c r="AI1112" s="255"/>
      <c r="AJ1112" s="255"/>
      <c r="AK1112" s="255"/>
      <c r="AL1112" s="255"/>
      <c r="AM1112" s="255"/>
      <c r="AN1112" s="255"/>
      <c r="AO1112" s="255"/>
      <c r="AP1112" s="255"/>
      <c r="AQ1112" s="255"/>
      <c r="AR1112" s="255"/>
    </row>
    <row r="1113" spans="1:44" ht="16.5" customHeight="1" x14ac:dyDescent="0.25">
      <c r="A1113" s="253"/>
      <c r="B1113" s="254"/>
      <c r="C1113" s="253"/>
      <c r="D1113" s="255"/>
      <c r="E1113" s="255"/>
      <c r="F1113" s="255"/>
      <c r="G1113" s="255"/>
      <c r="H1113" s="255"/>
      <c r="I1113" s="255"/>
      <c r="J1113" s="255"/>
      <c r="K1113" s="255"/>
      <c r="L1113" s="255"/>
      <c r="M1113" s="255"/>
      <c r="N1113" s="255"/>
      <c r="O1113" s="255"/>
      <c r="P1113" s="255"/>
      <c r="Q1113" s="255"/>
      <c r="R1113" s="255"/>
      <c r="S1113" s="255"/>
      <c r="T1113" s="255"/>
      <c r="U1113" s="255"/>
      <c r="V1113" s="255"/>
      <c r="W1113" s="255"/>
      <c r="X1113" s="255"/>
      <c r="Y1113" s="255"/>
      <c r="Z1113" s="255"/>
      <c r="AA1113" s="255"/>
      <c r="AB1113" s="255"/>
      <c r="AC1113" s="255"/>
      <c r="AD1113" s="255"/>
      <c r="AE1113" s="255"/>
      <c r="AF1113" s="255"/>
      <c r="AG1113" s="255"/>
      <c r="AH1113" s="255"/>
      <c r="AI1113" s="255"/>
      <c r="AJ1113" s="255"/>
      <c r="AK1113" s="255"/>
      <c r="AL1113" s="255"/>
      <c r="AM1113" s="255"/>
      <c r="AN1113" s="255"/>
      <c r="AO1113" s="255"/>
      <c r="AP1113" s="255"/>
      <c r="AQ1113" s="255"/>
      <c r="AR1113" s="255"/>
    </row>
    <row r="1114" spans="1:44" ht="16.5" customHeight="1" x14ac:dyDescent="0.25">
      <c r="A1114" s="253"/>
      <c r="B1114" s="254"/>
      <c r="C1114" s="253"/>
      <c r="D1114" s="255"/>
      <c r="E1114" s="255"/>
      <c r="F1114" s="255"/>
      <c r="G1114" s="255"/>
      <c r="H1114" s="255"/>
      <c r="I1114" s="255"/>
      <c r="J1114" s="255"/>
      <c r="K1114" s="255"/>
      <c r="L1114" s="255"/>
      <c r="M1114" s="255"/>
      <c r="N1114" s="255"/>
      <c r="O1114" s="255"/>
      <c r="P1114" s="255"/>
      <c r="Q1114" s="255"/>
      <c r="R1114" s="255"/>
      <c r="S1114" s="255"/>
      <c r="T1114" s="255"/>
      <c r="U1114" s="255"/>
      <c r="V1114" s="255"/>
      <c r="W1114" s="255"/>
      <c r="X1114" s="255"/>
      <c r="Y1114" s="255"/>
      <c r="Z1114" s="255"/>
      <c r="AA1114" s="255"/>
      <c r="AB1114" s="255"/>
      <c r="AC1114" s="255"/>
      <c r="AD1114" s="255"/>
      <c r="AE1114" s="255"/>
      <c r="AF1114" s="255"/>
      <c r="AG1114" s="255"/>
      <c r="AH1114" s="255"/>
      <c r="AI1114" s="255"/>
      <c r="AJ1114" s="255"/>
      <c r="AK1114" s="255"/>
      <c r="AL1114" s="255"/>
      <c r="AM1114" s="255"/>
      <c r="AN1114" s="255"/>
      <c r="AO1114" s="255"/>
      <c r="AP1114" s="255"/>
      <c r="AQ1114" s="255"/>
      <c r="AR1114" s="255"/>
    </row>
    <row r="1115" spans="1:44" ht="16.5" customHeight="1" x14ac:dyDescent="0.25">
      <c r="A1115" s="253"/>
      <c r="B1115" s="254"/>
      <c r="C1115" s="253"/>
      <c r="D1115" s="255"/>
      <c r="E1115" s="255"/>
      <c r="F1115" s="255"/>
      <c r="G1115" s="255"/>
      <c r="H1115" s="255"/>
      <c r="I1115" s="255"/>
      <c r="J1115" s="255"/>
      <c r="K1115" s="255"/>
      <c r="L1115" s="255"/>
      <c r="M1115" s="255"/>
      <c r="N1115" s="255"/>
      <c r="O1115" s="255"/>
      <c r="P1115" s="255"/>
      <c r="Q1115" s="255"/>
      <c r="R1115" s="255"/>
      <c r="S1115" s="255"/>
      <c r="T1115" s="255"/>
      <c r="U1115" s="255"/>
      <c r="V1115" s="255"/>
      <c r="W1115" s="255"/>
      <c r="X1115" s="255"/>
      <c r="Y1115" s="255"/>
      <c r="Z1115" s="255"/>
      <c r="AA1115" s="255"/>
      <c r="AB1115" s="255"/>
      <c r="AC1115" s="255"/>
      <c r="AD1115" s="255"/>
      <c r="AE1115" s="255"/>
      <c r="AF1115" s="255"/>
      <c r="AG1115" s="255"/>
      <c r="AH1115" s="255"/>
      <c r="AI1115" s="255"/>
      <c r="AJ1115" s="255"/>
      <c r="AK1115" s="255"/>
      <c r="AL1115" s="255"/>
      <c r="AM1115" s="255"/>
      <c r="AN1115" s="255"/>
      <c r="AO1115" s="255"/>
      <c r="AP1115" s="255"/>
      <c r="AQ1115" s="255"/>
      <c r="AR1115" s="255"/>
    </row>
    <row r="1116" spans="1:44" ht="16.5" customHeight="1" x14ac:dyDescent="0.25">
      <c r="A1116" s="253"/>
      <c r="B1116" s="254"/>
      <c r="C1116" s="253"/>
      <c r="D1116" s="255"/>
      <c r="E1116" s="255"/>
      <c r="F1116" s="255"/>
      <c r="G1116" s="255"/>
      <c r="H1116" s="255"/>
      <c r="I1116" s="255"/>
      <c r="J1116" s="255"/>
      <c r="K1116" s="255"/>
      <c r="L1116" s="255"/>
      <c r="M1116" s="255"/>
      <c r="N1116" s="255"/>
      <c r="O1116" s="255"/>
      <c r="P1116" s="255"/>
      <c r="Q1116" s="255"/>
      <c r="R1116" s="255"/>
      <c r="S1116" s="255"/>
      <c r="T1116" s="255"/>
      <c r="U1116" s="255"/>
      <c r="V1116" s="255"/>
      <c r="W1116" s="255"/>
      <c r="X1116" s="255"/>
      <c r="Y1116" s="255"/>
      <c r="Z1116" s="255"/>
      <c r="AA1116" s="255"/>
      <c r="AB1116" s="255"/>
      <c r="AC1116" s="255"/>
      <c r="AD1116" s="255"/>
      <c r="AE1116" s="255"/>
      <c r="AF1116" s="255"/>
      <c r="AG1116" s="255"/>
      <c r="AH1116" s="255"/>
      <c r="AI1116" s="255"/>
      <c r="AJ1116" s="255"/>
      <c r="AK1116" s="255"/>
      <c r="AL1116" s="255"/>
      <c r="AM1116" s="255"/>
      <c r="AN1116" s="255"/>
      <c r="AO1116" s="255"/>
      <c r="AP1116" s="255"/>
      <c r="AQ1116" s="255"/>
      <c r="AR1116" s="255"/>
    </row>
    <row r="1117" spans="1:44" ht="16.5" customHeight="1" x14ac:dyDescent="0.25">
      <c r="A1117" s="253"/>
      <c r="B1117" s="254"/>
      <c r="C1117" s="253"/>
      <c r="D1117" s="255"/>
      <c r="E1117" s="255"/>
      <c r="F1117" s="255"/>
      <c r="G1117" s="255"/>
      <c r="H1117" s="255"/>
      <c r="I1117" s="255"/>
      <c r="J1117" s="255"/>
      <c r="K1117" s="255"/>
      <c r="L1117" s="255"/>
      <c r="M1117" s="255"/>
      <c r="N1117" s="255"/>
      <c r="O1117" s="255"/>
      <c r="P1117" s="255"/>
      <c r="Q1117" s="255"/>
      <c r="R1117" s="255"/>
      <c r="S1117" s="255"/>
      <c r="T1117" s="255"/>
      <c r="U1117" s="255"/>
      <c r="V1117" s="255"/>
      <c r="W1117" s="255"/>
      <c r="X1117" s="255"/>
      <c r="Y1117" s="255"/>
      <c r="Z1117" s="255"/>
      <c r="AA1117" s="255"/>
      <c r="AB1117" s="255"/>
      <c r="AC1117" s="255"/>
      <c r="AD1117" s="255"/>
      <c r="AE1117" s="255"/>
      <c r="AF1117" s="255"/>
      <c r="AG1117" s="255"/>
      <c r="AH1117" s="255"/>
      <c r="AI1117" s="255"/>
      <c r="AJ1117" s="255"/>
      <c r="AK1117" s="255"/>
      <c r="AL1117" s="255"/>
      <c r="AM1117" s="255"/>
      <c r="AN1117" s="255"/>
      <c r="AO1117" s="255"/>
      <c r="AP1117" s="255"/>
      <c r="AQ1117" s="255"/>
      <c r="AR1117" s="255"/>
    </row>
    <row r="1118" spans="1:44" ht="16.5" customHeight="1" x14ac:dyDescent="0.25">
      <c r="A1118" s="253"/>
      <c r="B1118" s="254"/>
      <c r="C1118" s="253"/>
      <c r="D1118" s="255"/>
      <c r="E1118" s="255"/>
      <c r="F1118" s="255"/>
      <c r="G1118" s="255"/>
      <c r="H1118" s="255"/>
      <c r="I1118" s="255"/>
      <c r="J1118" s="255"/>
      <c r="K1118" s="255"/>
      <c r="L1118" s="255"/>
      <c r="M1118" s="255"/>
      <c r="N1118" s="255"/>
      <c r="O1118" s="255"/>
      <c r="P1118" s="255"/>
      <c r="Q1118" s="255"/>
      <c r="R1118" s="255"/>
      <c r="S1118" s="255"/>
      <c r="T1118" s="255"/>
      <c r="U1118" s="255"/>
      <c r="V1118" s="255"/>
      <c r="W1118" s="255"/>
      <c r="X1118" s="255"/>
      <c r="Y1118" s="255"/>
      <c r="Z1118" s="255"/>
      <c r="AA1118" s="255"/>
      <c r="AB1118" s="255"/>
      <c r="AC1118" s="255"/>
      <c r="AD1118" s="255"/>
      <c r="AE1118" s="255"/>
      <c r="AF1118" s="255"/>
      <c r="AG1118" s="255"/>
      <c r="AH1118" s="255"/>
      <c r="AI1118" s="255"/>
      <c r="AJ1118" s="255"/>
      <c r="AK1118" s="255"/>
      <c r="AL1118" s="255"/>
      <c r="AM1118" s="255"/>
      <c r="AN1118" s="255"/>
      <c r="AO1118" s="255"/>
      <c r="AP1118" s="255"/>
      <c r="AQ1118" s="255"/>
      <c r="AR1118" s="255"/>
    </row>
    <row r="1119" spans="1:44" ht="16.5" customHeight="1" x14ac:dyDescent="0.25">
      <c r="A1119" s="253"/>
      <c r="B1119" s="254"/>
      <c r="C1119" s="253"/>
      <c r="D1119" s="255"/>
      <c r="E1119" s="255"/>
      <c r="F1119" s="255"/>
      <c r="G1119" s="255"/>
      <c r="H1119" s="255"/>
      <c r="I1119" s="255"/>
      <c r="J1119" s="255"/>
      <c r="K1119" s="255"/>
      <c r="L1119" s="255"/>
      <c r="M1119" s="255"/>
      <c r="N1119" s="255"/>
      <c r="O1119" s="255"/>
      <c r="P1119" s="255"/>
      <c r="Q1119" s="255"/>
      <c r="R1119" s="255"/>
      <c r="S1119" s="255"/>
      <c r="T1119" s="255"/>
      <c r="U1119" s="255"/>
      <c r="V1119" s="255"/>
      <c r="W1119" s="255"/>
      <c r="X1119" s="255"/>
      <c r="Y1119" s="255"/>
      <c r="Z1119" s="255"/>
      <c r="AA1119" s="255"/>
      <c r="AB1119" s="255"/>
      <c r="AC1119" s="255"/>
      <c r="AD1119" s="255"/>
      <c r="AE1119" s="255"/>
      <c r="AF1119" s="255"/>
      <c r="AG1119" s="255"/>
      <c r="AH1119" s="255"/>
      <c r="AI1119" s="255"/>
      <c r="AJ1119" s="255"/>
      <c r="AK1119" s="255"/>
      <c r="AL1119" s="255"/>
      <c r="AM1119" s="255"/>
      <c r="AN1119" s="255"/>
      <c r="AO1119" s="255"/>
      <c r="AP1119" s="255"/>
      <c r="AQ1119" s="255"/>
      <c r="AR1119" s="255"/>
    </row>
    <row r="1120" spans="1:44" ht="16.5" customHeight="1" x14ac:dyDescent="0.25">
      <c r="A1120" s="253"/>
      <c r="B1120" s="254"/>
      <c r="C1120" s="253"/>
      <c r="D1120" s="255"/>
      <c r="E1120" s="255"/>
      <c r="F1120" s="255"/>
      <c r="G1120" s="255"/>
      <c r="H1120" s="255"/>
      <c r="I1120" s="255"/>
      <c r="J1120" s="255"/>
      <c r="K1120" s="255"/>
      <c r="L1120" s="255"/>
      <c r="M1120" s="255"/>
      <c r="N1120" s="255"/>
      <c r="O1120" s="255"/>
      <c r="P1120" s="255"/>
      <c r="Q1120" s="255"/>
      <c r="R1120" s="255"/>
      <c r="S1120" s="255"/>
      <c r="T1120" s="255"/>
      <c r="U1120" s="255"/>
      <c r="V1120" s="255"/>
      <c r="W1120" s="255"/>
      <c r="X1120" s="255"/>
      <c r="Y1120" s="255"/>
      <c r="Z1120" s="255"/>
      <c r="AA1120" s="255"/>
      <c r="AB1120" s="255"/>
      <c r="AC1120" s="255"/>
      <c r="AD1120" s="255"/>
      <c r="AE1120" s="255"/>
      <c r="AF1120" s="255"/>
      <c r="AG1120" s="255"/>
      <c r="AH1120" s="255"/>
      <c r="AI1120" s="255"/>
      <c r="AJ1120" s="255"/>
      <c r="AK1120" s="255"/>
      <c r="AL1120" s="255"/>
      <c r="AM1120" s="255"/>
      <c r="AN1120" s="255"/>
      <c r="AO1120" s="255"/>
      <c r="AP1120" s="255"/>
      <c r="AQ1120" s="255"/>
      <c r="AR1120" s="255"/>
    </row>
    <row r="1121" spans="1:44" ht="16.5" customHeight="1" x14ac:dyDescent="0.25">
      <c r="A1121" s="253"/>
      <c r="B1121" s="254"/>
      <c r="C1121" s="253"/>
      <c r="D1121" s="255"/>
      <c r="E1121" s="255"/>
      <c r="F1121" s="255"/>
      <c r="G1121" s="255"/>
      <c r="H1121" s="255"/>
      <c r="I1121" s="255"/>
      <c r="J1121" s="255"/>
      <c r="K1121" s="255"/>
      <c r="L1121" s="255"/>
      <c r="M1121" s="255"/>
      <c r="N1121" s="255"/>
      <c r="O1121" s="255"/>
      <c r="P1121" s="255"/>
      <c r="Q1121" s="255"/>
      <c r="R1121" s="255"/>
      <c r="S1121" s="255"/>
      <c r="T1121" s="255"/>
      <c r="U1121" s="255"/>
      <c r="V1121" s="255"/>
      <c r="W1121" s="255"/>
      <c r="X1121" s="255"/>
      <c r="Y1121" s="255"/>
      <c r="Z1121" s="255"/>
      <c r="AA1121" s="255"/>
      <c r="AB1121" s="255"/>
      <c r="AC1121" s="255"/>
      <c r="AD1121" s="255"/>
      <c r="AE1121" s="255"/>
      <c r="AF1121" s="255"/>
      <c r="AG1121" s="255"/>
      <c r="AH1121" s="255"/>
      <c r="AI1121" s="255"/>
      <c r="AJ1121" s="255"/>
      <c r="AK1121" s="255"/>
      <c r="AL1121" s="255"/>
      <c r="AM1121" s="255"/>
      <c r="AN1121" s="255"/>
      <c r="AO1121" s="255"/>
      <c r="AP1121" s="255"/>
      <c r="AQ1121" s="255"/>
      <c r="AR1121" s="255"/>
    </row>
    <row r="1122" spans="1:44" ht="16.5" customHeight="1" x14ac:dyDescent="0.25">
      <c r="A1122" s="253"/>
      <c r="B1122" s="254"/>
      <c r="C1122" s="253"/>
      <c r="D1122" s="255"/>
      <c r="E1122" s="255"/>
      <c r="F1122" s="255"/>
      <c r="G1122" s="255"/>
      <c r="H1122" s="255"/>
      <c r="I1122" s="255"/>
      <c r="J1122" s="255"/>
      <c r="K1122" s="255"/>
      <c r="L1122" s="255"/>
      <c r="M1122" s="255"/>
      <c r="N1122" s="255"/>
      <c r="O1122" s="255"/>
      <c r="P1122" s="255"/>
      <c r="Q1122" s="255"/>
      <c r="R1122" s="255"/>
      <c r="S1122" s="255"/>
      <c r="T1122" s="255"/>
      <c r="U1122" s="255"/>
      <c r="V1122" s="255"/>
      <c r="W1122" s="255"/>
      <c r="X1122" s="255"/>
      <c r="Y1122" s="255"/>
      <c r="Z1122" s="255"/>
      <c r="AA1122" s="255"/>
      <c r="AB1122" s="255"/>
      <c r="AC1122" s="255"/>
      <c r="AD1122" s="255"/>
      <c r="AE1122" s="255"/>
      <c r="AF1122" s="255"/>
      <c r="AG1122" s="255"/>
      <c r="AH1122" s="255"/>
      <c r="AI1122" s="255"/>
      <c r="AJ1122" s="255"/>
      <c r="AK1122" s="255"/>
      <c r="AL1122" s="255"/>
      <c r="AM1122" s="255"/>
      <c r="AN1122" s="255"/>
      <c r="AO1122" s="255"/>
      <c r="AP1122" s="255"/>
      <c r="AQ1122" s="255"/>
      <c r="AR1122" s="255"/>
    </row>
    <row r="1123" spans="1:44" ht="16.5" customHeight="1" x14ac:dyDescent="0.25">
      <c r="A1123" s="253"/>
      <c r="B1123" s="254"/>
      <c r="C1123" s="253"/>
      <c r="D1123" s="255"/>
      <c r="E1123" s="255"/>
      <c r="F1123" s="255"/>
      <c r="G1123" s="255"/>
      <c r="H1123" s="255"/>
      <c r="I1123" s="255"/>
      <c r="J1123" s="255"/>
      <c r="K1123" s="255"/>
      <c r="L1123" s="255"/>
      <c r="M1123" s="255"/>
      <c r="N1123" s="255"/>
      <c r="O1123" s="255"/>
      <c r="P1123" s="255"/>
      <c r="Q1123" s="255"/>
      <c r="R1123" s="255"/>
      <c r="S1123" s="255"/>
      <c r="T1123" s="255"/>
      <c r="U1123" s="255"/>
      <c r="V1123" s="255"/>
      <c r="W1123" s="255"/>
      <c r="X1123" s="255"/>
      <c r="Y1123" s="255"/>
      <c r="Z1123" s="255"/>
      <c r="AA1123" s="255"/>
      <c r="AB1123" s="255"/>
      <c r="AC1123" s="255"/>
      <c r="AD1123" s="255"/>
      <c r="AE1123" s="255"/>
      <c r="AF1123" s="255"/>
      <c r="AG1123" s="255"/>
      <c r="AH1123" s="255"/>
      <c r="AI1123" s="255"/>
      <c r="AJ1123" s="255"/>
      <c r="AK1123" s="255"/>
      <c r="AL1123" s="255"/>
      <c r="AM1123" s="255"/>
      <c r="AN1123" s="255"/>
      <c r="AO1123" s="255"/>
      <c r="AP1123" s="255"/>
      <c r="AQ1123" s="255"/>
      <c r="AR1123" s="255"/>
    </row>
    <row r="1124" spans="1:44" ht="16.5" customHeight="1" x14ac:dyDescent="0.25">
      <c r="A1124" s="253"/>
      <c r="B1124" s="254"/>
      <c r="C1124" s="253"/>
      <c r="D1124" s="255"/>
      <c r="E1124" s="255"/>
      <c r="F1124" s="255"/>
      <c r="G1124" s="255"/>
      <c r="H1124" s="255"/>
      <c r="I1124" s="255"/>
      <c r="J1124" s="255"/>
      <c r="K1124" s="255"/>
      <c r="L1124" s="255"/>
      <c r="M1124" s="255"/>
      <c r="N1124" s="255"/>
      <c r="O1124" s="255"/>
      <c r="P1124" s="255"/>
      <c r="Q1124" s="255"/>
      <c r="R1124" s="255"/>
      <c r="S1124" s="255"/>
      <c r="T1124" s="255"/>
      <c r="U1124" s="255"/>
      <c r="V1124" s="255"/>
      <c r="W1124" s="255"/>
      <c r="X1124" s="255"/>
      <c r="Y1124" s="255"/>
      <c r="Z1124" s="255"/>
      <c r="AA1124" s="255"/>
      <c r="AB1124" s="255"/>
      <c r="AC1124" s="255"/>
      <c r="AD1124" s="255"/>
      <c r="AE1124" s="255"/>
      <c r="AF1124" s="255"/>
      <c r="AG1124" s="255"/>
      <c r="AH1124" s="255"/>
      <c r="AI1124" s="255"/>
      <c r="AJ1124" s="255"/>
      <c r="AK1124" s="255"/>
      <c r="AL1124" s="255"/>
      <c r="AM1124" s="255"/>
      <c r="AN1124" s="255"/>
      <c r="AO1124" s="255"/>
      <c r="AP1124" s="255"/>
      <c r="AQ1124" s="255"/>
      <c r="AR1124" s="255"/>
    </row>
    <row r="1125" spans="1:44" ht="16.5" customHeight="1" x14ac:dyDescent="0.25">
      <c r="A1125" s="253"/>
      <c r="B1125" s="254"/>
      <c r="C1125" s="253"/>
      <c r="D1125" s="255"/>
      <c r="E1125" s="255"/>
      <c r="F1125" s="255"/>
      <c r="G1125" s="255"/>
      <c r="H1125" s="255"/>
      <c r="I1125" s="255"/>
      <c r="J1125" s="255"/>
      <c r="K1125" s="255"/>
      <c r="L1125" s="255"/>
      <c r="M1125" s="255"/>
      <c r="N1125" s="255"/>
      <c r="O1125" s="255"/>
      <c r="P1125" s="255"/>
      <c r="Q1125" s="255"/>
      <c r="R1125" s="255"/>
      <c r="S1125" s="255"/>
      <c r="T1125" s="255"/>
      <c r="U1125" s="255"/>
      <c r="V1125" s="255"/>
      <c r="W1125" s="255"/>
      <c r="X1125" s="255"/>
      <c r="Y1125" s="255"/>
      <c r="Z1125" s="255"/>
      <c r="AA1125" s="255"/>
      <c r="AB1125" s="255"/>
      <c r="AC1125" s="255"/>
      <c r="AD1125" s="255"/>
      <c r="AE1125" s="255"/>
      <c r="AF1125" s="255"/>
      <c r="AG1125" s="255"/>
      <c r="AH1125" s="255"/>
      <c r="AI1125" s="255"/>
      <c r="AJ1125" s="255"/>
      <c r="AK1125" s="255"/>
      <c r="AL1125" s="255"/>
      <c r="AM1125" s="255"/>
      <c r="AN1125" s="255"/>
      <c r="AO1125" s="255"/>
      <c r="AP1125" s="255"/>
      <c r="AQ1125" s="255"/>
      <c r="AR1125" s="255"/>
    </row>
    <row r="1126" spans="1:44" ht="16.5" customHeight="1" x14ac:dyDescent="0.25">
      <c r="A1126" s="253"/>
      <c r="B1126" s="254"/>
      <c r="C1126" s="253"/>
      <c r="D1126" s="255"/>
      <c r="E1126" s="255"/>
      <c r="F1126" s="255"/>
      <c r="G1126" s="255"/>
      <c r="H1126" s="255"/>
      <c r="I1126" s="255"/>
      <c r="J1126" s="255"/>
      <c r="K1126" s="255"/>
      <c r="L1126" s="255"/>
      <c r="M1126" s="255"/>
      <c r="N1126" s="255"/>
      <c r="O1126" s="255"/>
      <c r="P1126" s="255"/>
      <c r="Q1126" s="255"/>
      <c r="R1126" s="255"/>
      <c r="S1126" s="255"/>
      <c r="T1126" s="255"/>
      <c r="U1126" s="255"/>
      <c r="V1126" s="255"/>
      <c r="W1126" s="255"/>
      <c r="X1126" s="255"/>
      <c r="Y1126" s="255"/>
      <c r="Z1126" s="255"/>
      <c r="AA1126" s="255"/>
      <c r="AB1126" s="255"/>
      <c r="AC1126" s="255"/>
      <c r="AD1126" s="255"/>
      <c r="AE1126" s="255"/>
      <c r="AF1126" s="255"/>
      <c r="AG1126" s="255"/>
      <c r="AH1126" s="255"/>
      <c r="AI1126" s="255"/>
      <c r="AJ1126" s="255"/>
      <c r="AK1126" s="255"/>
      <c r="AL1126" s="255"/>
      <c r="AM1126" s="255"/>
      <c r="AN1126" s="255"/>
      <c r="AO1126" s="255"/>
      <c r="AP1126" s="255"/>
      <c r="AQ1126" s="255"/>
      <c r="AR1126" s="255"/>
    </row>
    <row r="1127" spans="1:44" ht="16.5" customHeight="1" x14ac:dyDescent="0.25">
      <c r="A1127" s="253"/>
      <c r="B1127" s="254"/>
      <c r="C1127" s="253"/>
      <c r="D1127" s="255"/>
      <c r="E1127" s="255"/>
      <c r="F1127" s="255"/>
      <c r="G1127" s="255"/>
      <c r="H1127" s="255"/>
      <c r="I1127" s="255"/>
      <c r="J1127" s="255"/>
      <c r="K1127" s="255"/>
      <c r="L1127" s="255"/>
      <c r="M1127" s="255"/>
      <c r="N1127" s="255"/>
      <c r="O1127" s="255"/>
      <c r="P1127" s="255"/>
      <c r="Q1127" s="255"/>
      <c r="R1127" s="255"/>
      <c r="S1127" s="255"/>
      <c r="T1127" s="255"/>
      <c r="U1127" s="255"/>
      <c r="V1127" s="255"/>
      <c r="W1127" s="255"/>
      <c r="X1127" s="255"/>
      <c r="Y1127" s="255"/>
      <c r="Z1127" s="255"/>
      <c r="AA1127" s="255"/>
      <c r="AB1127" s="255"/>
      <c r="AC1127" s="255"/>
      <c r="AD1127" s="255"/>
      <c r="AE1127" s="255"/>
      <c r="AF1127" s="255"/>
      <c r="AG1127" s="255"/>
      <c r="AH1127" s="255"/>
      <c r="AI1127" s="255"/>
      <c r="AJ1127" s="255"/>
      <c r="AK1127" s="255"/>
      <c r="AL1127" s="255"/>
      <c r="AM1127" s="255"/>
      <c r="AN1127" s="255"/>
      <c r="AO1127" s="255"/>
      <c r="AP1127" s="255"/>
      <c r="AQ1127" s="255"/>
      <c r="AR1127" s="255"/>
    </row>
    <row r="1128" spans="1:44" ht="16.5" customHeight="1" x14ac:dyDescent="0.25">
      <c r="A1128" s="253"/>
      <c r="B1128" s="254"/>
      <c r="C1128" s="253"/>
      <c r="D1128" s="255"/>
      <c r="E1128" s="255"/>
      <c r="F1128" s="255"/>
      <c r="G1128" s="255"/>
      <c r="H1128" s="255"/>
      <c r="I1128" s="255"/>
      <c r="J1128" s="255"/>
      <c r="K1128" s="255"/>
      <c r="L1128" s="255"/>
      <c r="M1128" s="255"/>
      <c r="N1128" s="255"/>
      <c r="O1128" s="255"/>
      <c r="P1128" s="255"/>
      <c r="Q1128" s="255"/>
      <c r="R1128" s="255"/>
      <c r="S1128" s="255"/>
      <c r="T1128" s="255"/>
      <c r="U1128" s="255"/>
      <c r="V1128" s="255"/>
      <c r="W1128" s="255"/>
      <c r="X1128" s="255"/>
      <c r="Y1128" s="255"/>
      <c r="Z1128" s="255"/>
      <c r="AA1128" s="255"/>
      <c r="AB1128" s="255"/>
      <c r="AC1128" s="255"/>
      <c r="AD1128" s="255"/>
      <c r="AE1128" s="255"/>
      <c r="AF1128" s="255"/>
      <c r="AG1128" s="255"/>
      <c r="AH1128" s="255"/>
      <c r="AI1128" s="255"/>
      <c r="AJ1128" s="255"/>
      <c r="AK1128" s="255"/>
      <c r="AL1128" s="255"/>
      <c r="AM1128" s="255"/>
      <c r="AN1128" s="255"/>
      <c r="AO1128" s="255"/>
      <c r="AP1128" s="255"/>
      <c r="AQ1128" s="255"/>
      <c r="AR1128" s="255"/>
    </row>
    <row r="1129" spans="1:44" ht="16.5" customHeight="1" x14ac:dyDescent="0.25">
      <c r="A1129" s="253"/>
      <c r="B1129" s="254"/>
      <c r="C1129" s="253"/>
      <c r="D1129" s="255"/>
      <c r="E1129" s="255"/>
      <c r="F1129" s="255"/>
      <c r="G1129" s="255"/>
      <c r="H1129" s="255"/>
      <c r="I1129" s="255"/>
      <c r="J1129" s="255"/>
      <c r="K1129" s="255"/>
      <c r="L1129" s="255"/>
      <c r="M1129" s="255"/>
      <c r="N1129" s="255"/>
      <c r="O1129" s="255"/>
      <c r="P1129" s="255"/>
      <c r="Q1129" s="255"/>
      <c r="R1129" s="255"/>
      <c r="S1129" s="255"/>
      <c r="T1129" s="255"/>
      <c r="U1129" s="255"/>
      <c r="V1129" s="255"/>
      <c r="W1129" s="255"/>
      <c r="X1129" s="255"/>
      <c r="Y1129" s="255"/>
      <c r="Z1129" s="255"/>
      <c r="AA1129" s="255"/>
      <c r="AB1129" s="255"/>
      <c r="AC1129" s="255"/>
      <c r="AD1129" s="255"/>
      <c r="AE1129" s="255"/>
      <c r="AF1129" s="255"/>
      <c r="AG1129" s="255"/>
      <c r="AH1129" s="255"/>
      <c r="AI1129" s="255"/>
      <c r="AJ1129" s="255"/>
      <c r="AK1129" s="255"/>
      <c r="AL1129" s="255"/>
      <c r="AM1129" s="255"/>
      <c r="AN1129" s="255"/>
      <c r="AO1129" s="255"/>
      <c r="AP1129" s="255"/>
      <c r="AQ1129" s="255"/>
      <c r="AR1129" s="255"/>
    </row>
    <row r="1130" spans="1:44" ht="16.5" customHeight="1" x14ac:dyDescent="0.25">
      <c r="A1130" s="253"/>
      <c r="B1130" s="254"/>
      <c r="C1130" s="253"/>
      <c r="D1130" s="255"/>
      <c r="E1130" s="255"/>
      <c r="F1130" s="255"/>
      <c r="G1130" s="255"/>
      <c r="H1130" s="255"/>
      <c r="I1130" s="255"/>
      <c r="J1130" s="255"/>
      <c r="K1130" s="255"/>
      <c r="L1130" s="255"/>
      <c r="M1130" s="255"/>
      <c r="N1130" s="255"/>
      <c r="O1130" s="255"/>
      <c r="P1130" s="255"/>
      <c r="Q1130" s="255"/>
      <c r="R1130" s="255"/>
      <c r="S1130" s="255"/>
      <c r="T1130" s="255"/>
      <c r="U1130" s="255"/>
      <c r="V1130" s="255"/>
      <c r="W1130" s="255"/>
      <c r="X1130" s="255"/>
      <c r="Y1130" s="255"/>
      <c r="Z1130" s="255"/>
      <c r="AA1130" s="255"/>
      <c r="AB1130" s="255"/>
      <c r="AC1130" s="255"/>
      <c r="AD1130" s="255"/>
      <c r="AE1130" s="255"/>
      <c r="AF1130" s="255"/>
      <c r="AG1130" s="255"/>
      <c r="AH1130" s="255"/>
      <c r="AI1130" s="255"/>
      <c r="AJ1130" s="255"/>
      <c r="AK1130" s="255"/>
      <c r="AL1130" s="255"/>
      <c r="AM1130" s="255"/>
      <c r="AN1130" s="255"/>
      <c r="AO1130" s="255"/>
      <c r="AP1130" s="255"/>
      <c r="AQ1130" s="255"/>
      <c r="AR1130" s="255"/>
    </row>
    <row r="1131" spans="1:44" ht="16.5" customHeight="1" x14ac:dyDescent="0.25">
      <c r="A1131" s="253"/>
      <c r="B1131" s="254"/>
      <c r="C1131" s="253"/>
      <c r="D1131" s="255"/>
      <c r="E1131" s="255"/>
      <c r="F1131" s="255"/>
      <c r="G1131" s="255"/>
      <c r="H1131" s="255"/>
      <c r="I1131" s="255"/>
      <c r="J1131" s="255"/>
      <c r="K1131" s="255"/>
      <c r="L1131" s="255"/>
      <c r="M1131" s="255"/>
      <c r="N1131" s="255"/>
      <c r="O1131" s="255"/>
      <c r="P1131" s="255"/>
      <c r="Q1131" s="255"/>
      <c r="R1131" s="255"/>
      <c r="S1131" s="255"/>
      <c r="T1131" s="255"/>
      <c r="U1131" s="255"/>
      <c r="V1131" s="255"/>
      <c r="W1131" s="255"/>
      <c r="X1131" s="255"/>
      <c r="Y1131" s="255"/>
      <c r="Z1131" s="255"/>
      <c r="AA1131" s="255"/>
      <c r="AB1131" s="255"/>
      <c r="AC1131" s="255"/>
      <c r="AD1131" s="255"/>
      <c r="AE1131" s="255"/>
      <c r="AF1131" s="255"/>
      <c r="AG1131" s="255"/>
      <c r="AH1131" s="255"/>
      <c r="AI1131" s="255"/>
      <c r="AJ1131" s="255"/>
      <c r="AK1131" s="255"/>
      <c r="AL1131" s="255"/>
      <c r="AM1131" s="255"/>
      <c r="AN1131" s="255"/>
      <c r="AO1131" s="255"/>
      <c r="AP1131" s="255"/>
      <c r="AQ1131" s="255"/>
      <c r="AR1131" s="255"/>
    </row>
    <row r="1132" spans="1:44" ht="16.5" customHeight="1" x14ac:dyDescent="0.25">
      <c r="A1132" s="253"/>
      <c r="B1132" s="254"/>
      <c r="C1132" s="253"/>
      <c r="D1132" s="255"/>
      <c r="E1132" s="255"/>
      <c r="F1132" s="255"/>
      <c r="G1132" s="255"/>
      <c r="H1132" s="255"/>
      <c r="I1132" s="255"/>
      <c r="J1132" s="255"/>
      <c r="K1132" s="255"/>
      <c r="L1132" s="255"/>
      <c r="M1132" s="255"/>
      <c r="N1132" s="255"/>
      <c r="O1132" s="255"/>
      <c r="P1132" s="255"/>
      <c r="Q1132" s="255"/>
      <c r="R1132" s="255"/>
      <c r="S1132" s="255"/>
      <c r="T1132" s="255"/>
      <c r="U1132" s="255"/>
      <c r="V1132" s="255"/>
      <c r="W1132" s="255"/>
      <c r="X1132" s="255"/>
      <c r="Y1132" s="255"/>
      <c r="Z1132" s="255"/>
      <c r="AA1132" s="255"/>
      <c r="AB1132" s="255"/>
      <c r="AC1132" s="255"/>
      <c r="AD1132" s="255"/>
      <c r="AE1132" s="255"/>
      <c r="AF1132" s="255"/>
      <c r="AG1132" s="255"/>
      <c r="AH1132" s="255"/>
      <c r="AI1132" s="255"/>
      <c r="AJ1132" s="255"/>
      <c r="AK1132" s="255"/>
      <c r="AL1132" s="255"/>
      <c r="AM1132" s="255"/>
      <c r="AN1132" s="255"/>
      <c r="AO1132" s="255"/>
      <c r="AP1132" s="255"/>
      <c r="AQ1132" s="255"/>
      <c r="AR1132" s="255"/>
    </row>
    <row r="1133" spans="1:44" ht="16.5" customHeight="1" x14ac:dyDescent="0.25">
      <c r="A1133" s="253"/>
      <c r="B1133" s="254"/>
      <c r="C1133" s="253"/>
      <c r="D1133" s="255"/>
      <c r="E1133" s="255"/>
      <c r="F1133" s="255"/>
      <c r="G1133" s="255"/>
      <c r="H1133" s="255"/>
      <c r="I1133" s="255"/>
      <c r="J1133" s="255"/>
      <c r="K1133" s="255"/>
      <c r="L1133" s="255"/>
      <c r="M1133" s="255"/>
      <c r="N1133" s="255"/>
      <c r="O1133" s="255"/>
      <c r="P1133" s="255"/>
      <c r="Q1133" s="255"/>
      <c r="R1133" s="255"/>
      <c r="S1133" s="255"/>
      <c r="T1133" s="255"/>
      <c r="U1133" s="255"/>
      <c r="V1133" s="255"/>
      <c r="W1133" s="255"/>
      <c r="X1133" s="255"/>
      <c r="Y1133" s="255"/>
      <c r="Z1133" s="255"/>
      <c r="AA1133" s="255"/>
      <c r="AB1133" s="255"/>
      <c r="AC1133" s="255"/>
      <c r="AD1133" s="255"/>
      <c r="AE1133" s="255"/>
      <c r="AF1133" s="255"/>
      <c r="AG1133" s="255"/>
      <c r="AH1133" s="255"/>
      <c r="AI1133" s="255"/>
      <c r="AJ1133" s="255"/>
      <c r="AK1133" s="255"/>
      <c r="AL1133" s="255"/>
      <c r="AM1133" s="255"/>
      <c r="AN1133" s="255"/>
      <c r="AO1133" s="255"/>
      <c r="AP1133" s="255"/>
      <c r="AQ1133" s="255"/>
      <c r="AR1133" s="255"/>
    </row>
    <row r="1134" spans="1:44" ht="16.5" customHeight="1" x14ac:dyDescent="0.25">
      <c r="A1134" s="253"/>
      <c r="B1134" s="254"/>
      <c r="C1134" s="253"/>
      <c r="D1134" s="255"/>
      <c r="E1134" s="255"/>
      <c r="F1134" s="255"/>
      <c r="G1134" s="255"/>
      <c r="H1134" s="255"/>
      <c r="I1134" s="255"/>
      <c r="J1134" s="255"/>
      <c r="K1134" s="255"/>
      <c r="L1134" s="255"/>
      <c r="M1134" s="255"/>
      <c r="N1134" s="255"/>
      <c r="O1134" s="255"/>
      <c r="P1134" s="255"/>
      <c r="Q1134" s="255"/>
      <c r="R1134" s="255"/>
      <c r="S1134" s="255"/>
      <c r="T1134" s="255"/>
      <c r="U1134" s="255"/>
      <c r="V1134" s="255"/>
      <c r="W1134" s="255"/>
      <c r="X1134" s="255"/>
      <c r="Y1134" s="255"/>
      <c r="Z1134" s="255"/>
      <c r="AA1134" s="255"/>
      <c r="AB1134" s="255"/>
      <c r="AC1134" s="255"/>
      <c r="AD1134" s="255"/>
      <c r="AE1134" s="255"/>
      <c r="AF1134" s="255"/>
      <c r="AG1134" s="255"/>
      <c r="AH1134" s="255"/>
      <c r="AI1134" s="255"/>
      <c r="AJ1134" s="255"/>
      <c r="AK1134" s="255"/>
      <c r="AL1134" s="255"/>
      <c r="AM1134" s="255"/>
      <c r="AN1134" s="255"/>
      <c r="AO1134" s="255"/>
      <c r="AP1134" s="255"/>
      <c r="AQ1134" s="255"/>
      <c r="AR1134" s="255"/>
    </row>
    <row r="1135" spans="1:44" ht="16.5" customHeight="1" x14ac:dyDescent="0.25">
      <c r="A1135" s="253"/>
      <c r="B1135" s="254"/>
      <c r="C1135" s="253"/>
      <c r="D1135" s="255"/>
      <c r="E1135" s="255"/>
      <c r="F1135" s="255"/>
      <c r="G1135" s="255"/>
      <c r="H1135" s="255"/>
      <c r="I1135" s="255"/>
      <c r="J1135" s="255"/>
      <c r="K1135" s="255"/>
      <c r="L1135" s="255"/>
      <c r="M1135" s="255"/>
      <c r="N1135" s="255"/>
      <c r="O1135" s="255"/>
      <c r="P1135" s="255"/>
      <c r="Q1135" s="255"/>
      <c r="R1135" s="255"/>
      <c r="S1135" s="255"/>
      <c r="T1135" s="255"/>
      <c r="U1135" s="255"/>
      <c r="V1135" s="255"/>
      <c r="W1135" s="255"/>
      <c r="X1135" s="255"/>
      <c r="Y1135" s="255"/>
      <c r="Z1135" s="255"/>
      <c r="AA1135" s="255"/>
      <c r="AB1135" s="255"/>
      <c r="AC1135" s="255"/>
      <c r="AD1135" s="255"/>
      <c r="AE1135" s="255"/>
      <c r="AF1135" s="255"/>
      <c r="AG1135" s="255"/>
      <c r="AH1135" s="255"/>
      <c r="AI1135" s="255"/>
      <c r="AJ1135" s="255"/>
      <c r="AK1135" s="255"/>
      <c r="AL1135" s="255"/>
      <c r="AM1135" s="255"/>
      <c r="AN1135" s="255"/>
      <c r="AO1135" s="255"/>
      <c r="AP1135" s="255"/>
      <c r="AQ1135" s="255"/>
      <c r="AR1135" s="255"/>
    </row>
    <row r="1136" spans="1:44" ht="16.5" customHeight="1" x14ac:dyDescent="0.25">
      <c r="A1136" s="253"/>
      <c r="B1136" s="254"/>
      <c r="C1136" s="253"/>
      <c r="D1136" s="255"/>
      <c r="E1136" s="255"/>
      <c r="F1136" s="255"/>
      <c r="G1136" s="255"/>
      <c r="H1136" s="255"/>
      <c r="I1136" s="255"/>
      <c r="J1136" s="255"/>
      <c r="K1136" s="255"/>
      <c r="L1136" s="255"/>
      <c r="M1136" s="255"/>
      <c r="N1136" s="255"/>
      <c r="O1136" s="255"/>
      <c r="P1136" s="255"/>
      <c r="Q1136" s="255"/>
      <c r="R1136" s="255"/>
      <c r="S1136" s="255"/>
      <c r="T1136" s="255"/>
      <c r="U1136" s="255"/>
      <c r="V1136" s="255"/>
      <c r="W1136" s="255"/>
      <c r="X1136" s="255"/>
      <c r="Y1136" s="255"/>
      <c r="Z1136" s="255"/>
      <c r="AA1136" s="255"/>
      <c r="AB1136" s="255"/>
      <c r="AC1136" s="255"/>
      <c r="AD1136" s="255"/>
      <c r="AE1136" s="255"/>
      <c r="AF1136" s="255"/>
      <c r="AG1136" s="255"/>
      <c r="AH1136" s="255"/>
      <c r="AI1136" s="255"/>
      <c r="AJ1136" s="255"/>
      <c r="AK1136" s="255"/>
      <c r="AL1136" s="255"/>
      <c r="AM1136" s="255"/>
      <c r="AN1136" s="255"/>
      <c r="AO1136" s="255"/>
      <c r="AP1136" s="255"/>
      <c r="AQ1136" s="255"/>
      <c r="AR1136" s="255"/>
    </row>
    <row r="1137" spans="1:44" ht="16.5" customHeight="1" x14ac:dyDescent="0.25">
      <c r="A1137" s="253"/>
      <c r="B1137" s="254"/>
      <c r="C1137" s="253"/>
      <c r="D1137" s="255"/>
      <c r="E1137" s="255"/>
      <c r="F1137" s="255"/>
      <c r="G1137" s="255"/>
      <c r="H1137" s="255"/>
      <c r="I1137" s="255"/>
      <c r="J1137" s="255"/>
      <c r="K1137" s="255"/>
      <c r="L1137" s="255"/>
      <c r="M1137" s="255"/>
      <c r="N1137" s="255"/>
      <c r="O1137" s="255"/>
      <c r="P1137" s="255"/>
      <c r="Q1137" s="255"/>
      <c r="R1137" s="255"/>
      <c r="S1137" s="255"/>
      <c r="T1137" s="255"/>
      <c r="U1137" s="255"/>
      <c r="V1137" s="255"/>
      <c r="W1137" s="255"/>
      <c r="X1137" s="255"/>
      <c r="Y1137" s="255"/>
      <c r="Z1137" s="255"/>
      <c r="AA1137" s="255"/>
      <c r="AB1137" s="255"/>
      <c r="AC1137" s="255"/>
      <c r="AD1137" s="255"/>
      <c r="AE1137" s="255"/>
      <c r="AF1137" s="255"/>
      <c r="AG1137" s="255"/>
      <c r="AH1137" s="255"/>
      <c r="AI1137" s="255"/>
      <c r="AJ1137" s="255"/>
      <c r="AK1137" s="255"/>
      <c r="AL1137" s="255"/>
      <c r="AM1137" s="255"/>
      <c r="AN1137" s="255"/>
      <c r="AO1137" s="255"/>
      <c r="AP1137" s="255"/>
      <c r="AQ1137" s="255"/>
      <c r="AR1137" s="255"/>
    </row>
    <row r="1138" spans="1:44" ht="16.5" customHeight="1" x14ac:dyDescent="0.25">
      <c r="A1138" s="253"/>
      <c r="B1138" s="254"/>
      <c r="C1138" s="253"/>
      <c r="D1138" s="255"/>
      <c r="E1138" s="255"/>
      <c r="F1138" s="255"/>
      <c r="G1138" s="255"/>
      <c r="H1138" s="255"/>
      <c r="I1138" s="255"/>
      <c r="J1138" s="255"/>
      <c r="K1138" s="255"/>
      <c r="L1138" s="255"/>
      <c r="M1138" s="255"/>
      <c r="N1138" s="255"/>
      <c r="O1138" s="255"/>
      <c r="P1138" s="255"/>
      <c r="Q1138" s="255"/>
      <c r="R1138" s="255"/>
      <c r="S1138" s="255"/>
      <c r="T1138" s="255"/>
      <c r="U1138" s="255"/>
      <c r="V1138" s="255"/>
      <c r="W1138" s="255"/>
      <c r="X1138" s="255"/>
      <c r="Y1138" s="255"/>
      <c r="Z1138" s="255"/>
      <c r="AA1138" s="255"/>
      <c r="AB1138" s="255"/>
      <c r="AC1138" s="255"/>
      <c r="AD1138" s="255"/>
      <c r="AE1138" s="255"/>
      <c r="AF1138" s="255"/>
      <c r="AG1138" s="255"/>
      <c r="AH1138" s="255"/>
      <c r="AI1138" s="255"/>
      <c r="AJ1138" s="255"/>
      <c r="AK1138" s="255"/>
      <c r="AL1138" s="255"/>
      <c r="AM1138" s="255"/>
      <c r="AN1138" s="255"/>
      <c r="AO1138" s="255"/>
      <c r="AP1138" s="255"/>
      <c r="AQ1138" s="255"/>
      <c r="AR1138" s="255"/>
    </row>
    <row r="1139" spans="1:44" ht="16.5" customHeight="1" x14ac:dyDescent="0.25">
      <c r="A1139" s="253"/>
      <c r="B1139" s="254"/>
      <c r="C1139" s="253"/>
      <c r="D1139" s="255"/>
      <c r="E1139" s="255"/>
      <c r="F1139" s="255"/>
      <c r="G1139" s="255"/>
      <c r="H1139" s="255"/>
      <c r="I1139" s="255"/>
      <c r="J1139" s="255"/>
      <c r="K1139" s="255"/>
      <c r="L1139" s="255"/>
      <c r="M1139" s="255"/>
      <c r="N1139" s="255"/>
      <c r="O1139" s="255"/>
      <c r="P1139" s="255"/>
      <c r="Q1139" s="255"/>
      <c r="R1139" s="255"/>
      <c r="S1139" s="255"/>
      <c r="T1139" s="255"/>
      <c r="U1139" s="255"/>
      <c r="V1139" s="255"/>
      <c r="W1139" s="255"/>
      <c r="X1139" s="255"/>
      <c r="Y1139" s="255"/>
      <c r="Z1139" s="255"/>
      <c r="AA1139" s="255"/>
      <c r="AB1139" s="255"/>
      <c r="AC1139" s="255"/>
      <c r="AD1139" s="255"/>
      <c r="AE1139" s="255"/>
      <c r="AF1139" s="255"/>
      <c r="AG1139" s="255"/>
      <c r="AH1139" s="255"/>
      <c r="AI1139" s="255"/>
      <c r="AJ1139" s="255"/>
      <c r="AK1139" s="255"/>
      <c r="AL1139" s="255"/>
      <c r="AM1139" s="255"/>
      <c r="AN1139" s="255"/>
      <c r="AO1139" s="255"/>
      <c r="AP1139" s="255"/>
      <c r="AQ1139" s="255"/>
      <c r="AR1139" s="255"/>
    </row>
    <row r="1140" spans="1:44" ht="16.5" customHeight="1" x14ac:dyDescent="0.25">
      <c r="A1140" s="253"/>
      <c r="B1140" s="254"/>
      <c r="C1140" s="253"/>
      <c r="D1140" s="255"/>
      <c r="E1140" s="255"/>
      <c r="F1140" s="255"/>
      <c r="G1140" s="255"/>
      <c r="H1140" s="255"/>
      <c r="I1140" s="255"/>
      <c r="J1140" s="255"/>
      <c r="K1140" s="255"/>
      <c r="L1140" s="255"/>
      <c r="M1140" s="255"/>
      <c r="N1140" s="255"/>
      <c r="O1140" s="255"/>
      <c r="P1140" s="255"/>
      <c r="Q1140" s="255"/>
      <c r="R1140" s="255"/>
      <c r="S1140" s="255"/>
      <c r="T1140" s="255"/>
      <c r="U1140" s="255"/>
      <c r="V1140" s="255"/>
      <c r="W1140" s="255"/>
      <c r="X1140" s="255"/>
      <c r="Y1140" s="255"/>
      <c r="Z1140" s="255"/>
      <c r="AA1140" s="255"/>
      <c r="AB1140" s="255"/>
      <c r="AC1140" s="255"/>
      <c r="AD1140" s="255"/>
      <c r="AE1140" s="255"/>
      <c r="AF1140" s="255"/>
      <c r="AG1140" s="255"/>
      <c r="AH1140" s="255"/>
      <c r="AI1140" s="255"/>
      <c r="AJ1140" s="255"/>
      <c r="AK1140" s="255"/>
      <c r="AL1140" s="255"/>
      <c r="AM1140" s="255"/>
      <c r="AN1140" s="255"/>
      <c r="AO1140" s="255"/>
      <c r="AP1140" s="255"/>
      <c r="AQ1140" s="255"/>
      <c r="AR1140" s="255"/>
    </row>
    <row r="1141" spans="1:44" ht="16.5" customHeight="1" x14ac:dyDescent="0.25">
      <c r="A1141" s="253"/>
      <c r="B1141" s="254"/>
      <c r="C1141" s="253"/>
      <c r="D1141" s="255"/>
      <c r="E1141" s="255"/>
      <c r="F1141" s="255"/>
      <c r="G1141" s="255"/>
      <c r="H1141" s="255"/>
      <c r="I1141" s="255"/>
      <c r="J1141" s="255"/>
      <c r="K1141" s="255"/>
      <c r="L1141" s="255"/>
      <c r="M1141" s="255"/>
      <c r="N1141" s="255"/>
      <c r="O1141" s="255"/>
      <c r="P1141" s="255"/>
      <c r="Q1141" s="255"/>
      <c r="R1141" s="255"/>
      <c r="S1141" s="255"/>
      <c r="T1141" s="255"/>
      <c r="U1141" s="255"/>
      <c r="V1141" s="255"/>
      <c r="W1141" s="255"/>
      <c r="X1141" s="255"/>
      <c r="Y1141" s="255"/>
      <c r="Z1141" s="255"/>
      <c r="AA1141" s="255"/>
      <c r="AB1141" s="255"/>
      <c r="AC1141" s="255"/>
      <c r="AD1141" s="255"/>
      <c r="AE1141" s="255"/>
      <c r="AF1141" s="255"/>
      <c r="AG1141" s="255"/>
      <c r="AH1141" s="255"/>
      <c r="AI1141" s="255"/>
      <c r="AJ1141" s="255"/>
      <c r="AK1141" s="255"/>
      <c r="AL1141" s="255"/>
      <c r="AM1141" s="255"/>
      <c r="AN1141" s="255"/>
      <c r="AO1141" s="255"/>
      <c r="AP1141" s="255"/>
      <c r="AQ1141" s="255"/>
      <c r="AR1141" s="255"/>
    </row>
    <row r="1142" spans="1:44" ht="16.5" customHeight="1" x14ac:dyDescent="0.25">
      <c r="A1142" s="253"/>
      <c r="B1142" s="254"/>
      <c r="C1142" s="253"/>
      <c r="D1142" s="255"/>
      <c r="E1142" s="255"/>
      <c r="F1142" s="255"/>
      <c r="G1142" s="255"/>
      <c r="H1142" s="255"/>
      <c r="I1142" s="255"/>
      <c r="J1142" s="255"/>
      <c r="K1142" s="255"/>
      <c r="L1142" s="255"/>
      <c r="M1142" s="255"/>
      <c r="N1142" s="255"/>
      <c r="O1142" s="255"/>
      <c r="P1142" s="255"/>
      <c r="Q1142" s="255"/>
      <c r="R1142" s="255"/>
      <c r="S1142" s="255"/>
      <c r="T1142" s="255"/>
      <c r="U1142" s="255"/>
      <c r="V1142" s="255"/>
      <c r="W1142" s="255"/>
      <c r="X1142" s="255"/>
      <c r="Y1142" s="255"/>
      <c r="Z1142" s="255"/>
      <c r="AA1142" s="255"/>
      <c r="AB1142" s="255"/>
      <c r="AC1142" s="255"/>
      <c r="AD1142" s="255"/>
      <c r="AE1142" s="255"/>
      <c r="AF1142" s="255"/>
      <c r="AG1142" s="255"/>
      <c r="AH1142" s="255"/>
      <c r="AI1142" s="255"/>
      <c r="AJ1142" s="255"/>
      <c r="AK1142" s="255"/>
      <c r="AL1142" s="255"/>
      <c r="AM1142" s="255"/>
      <c r="AN1142" s="255"/>
      <c r="AO1142" s="255"/>
      <c r="AP1142" s="255"/>
      <c r="AQ1142" s="255"/>
      <c r="AR1142" s="255"/>
    </row>
    <row r="1143" spans="1:44" ht="16.5" customHeight="1" x14ac:dyDescent="0.25">
      <c r="A1143" s="253"/>
      <c r="B1143" s="254"/>
      <c r="C1143" s="253"/>
      <c r="D1143" s="255"/>
      <c r="E1143" s="255"/>
      <c r="F1143" s="255"/>
      <c r="G1143" s="255"/>
      <c r="H1143" s="255"/>
      <c r="I1143" s="255"/>
      <c r="J1143" s="255"/>
      <c r="K1143" s="255"/>
      <c r="L1143" s="255"/>
      <c r="M1143" s="255"/>
      <c r="N1143" s="255"/>
      <c r="O1143" s="255"/>
      <c r="P1143" s="255"/>
      <c r="Q1143" s="255"/>
      <c r="R1143" s="255"/>
      <c r="S1143" s="255"/>
      <c r="T1143" s="255"/>
      <c r="U1143" s="255"/>
      <c r="V1143" s="255"/>
      <c r="W1143" s="255"/>
      <c r="X1143" s="255"/>
      <c r="Y1143" s="255"/>
      <c r="Z1143" s="255"/>
      <c r="AA1143" s="255"/>
      <c r="AB1143" s="255"/>
      <c r="AC1143" s="255"/>
      <c r="AD1143" s="255"/>
      <c r="AE1143" s="255"/>
      <c r="AF1143" s="255"/>
      <c r="AG1143" s="255"/>
      <c r="AH1143" s="255"/>
      <c r="AI1143" s="255"/>
      <c r="AJ1143" s="255"/>
      <c r="AK1143" s="255"/>
      <c r="AL1143" s="255"/>
      <c r="AM1143" s="255"/>
      <c r="AN1143" s="255"/>
      <c r="AO1143" s="255"/>
      <c r="AP1143" s="255"/>
      <c r="AQ1143" s="255"/>
      <c r="AR1143" s="255"/>
    </row>
    <row r="1144" spans="1:44" ht="16.5" customHeight="1" x14ac:dyDescent="0.25">
      <c r="A1144" s="253"/>
      <c r="B1144" s="254"/>
      <c r="C1144" s="253"/>
      <c r="D1144" s="255"/>
      <c r="E1144" s="255"/>
      <c r="F1144" s="255"/>
      <c r="G1144" s="255"/>
      <c r="H1144" s="255"/>
      <c r="I1144" s="255"/>
      <c r="J1144" s="255"/>
      <c r="K1144" s="255"/>
      <c r="L1144" s="255"/>
      <c r="M1144" s="255"/>
      <c r="N1144" s="255"/>
      <c r="O1144" s="255"/>
      <c r="P1144" s="255"/>
      <c r="Q1144" s="255"/>
      <c r="R1144" s="255"/>
      <c r="S1144" s="255"/>
      <c r="T1144" s="255"/>
      <c r="U1144" s="255"/>
      <c r="V1144" s="255"/>
      <c r="W1144" s="255"/>
      <c r="X1144" s="255"/>
      <c r="Y1144" s="255"/>
      <c r="Z1144" s="255"/>
      <c r="AA1144" s="255"/>
      <c r="AB1144" s="255"/>
      <c r="AC1144" s="255"/>
      <c r="AD1144" s="255"/>
      <c r="AE1144" s="255"/>
      <c r="AF1144" s="255"/>
      <c r="AG1144" s="255"/>
      <c r="AH1144" s="255"/>
      <c r="AI1144" s="255"/>
      <c r="AJ1144" s="255"/>
      <c r="AK1144" s="255"/>
      <c r="AL1144" s="255"/>
      <c r="AM1144" s="255"/>
      <c r="AN1144" s="255"/>
      <c r="AO1144" s="255"/>
      <c r="AP1144" s="255"/>
      <c r="AQ1144" s="255"/>
      <c r="AR1144" s="255"/>
    </row>
    <row r="1145" spans="1:44" ht="16.5" customHeight="1" x14ac:dyDescent="0.25">
      <c r="A1145" s="253"/>
      <c r="B1145" s="254"/>
      <c r="C1145" s="253"/>
      <c r="D1145" s="255"/>
      <c r="E1145" s="255"/>
      <c r="F1145" s="255"/>
      <c r="G1145" s="255"/>
      <c r="H1145" s="255"/>
      <c r="I1145" s="255"/>
      <c r="J1145" s="255"/>
      <c r="K1145" s="255"/>
      <c r="L1145" s="255"/>
      <c r="M1145" s="255"/>
      <c r="N1145" s="255"/>
      <c r="O1145" s="255"/>
      <c r="P1145" s="255"/>
      <c r="Q1145" s="255"/>
      <c r="R1145" s="255"/>
      <c r="S1145" s="255"/>
      <c r="T1145" s="255"/>
      <c r="U1145" s="255"/>
      <c r="V1145" s="255"/>
      <c r="W1145" s="255"/>
      <c r="X1145" s="255"/>
      <c r="Y1145" s="255"/>
      <c r="Z1145" s="255"/>
      <c r="AA1145" s="255"/>
      <c r="AB1145" s="255"/>
      <c r="AC1145" s="255"/>
      <c r="AD1145" s="255"/>
      <c r="AE1145" s="255"/>
      <c r="AF1145" s="255"/>
      <c r="AG1145" s="255"/>
      <c r="AH1145" s="255"/>
      <c r="AI1145" s="255"/>
      <c r="AJ1145" s="255"/>
      <c r="AK1145" s="255"/>
      <c r="AL1145" s="255"/>
      <c r="AM1145" s="255"/>
      <c r="AN1145" s="255"/>
      <c r="AO1145" s="255"/>
      <c r="AP1145" s="255"/>
      <c r="AQ1145" s="255"/>
      <c r="AR1145" s="255"/>
    </row>
    <row r="1146" spans="1:44" ht="16.5" customHeight="1" x14ac:dyDescent="0.25">
      <c r="A1146" s="253"/>
      <c r="B1146" s="254"/>
      <c r="C1146" s="253"/>
      <c r="D1146" s="255"/>
      <c r="E1146" s="255"/>
      <c r="F1146" s="255"/>
      <c r="G1146" s="255"/>
      <c r="H1146" s="255"/>
      <c r="I1146" s="255"/>
      <c r="J1146" s="255"/>
      <c r="K1146" s="255"/>
      <c r="L1146" s="255"/>
      <c r="M1146" s="255"/>
      <c r="N1146" s="255"/>
      <c r="O1146" s="255"/>
      <c r="P1146" s="255"/>
      <c r="Q1146" s="255"/>
      <c r="R1146" s="255"/>
      <c r="S1146" s="255"/>
      <c r="T1146" s="255"/>
      <c r="U1146" s="255"/>
      <c r="V1146" s="255"/>
      <c r="W1146" s="255"/>
      <c r="X1146" s="255"/>
      <c r="Y1146" s="255"/>
      <c r="Z1146" s="255"/>
      <c r="AA1146" s="255"/>
      <c r="AB1146" s="255"/>
      <c r="AC1146" s="255"/>
      <c r="AD1146" s="255"/>
      <c r="AE1146" s="255"/>
      <c r="AF1146" s="255"/>
      <c r="AG1146" s="255"/>
      <c r="AH1146" s="255"/>
      <c r="AI1146" s="255"/>
      <c r="AJ1146" s="255"/>
      <c r="AK1146" s="255"/>
      <c r="AL1146" s="255"/>
      <c r="AM1146" s="255"/>
      <c r="AN1146" s="255"/>
      <c r="AO1146" s="255"/>
      <c r="AP1146" s="255"/>
      <c r="AQ1146" s="255"/>
      <c r="AR1146" s="255"/>
    </row>
    <row r="1147" spans="1:44" ht="16.5" customHeight="1" x14ac:dyDescent="0.25">
      <c r="A1147" s="253"/>
      <c r="B1147" s="254"/>
      <c r="C1147" s="253"/>
      <c r="D1147" s="255"/>
      <c r="E1147" s="255"/>
      <c r="F1147" s="255"/>
      <c r="G1147" s="255"/>
      <c r="H1147" s="255"/>
      <c r="I1147" s="255"/>
      <c r="J1147" s="255"/>
      <c r="K1147" s="255"/>
      <c r="L1147" s="255"/>
      <c r="M1147" s="255"/>
      <c r="N1147" s="255"/>
      <c r="O1147" s="255"/>
      <c r="P1147" s="255"/>
      <c r="Q1147" s="255"/>
      <c r="R1147" s="255"/>
      <c r="S1147" s="255"/>
      <c r="T1147" s="255"/>
      <c r="U1147" s="255"/>
      <c r="V1147" s="255"/>
      <c r="W1147" s="255"/>
      <c r="X1147" s="255"/>
      <c r="Y1147" s="255"/>
      <c r="Z1147" s="255"/>
      <c r="AA1147" s="255"/>
      <c r="AB1147" s="255"/>
      <c r="AC1147" s="255"/>
      <c r="AD1147" s="255"/>
      <c r="AE1147" s="255"/>
      <c r="AF1147" s="255"/>
      <c r="AG1147" s="255"/>
      <c r="AH1147" s="255"/>
      <c r="AI1147" s="255"/>
      <c r="AJ1147" s="255"/>
      <c r="AK1147" s="255"/>
      <c r="AL1147" s="255"/>
      <c r="AM1147" s="255"/>
      <c r="AN1147" s="255"/>
      <c r="AO1147" s="255"/>
      <c r="AP1147" s="255"/>
      <c r="AQ1147" s="255"/>
      <c r="AR1147" s="255"/>
    </row>
    <row r="1148" spans="1:44" ht="16.5" customHeight="1" x14ac:dyDescent="0.25">
      <c r="A1148" s="253"/>
      <c r="B1148" s="254"/>
      <c r="C1148" s="253"/>
      <c r="D1148" s="255"/>
      <c r="E1148" s="255"/>
      <c r="F1148" s="255"/>
      <c r="G1148" s="255"/>
      <c r="H1148" s="255"/>
      <c r="I1148" s="255"/>
      <c r="J1148" s="255"/>
      <c r="K1148" s="255"/>
      <c r="L1148" s="255"/>
      <c r="M1148" s="255"/>
      <c r="N1148" s="255"/>
      <c r="O1148" s="255"/>
      <c r="P1148" s="255"/>
      <c r="Q1148" s="255"/>
      <c r="R1148" s="255"/>
      <c r="S1148" s="255"/>
      <c r="T1148" s="255"/>
      <c r="U1148" s="255"/>
      <c r="V1148" s="255"/>
      <c r="W1148" s="255"/>
      <c r="X1148" s="255"/>
      <c r="Y1148" s="255"/>
      <c r="Z1148" s="255"/>
      <c r="AA1148" s="255"/>
      <c r="AB1148" s="255"/>
      <c r="AC1148" s="255"/>
      <c r="AD1148" s="255"/>
      <c r="AE1148" s="255"/>
      <c r="AF1148" s="255"/>
      <c r="AG1148" s="255"/>
      <c r="AH1148" s="255"/>
      <c r="AI1148" s="255"/>
      <c r="AJ1148" s="255"/>
      <c r="AK1148" s="255"/>
      <c r="AL1148" s="255"/>
      <c r="AM1148" s="255"/>
      <c r="AN1148" s="255"/>
      <c r="AO1148" s="255"/>
      <c r="AP1148" s="255"/>
      <c r="AQ1148" s="255"/>
      <c r="AR1148" s="255"/>
    </row>
    <row r="1149" spans="1:44" ht="16.5" customHeight="1" x14ac:dyDescent="0.25">
      <c r="A1149" s="253"/>
      <c r="B1149" s="254"/>
      <c r="C1149" s="253"/>
      <c r="D1149" s="255"/>
      <c r="E1149" s="255"/>
      <c r="F1149" s="255"/>
      <c r="G1149" s="255"/>
      <c r="H1149" s="255"/>
      <c r="I1149" s="255"/>
      <c r="J1149" s="255"/>
      <c r="K1149" s="255"/>
      <c r="L1149" s="255"/>
      <c r="M1149" s="255"/>
      <c r="N1149" s="255"/>
      <c r="O1149" s="255"/>
      <c r="P1149" s="255"/>
      <c r="Q1149" s="255"/>
      <c r="R1149" s="255"/>
      <c r="S1149" s="255"/>
      <c r="T1149" s="255"/>
      <c r="U1149" s="255"/>
      <c r="V1149" s="255"/>
      <c r="W1149" s="255"/>
      <c r="X1149" s="255"/>
      <c r="Y1149" s="255"/>
      <c r="Z1149" s="255"/>
      <c r="AA1149" s="255"/>
      <c r="AB1149" s="255"/>
      <c r="AC1149" s="255"/>
      <c r="AD1149" s="255"/>
      <c r="AE1149" s="255"/>
      <c r="AF1149" s="255"/>
      <c r="AG1149" s="255"/>
      <c r="AH1149" s="255"/>
      <c r="AI1149" s="255"/>
      <c r="AJ1149" s="255"/>
      <c r="AK1149" s="255"/>
      <c r="AL1149" s="255"/>
      <c r="AM1149" s="255"/>
      <c r="AN1149" s="255"/>
      <c r="AO1149" s="255"/>
      <c r="AP1149" s="255"/>
      <c r="AQ1149" s="255"/>
      <c r="AR1149" s="255"/>
    </row>
    <row r="1150" spans="1:44" ht="16.5" customHeight="1" x14ac:dyDescent="0.25">
      <c r="A1150" s="253"/>
      <c r="B1150" s="254"/>
      <c r="C1150" s="253"/>
      <c r="D1150" s="255"/>
      <c r="E1150" s="255"/>
      <c r="F1150" s="255"/>
      <c r="G1150" s="255"/>
      <c r="H1150" s="255"/>
      <c r="I1150" s="255"/>
      <c r="J1150" s="255"/>
      <c r="K1150" s="255"/>
      <c r="L1150" s="255"/>
      <c r="M1150" s="255"/>
      <c r="N1150" s="255"/>
      <c r="O1150" s="255"/>
      <c r="P1150" s="255"/>
      <c r="Q1150" s="255"/>
      <c r="R1150" s="255"/>
      <c r="S1150" s="255"/>
      <c r="T1150" s="255"/>
      <c r="U1150" s="255"/>
      <c r="V1150" s="255"/>
      <c r="W1150" s="255"/>
      <c r="X1150" s="255"/>
      <c r="Y1150" s="255"/>
      <c r="Z1150" s="255"/>
      <c r="AA1150" s="255"/>
      <c r="AB1150" s="255"/>
      <c r="AC1150" s="255"/>
      <c r="AD1150" s="255"/>
      <c r="AE1150" s="255"/>
      <c r="AF1150" s="255"/>
      <c r="AG1150" s="255"/>
      <c r="AH1150" s="255"/>
      <c r="AI1150" s="255"/>
      <c r="AJ1150" s="255"/>
      <c r="AK1150" s="255"/>
      <c r="AL1150" s="255"/>
      <c r="AM1150" s="255"/>
      <c r="AN1150" s="255"/>
      <c r="AO1150" s="255"/>
      <c r="AP1150" s="255"/>
      <c r="AQ1150" s="255"/>
      <c r="AR1150" s="255"/>
    </row>
    <row r="1151" spans="1:44" ht="16.5" customHeight="1" x14ac:dyDescent="0.25">
      <c r="A1151" s="253"/>
      <c r="B1151" s="254"/>
      <c r="C1151" s="253"/>
      <c r="D1151" s="255"/>
      <c r="E1151" s="255"/>
      <c r="F1151" s="255"/>
      <c r="G1151" s="255"/>
      <c r="H1151" s="255"/>
      <c r="I1151" s="255"/>
      <c r="J1151" s="255"/>
      <c r="K1151" s="255"/>
      <c r="L1151" s="255"/>
      <c r="M1151" s="255"/>
      <c r="N1151" s="255"/>
      <c r="O1151" s="255"/>
      <c r="P1151" s="255"/>
      <c r="Q1151" s="255"/>
      <c r="R1151" s="255"/>
      <c r="S1151" s="255"/>
      <c r="T1151" s="255"/>
      <c r="U1151" s="255"/>
      <c r="V1151" s="255"/>
      <c r="W1151" s="255"/>
      <c r="X1151" s="255"/>
      <c r="Y1151" s="255"/>
      <c r="Z1151" s="255"/>
      <c r="AA1151" s="255"/>
      <c r="AB1151" s="255"/>
      <c r="AC1151" s="255"/>
      <c r="AD1151" s="255"/>
      <c r="AE1151" s="255"/>
      <c r="AF1151" s="255"/>
      <c r="AG1151" s="255"/>
      <c r="AH1151" s="255"/>
      <c r="AI1151" s="255"/>
      <c r="AJ1151" s="255"/>
      <c r="AK1151" s="255"/>
      <c r="AL1151" s="255"/>
      <c r="AM1151" s="255"/>
      <c r="AN1151" s="255"/>
      <c r="AO1151" s="255"/>
      <c r="AP1151" s="255"/>
      <c r="AQ1151" s="255"/>
      <c r="AR1151" s="255"/>
    </row>
    <row r="1152" spans="1:44" ht="16.5" customHeight="1" x14ac:dyDescent="0.25">
      <c r="A1152" s="253"/>
      <c r="B1152" s="254"/>
      <c r="C1152" s="253"/>
      <c r="D1152" s="255"/>
      <c r="E1152" s="255"/>
      <c r="F1152" s="255"/>
      <c r="G1152" s="255"/>
      <c r="H1152" s="255"/>
      <c r="I1152" s="255"/>
      <c r="J1152" s="255"/>
      <c r="K1152" s="255"/>
      <c r="L1152" s="255"/>
      <c r="M1152" s="255"/>
      <c r="N1152" s="255"/>
      <c r="O1152" s="255"/>
      <c r="P1152" s="255"/>
      <c r="Q1152" s="255"/>
      <c r="R1152" s="255"/>
      <c r="S1152" s="255"/>
      <c r="T1152" s="255"/>
      <c r="U1152" s="255"/>
      <c r="V1152" s="255"/>
      <c r="W1152" s="255"/>
      <c r="X1152" s="255"/>
      <c r="Y1152" s="255"/>
      <c r="Z1152" s="255"/>
      <c r="AA1152" s="255"/>
      <c r="AB1152" s="255"/>
      <c r="AC1152" s="255"/>
      <c r="AD1152" s="255"/>
      <c r="AE1152" s="255"/>
      <c r="AF1152" s="255"/>
      <c r="AG1152" s="255"/>
      <c r="AH1152" s="255"/>
      <c r="AI1152" s="255"/>
      <c r="AJ1152" s="255"/>
      <c r="AK1152" s="255"/>
      <c r="AL1152" s="255"/>
      <c r="AM1152" s="255"/>
      <c r="AN1152" s="255"/>
      <c r="AO1152" s="255"/>
      <c r="AP1152" s="255"/>
      <c r="AQ1152" s="255"/>
      <c r="AR1152" s="255"/>
    </row>
    <row r="1153" spans="1:44" ht="16.5" customHeight="1" x14ac:dyDescent="0.25">
      <c r="A1153" s="253"/>
      <c r="B1153" s="254"/>
      <c r="C1153" s="253"/>
      <c r="D1153" s="255"/>
      <c r="E1153" s="255"/>
      <c r="F1153" s="255"/>
      <c r="G1153" s="255"/>
      <c r="H1153" s="255"/>
      <c r="I1153" s="255"/>
      <c r="J1153" s="255"/>
      <c r="K1153" s="255"/>
      <c r="L1153" s="255"/>
      <c r="M1153" s="255"/>
      <c r="N1153" s="255"/>
      <c r="O1153" s="255"/>
      <c r="P1153" s="255"/>
      <c r="Q1153" s="255"/>
      <c r="R1153" s="255"/>
      <c r="S1153" s="255"/>
      <c r="T1153" s="255"/>
      <c r="U1153" s="255"/>
      <c r="V1153" s="255"/>
      <c r="W1153" s="255"/>
      <c r="X1153" s="255"/>
      <c r="Y1153" s="255"/>
      <c r="Z1153" s="255"/>
      <c r="AA1153" s="255"/>
      <c r="AB1153" s="255"/>
      <c r="AC1153" s="255"/>
      <c r="AD1153" s="255"/>
      <c r="AE1153" s="255"/>
      <c r="AF1153" s="255"/>
      <c r="AG1153" s="255"/>
      <c r="AH1153" s="255"/>
      <c r="AI1153" s="255"/>
      <c r="AJ1153" s="255"/>
      <c r="AK1153" s="255"/>
      <c r="AL1153" s="255"/>
      <c r="AM1153" s="255"/>
      <c r="AN1153" s="255"/>
      <c r="AO1153" s="255"/>
      <c r="AP1153" s="255"/>
      <c r="AQ1153" s="255"/>
      <c r="AR1153" s="255"/>
    </row>
    <row r="1154" spans="1:44" ht="16.5" customHeight="1" x14ac:dyDescent="0.25">
      <c r="A1154" s="253"/>
      <c r="B1154" s="254"/>
      <c r="C1154" s="253"/>
      <c r="D1154" s="255"/>
      <c r="E1154" s="255"/>
      <c r="F1154" s="255"/>
      <c r="G1154" s="255"/>
      <c r="H1154" s="255"/>
      <c r="I1154" s="255"/>
      <c r="J1154" s="255"/>
      <c r="K1154" s="255"/>
      <c r="L1154" s="255"/>
      <c r="M1154" s="255"/>
      <c r="N1154" s="255"/>
      <c r="O1154" s="255"/>
      <c r="P1154" s="255"/>
      <c r="Q1154" s="255"/>
      <c r="R1154" s="255"/>
      <c r="S1154" s="255"/>
      <c r="T1154" s="255"/>
      <c r="U1154" s="255"/>
      <c r="V1154" s="255"/>
      <c r="W1154" s="255"/>
      <c r="X1154" s="255"/>
      <c r="Y1154" s="255"/>
      <c r="Z1154" s="255"/>
      <c r="AA1154" s="255"/>
      <c r="AB1154" s="255"/>
      <c r="AC1154" s="255"/>
      <c r="AD1154" s="255"/>
      <c r="AE1154" s="255"/>
      <c r="AF1154" s="255"/>
      <c r="AG1154" s="255"/>
      <c r="AH1154" s="255"/>
      <c r="AI1154" s="255"/>
      <c r="AJ1154" s="255"/>
      <c r="AK1154" s="255"/>
      <c r="AL1154" s="255"/>
      <c r="AM1154" s="255"/>
      <c r="AN1154" s="255"/>
      <c r="AO1154" s="255"/>
      <c r="AP1154" s="255"/>
      <c r="AQ1154" s="255"/>
      <c r="AR1154" s="255"/>
    </row>
    <row r="1155" spans="1:44" ht="16.5" customHeight="1" x14ac:dyDescent="0.25">
      <c r="A1155" s="253"/>
      <c r="B1155" s="254"/>
      <c r="C1155" s="253"/>
      <c r="D1155" s="255"/>
      <c r="E1155" s="255"/>
      <c r="F1155" s="255"/>
      <c r="G1155" s="255"/>
      <c r="H1155" s="255"/>
      <c r="I1155" s="255"/>
      <c r="J1155" s="255"/>
      <c r="K1155" s="255"/>
      <c r="L1155" s="255"/>
      <c r="M1155" s="255"/>
      <c r="N1155" s="255"/>
      <c r="O1155" s="255"/>
      <c r="P1155" s="255"/>
      <c r="Q1155" s="255"/>
      <c r="R1155" s="255"/>
      <c r="S1155" s="255"/>
      <c r="T1155" s="255"/>
      <c r="U1155" s="255"/>
      <c r="V1155" s="255"/>
      <c r="W1155" s="255"/>
      <c r="X1155" s="255"/>
      <c r="Y1155" s="255"/>
      <c r="Z1155" s="255"/>
      <c r="AA1155" s="255"/>
      <c r="AB1155" s="255"/>
      <c r="AC1155" s="255"/>
      <c r="AD1155" s="255"/>
      <c r="AE1155" s="255"/>
      <c r="AF1155" s="255"/>
      <c r="AG1155" s="255"/>
      <c r="AH1155" s="255"/>
      <c r="AI1155" s="255"/>
      <c r="AJ1155" s="255"/>
      <c r="AK1155" s="255"/>
      <c r="AL1155" s="255"/>
      <c r="AM1155" s="255"/>
      <c r="AN1155" s="255"/>
      <c r="AO1155" s="255"/>
      <c r="AP1155" s="255"/>
      <c r="AQ1155" s="255"/>
      <c r="AR1155" s="255"/>
    </row>
    <row r="1156" spans="1:44" ht="16.5" customHeight="1" x14ac:dyDescent="0.25">
      <c r="A1156" s="253"/>
      <c r="B1156" s="254"/>
      <c r="C1156" s="253"/>
      <c r="D1156" s="255"/>
      <c r="E1156" s="255"/>
      <c r="F1156" s="255"/>
      <c r="G1156" s="255"/>
      <c r="H1156" s="255"/>
      <c r="I1156" s="255"/>
      <c r="J1156" s="255"/>
      <c r="K1156" s="255"/>
      <c r="L1156" s="255"/>
      <c r="M1156" s="255"/>
      <c r="N1156" s="255"/>
      <c r="O1156" s="255"/>
      <c r="P1156" s="255"/>
      <c r="Q1156" s="255"/>
      <c r="R1156" s="255"/>
      <c r="S1156" s="255"/>
      <c r="T1156" s="255"/>
      <c r="U1156" s="255"/>
      <c r="V1156" s="255"/>
      <c r="W1156" s="255"/>
      <c r="X1156" s="255"/>
      <c r="Y1156" s="255"/>
      <c r="Z1156" s="255"/>
      <c r="AA1156" s="255"/>
      <c r="AB1156" s="255"/>
      <c r="AC1156" s="255"/>
      <c r="AD1156" s="255"/>
      <c r="AE1156" s="255"/>
      <c r="AF1156" s="255"/>
      <c r="AG1156" s="255"/>
      <c r="AH1156" s="255"/>
      <c r="AI1156" s="255"/>
      <c r="AJ1156" s="255"/>
      <c r="AK1156" s="255"/>
      <c r="AL1156" s="255"/>
      <c r="AM1156" s="255"/>
      <c r="AN1156" s="255"/>
      <c r="AO1156" s="255"/>
      <c r="AP1156" s="255"/>
      <c r="AQ1156" s="255"/>
      <c r="AR1156" s="255"/>
    </row>
    <row r="1157" spans="1:44" ht="16.5" customHeight="1" x14ac:dyDescent="0.25">
      <c r="A1157" s="253"/>
      <c r="B1157" s="254"/>
      <c r="C1157" s="253"/>
      <c r="D1157" s="255"/>
      <c r="E1157" s="255"/>
      <c r="F1157" s="255"/>
      <c r="G1157" s="255"/>
      <c r="H1157" s="255"/>
      <c r="I1157" s="255"/>
      <c r="J1157" s="255"/>
      <c r="K1157" s="255"/>
      <c r="L1157" s="255"/>
      <c r="M1157" s="255"/>
      <c r="N1157" s="255"/>
      <c r="O1157" s="255"/>
      <c r="P1157" s="255"/>
      <c r="Q1157" s="255"/>
      <c r="R1157" s="255"/>
      <c r="S1157" s="255"/>
      <c r="T1157" s="255"/>
      <c r="U1157" s="255"/>
      <c r="V1157" s="255"/>
      <c r="W1157" s="255"/>
      <c r="X1157" s="255"/>
      <c r="Y1157" s="255"/>
      <c r="Z1157" s="255"/>
      <c r="AA1157" s="255"/>
      <c r="AB1157" s="255"/>
      <c r="AC1157" s="255"/>
      <c r="AD1157" s="255"/>
      <c r="AE1157" s="255"/>
      <c r="AF1157" s="255"/>
      <c r="AG1157" s="255"/>
      <c r="AH1157" s="255"/>
      <c r="AI1157" s="255"/>
      <c r="AJ1157" s="255"/>
      <c r="AK1157" s="255"/>
      <c r="AL1157" s="255"/>
      <c r="AM1157" s="255"/>
      <c r="AN1157" s="255"/>
      <c r="AO1157" s="255"/>
      <c r="AP1157" s="255"/>
      <c r="AQ1157" s="255"/>
      <c r="AR1157" s="255"/>
    </row>
    <row r="1158" spans="1:44" ht="16.5" customHeight="1" x14ac:dyDescent="0.25">
      <c r="A1158" s="253"/>
      <c r="B1158" s="254"/>
      <c r="C1158" s="253"/>
      <c r="D1158" s="255"/>
      <c r="E1158" s="255"/>
      <c r="F1158" s="255"/>
      <c r="G1158" s="255"/>
      <c r="H1158" s="255"/>
      <c r="I1158" s="255"/>
      <c r="J1158" s="255"/>
      <c r="K1158" s="255"/>
      <c r="L1158" s="255"/>
      <c r="M1158" s="255"/>
      <c r="N1158" s="255"/>
      <c r="O1158" s="255"/>
      <c r="P1158" s="255"/>
      <c r="Q1158" s="255"/>
      <c r="R1158" s="255"/>
      <c r="S1158" s="255"/>
      <c r="T1158" s="255"/>
      <c r="U1158" s="255"/>
      <c r="V1158" s="255"/>
      <c r="W1158" s="255"/>
      <c r="X1158" s="255"/>
      <c r="Y1158" s="255"/>
      <c r="Z1158" s="255"/>
      <c r="AA1158" s="255"/>
      <c r="AB1158" s="255"/>
      <c r="AC1158" s="255"/>
      <c r="AD1158" s="255"/>
      <c r="AE1158" s="255"/>
      <c r="AF1158" s="255"/>
      <c r="AG1158" s="255"/>
      <c r="AH1158" s="255"/>
      <c r="AI1158" s="255"/>
      <c r="AJ1158" s="255"/>
      <c r="AK1158" s="255"/>
      <c r="AL1158" s="255"/>
      <c r="AM1158" s="255"/>
      <c r="AN1158" s="255"/>
      <c r="AO1158" s="255"/>
      <c r="AP1158" s="255"/>
      <c r="AQ1158" s="255"/>
      <c r="AR1158" s="255"/>
    </row>
    <row r="1159" spans="1:44" ht="16.5" customHeight="1" x14ac:dyDescent="0.25">
      <c r="A1159" s="253"/>
      <c r="B1159" s="254"/>
      <c r="C1159" s="253"/>
      <c r="D1159" s="255"/>
      <c r="E1159" s="255"/>
      <c r="F1159" s="255"/>
      <c r="G1159" s="255"/>
      <c r="H1159" s="255"/>
      <c r="I1159" s="255"/>
      <c r="J1159" s="255"/>
      <c r="K1159" s="255"/>
      <c r="L1159" s="255"/>
      <c r="M1159" s="255"/>
      <c r="N1159" s="255"/>
      <c r="O1159" s="255"/>
      <c r="P1159" s="255"/>
      <c r="Q1159" s="255"/>
      <c r="R1159" s="255"/>
      <c r="S1159" s="255"/>
      <c r="T1159" s="255"/>
      <c r="U1159" s="255"/>
      <c r="V1159" s="255"/>
      <c r="W1159" s="255"/>
      <c r="X1159" s="255"/>
      <c r="Y1159" s="255"/>
      <c r="Z1159" s="255"/>
      <c r="AA1159" s="255"/>
      <c r="AB1159" s="255"/>
      <c r="AC1159" s="255"/>
      <c r="AD1159" s="255"/>
      <c r="AE1159" s="255"/>
      <c r="AF1159" s="255"/>
      <c r="AG1159" s="255"/>
      <c r="AH1159" s="255"/>
      <c r="AI1159" s="255"/>
      <c r="AJ1159" s="255"/>
      <c r="AK1159" s="255"/>
      <c r="AL1159" s="255"/>
      <c r="AM1159" s="255"/>
      <c r="AN1159" s="255"/>
      <c r="AO1159" s="255"/>
      <c r="AP1159" s="255"/>
      <c r="AQ1159" s="255"/>
      <c r="AR1159" s="255"/>
    </row>
    <row r="1160" spans="1:44" ht="16.5" customHeight="1" x14ac:dyDescent="0.25">
      <c r="A1160" s="253"/>
      <c r="B1160" s="254"/>
      <c r="C1160" s="253"/>
      <c r="D1160" s="255"/>
      <c r="E1160" s="255"/>
      <c r="F1160" s="255"/>
      <c r="G1160" s="255"/>
      <c r="H1160" s="255"/>
      <c r="I1160" s="255"/>
      <c r="J1160" s="255"/>
      <c r="K1160" s="255"/>
      <c r="L1160" s="255"/>
      <c r="M1160" s="255"/>
      <c r="N1160" s="255"/>
      <c r="O1160" s="255"/>
      <c r="P1160" s="255"/>
      <c r="Q1160" s="255"/>
      <c r="R1160" s="255"/>
      <c r="S1160" s="255"/>
      <c r="T1160" s="255"/>
      <c r="U1160" s="255"/>
      <c r="V1160" s="255"/>
      <c r="W1160" s="255"/>
      <c r="X1160" s="255"/>
      <c r="Y1160" s="255"/>
      <c r="Z1160" s="255"/>
      <c r="AA1160" s="255"/>
      <c r="AB1160" s="255"/>
      <c r="AC1160" s="255"/>
      <c r="AD1160" s="255"/>
      <c r="AE1160" s="255"/>
      <c r="AF1160" s="255"/>
      <c r="AG1160" s="255"/>
      <c r="AH1160" s="255"/>
      <c r="AI1160" s="255"/>
      <c r="AJ1160" s="255"/>
      <c r="AK1160" s="255"/>
      <c r="AL1160" s="255"/>
      <c r="AM1160" s="255"/>
      <c r="AN1160" s="255"/>
      <c r="AO1160" s="255"/>
      <c r="AP1160" s="255"/>
      <c r="AQ1160" s="255"/>
      <c r="AR1160" s="255"/>
    </row>
    <row r="1161" spans="1:44" ht="16.5" customHeight="1" x14ac:dyDescent="0.25">
      <c r="A1161" s="253"/>
      <c r="B1161" s="254"/>
      <c r="C1161" s="253"/>
      <c r="D1161" s="255"/>
      <c r="E1161" s="255"/>
      <c r="F1161" s="255"/>
      <c r="G1161" s="255"/>
      <c r="H1161" s="255"/>
      <c r="I1161" s="255"/>
      <c r="J1161" s="255"/>
      <c r="K1161" s="255"/>
      <c r="L1161" s="255"/>
      <c r="M1161" s="255"/>
      <c r="N1161" s="255"/>
      <c r="O1161" s="255"/>
      <c r="P1161" s="255"/>
      <c r="Q1161" s="255"/>
      <c r="R1161" s="255"/>
      <c r="S1161" s="255"/>
      <c r="T1161" s="255"/>
      <c r="U1161" s="255"/>
      <c r="V1161" s="255"/>
      <c r="W1161" s="255"/>
      <c r="X1161" s="255"/>
      <c r="Y1161" s="255"/>
      <c r="Z1161" s="255"/>
      <c r="AA1161" s="255"/>
      <c r="AB1161" s="255"/>
      <c r="AC1161" s="255"/>
      <c r="AD1161" s="255"/>
      <c r="AE1161" s="255"/>
      <c r="AF1161" s="255"/>
      <c r="AG1161" s="255"/>
      <c r="AH1161" s="255"/>
      <c r="AI1161" s="255"/>
      <c r="AJ1161" s="255"/>
      <c r="AK1161" s="255"/>
      <c r="AL1161" s="255"/>
      <c r="AM1161" s="255"/>
      <c r="AN1161" s="255"/>
      <c r="AO1161" s="255"/>
      <c r="AP1161" s="255"/>
      <c r="AQ1161" s="255"/>
      <c r="AR1161" s="255"/>
    </row>
    <row r="1162" spans="1:44" ht="16.5" customHeight="1" x14ac:dyDescent="0.25">
      <c r="A1162" s="253"/>
      <c r="B1162" s="254"/>
      <c r="C1162" s="253"/>
      <c r="D1162" s="255"/>
      <c r="E1162" s="255"/>
      <c r="F1162" s="255"/>
      <c r="G1162" s="255"/>
      <c r="H1162" s="255"/>
      <c r="I1162" s="255"/>
      <c r="J1162" s="255"/>
      <c r="K1162" s="255"/>
      <c r="L1162" s="255"/>
      <c r="M1162" s="255"/>
      <c r="N1162" s="255"/>
      <c r="O1162" s="255"/>
      <c r="P1162" s="255"/>
      <c r="Q1162" s="255"/>
      <c r="R1162" s="255"/>
      <c r="S1162" s="255"/>
      <c r="T1162" s="255"/>
      <c r="U1162" s="255"/>
      <c r="V1162" s="255"/>
      <c r="W1162" s="255"/>
      <c r="X1162" s="255"/>
      <c r="Y1162" s="255"/>
      <c r="Z1162" s="255"/>
      <c r="AA1162" s="255"/>
      <c r="AB1162" s="255"/>
      <c r="AC1162" s="255"/>
      <c r="AD1162" s="255"/>
      <c r="AE1162" s="255"/>
      <c r="AF1162" s="255"/>
      <c r="AG1162" s="255"/>
      <c r="AH1162" s="255"/>
      <c r="AI1162" s="255"/>
      <c r="AJ1162" s="255"/>
      <c r="AK1162" s="255"/>
      <c r="AL1162" s="255"/>
      <c r="AM1162" s="255"/>
      <c r="AN1162" s="255"/>
      <c r="AO1162" s="255"/>
      <c r="AP1162" s="255"/>
      <c r="AQ1162" s="255"/>
      <c r="AR1162" s="255"/>
    </row>
    <row r="1163" spans="1:44" ht="16.5" customHeight="1" x14ac:dyDescent="0.25">
      <c r="A1163" s="253"/>
      <c r="B1163" s="254"/>
      <c r="C1163" s="253"/>
      <c r="D1163" s="255"/>
      <c r="E1163" s="255"/>
      <c r="F1163" s="255"/>
      <c r="G1163" s="255"/>
      <c r="H1163" s="255"/>
      <c r="I1163" s="255"/>
      <c r="J1163" s="255"/>
      <c r="K1163" s="255"/>
      <c r="L1163" s="255"/>
      <c r="M1163" s="255"/>
      <c r="N1163" s="255"/>
      <c r="O1163" s="255"/>
      <c r="P1163" s="255"/>
      <c r="Q1163" s="255"/>
      <c r="R1163" s="255"/>
      <c r="S1163" s="255"/>
      <c r="T1163" s="255"/>
      <c r="U1163" s="255"/>
      <c r="V1163" s="255"/>
      <c r="W1163" s="255"/>
      <c r="X1163" s="255"/>
      <c r="Y1163" s="255"/>
      <c r="Z1163" s="255"/>
      <c r="AA1163" s="255"/>
      <c r="AB1163" s="255"/>
      <c r="AC1163" s="255"/>
      <c r="AD1163" s="255"/>
      <c r="AE1163" s="255"/>
      <c r="AF1163" s="255"/>
      <c r="AG1163" s="255"/>
      <c r="AH1163" s="255"/>
      <c r="AI1163" s="255"/>
      <c r="AJ1163" s="255"/>
      <c r="AK1163" s="255"/>
      <c r="AL1163" s="255"/>
      <c r="AM1163" s="255"/>
      <c r="AN1163" s="255"/>
      <c r="AO1163" s="255"/>
      <c r="AP1163" s="255"/>
      <c r="AQ1163" s="255"/>
      <c r="AR1163" s="255"/>
    </row>
    <row r="1164" spans="1:44" ht="16.5" customHeight="1" x14ac:dyDescent="0.25">
      <c r="A1164" s="253"/>
      <c r="B1164" s="254"/>
      <c r="C1164" s="253"/>
      <c r="D1164" s="255"/>
      <c r="E1164" s="255"/>
      <c r="F1164" s="255"/>
      <c r="G1164" s="255"/>
      <c r="H1164" s="255"/>
      <c r="I1164" s="255"/>
      <c r="J1164" s="255"/>
      <c r="K1164" s="255"/>
      <c r="L1164" s="255"/>
      <c r="M1164" s="255"/>
      <c r="N1164" s="255"/>
      <c r="O1164" s="255"/>
      <c r="P1164" s="255"/>
      <c r="Q1164" s="255"/>
      <c r="R1164" s="255"/>
      <c r="S1164" s="255"/>
      <c r="T1164" s="255"/>
      <c r="U1164" s="255"/>
      <c r="V1164" s="255"/>
      <c r="W1164" s="255"/>
      <c r="X1164" s="255"/>
      <c r="Y1164" s="255"/>
      <c r="Z1164" s="255"/>
      <c r="AA1164" s="255"/>
      <c r="AB1164" s="255"/>
      <c r="AC1164" s="255"/>
      <c r="AD1164" s="255"/>
      <c r="AE1164" s="255"/>
      <c r="AF1164" s="255"/>
      <c r="AG1164" s="255"/>
      <c r="AH1164" s="255"/>
      <c r="AI1164" s="255"/>
      <c r="AJ1164" s="255"/>
      <c r="AK1164" s="255"/>
      <c r="AL1164" s="255"/>
      <c r="AM1164" s="255"/>
      <c r="AN1164" s="255"/>
      <c r="AO1164" s="255"/>
      <c r="AP1164" s="255"/>
      <c r="AQ1164" s="255"/>
      <c r="AR1164" s="255"/>
    </row>
    <row r="1165" spans="1:44" ht="16.5" customHeight="1" x14ac:dyDescent="0.25">
      <c r="A1165" s="253"/>
      <c r="B1165" s="254"/>
      <c r="C1165" s="253"/>
      <c r="D1165" s="255"/>
      <c r="E1165" s="255"/>
      <c r="F1165" s="255"/>
      <c r="G1165" s="255"/>
      <c r="H1165" s="255"/>
      <c r="I1165" s="255"/>
      <c r="J1165" s="255"/>
      <c r="K1165" s="255"/>
      <c r="L1165" s="255"/>
      <c r="M1165" s="255"/>
      <c r="N1165" s="255"/>
      <c r="O1165" s="255"/>
      <c r="P1165" s="255"/>
      <c r="Q1165" s="255"/>
      <c r="R1165" s="255"/>
      <c r="S1165" s="255"/>
      <c r="T1165" s="255"/>
      <c r="U1165" s="255"/>
      <c r="V1165" s="255"/>
      <c r="W1165" s="255"/>
      <c r="X1165" s="255"/>
      <c r="Y1165" s="255"/>
      <c r="Z1165" s="255"/>
      <c r="AA1165" s="255"/>
      <c r="AB1165" s="255"/>
      <c r="AC1165" s="255"/>
      <c r="AD1165" s="255"/>
      <c r="AE1165" s="255"/>
      <c r="AF1165" s="255"/>
      <c r="AG1165" s="255"/>
      <c r="AH1165" s="255"/>
      <c r="AI1165" s="255"/>
      <c r="AJ1165" s="255"/>
      <c r="AK1165" s="255"/>
      <c r="AL1165" s="255"/>
      <c r="AM1165" s="255"/>
      <c r="AN1165" s="255"/>
      <c r="AO1165" s="255"/>
      <c r="AP1165" s="255"/>
      <c r="AQ1165" s="255"/>
      <c r="AR1165" s="255"/>
    </row>
    <row r="1166" spans="1:44" ht="16.5" customHeight="1" x14ac:dyDescent="0.25">
      <c r="A1166" s="253"/>
      <c r="B1166" s="254"/>
      <c r="C1166" s="253"/>
      <c r="D1166" s="255"/>
      <c r="E1166" s="255"/>
      <c r="F1166" s="255"/>
      <c r="G1166" s="255"/>
      <c r="H1166" s="255"/>
      <c r="I1166" s="255"/>
      <c r="J1166" s="255"/>
      <c r="K1166" s="255"/>
      <c r="L1166" s="255"/>
      <c r="M1166" s="255"/>
      <c r="N1166" s="255"/>
      <c r="O1166" s="255"/>
      <c r="P1166" s="255"/>
      <c r="Q1166" s="255"/>
      <c r="R1166" s="255"/>
      <c r="S1166" s="255"/>
      <c r="T1166" s="255"/>
      <c r="U1166" s="255"/>
      <c r="V1166" s="255"/>
      <c r="W1166" s="255"/>
      <c r="X1166" s="255"/>
      <c r="Y1166" s="255"/>
      <c r="Z1166" s="255"/>
      <c r="AA1166" s="255"/>
      <c r="AB1166" s="255"/>
      <c r="AC1166" s="255"/>
      <c r="AD1166" s="255"/>
      <c r="AE1166" s="255"/>
      <c r="AF1166" s="255"/>
      <c r="AG1166" s="255"/>
      <c r="AH1166" s="255"/>
      <c r="AI1166" s="255"/>
      <c r="AJ1166" s="255"/>
      <c r="AK1166" s="255"/>
      <c r="AL1166" s="255"/>
      <c r="AM1166" s="255"/>
      <c r="AN1166" s="255"/>
      <c r="AO1166" s="255"/>
      <c r="AP1166" s="255"/>
      <c r="AQ1166" s="255"/>
      <c r="AR1166" s="255"/>
    </row>
    <row r="1167" spans="1:44" ht="16.5" customHeight="1" x14ac:dyDescent="0.25">
      <c r="A1167" s="253"/>
      <c r="B1167" s="254"/>
      <c r="C1167" s="253"/>
      <c r="D1167" s="255"/>
      <c r="E1167" s="255"/>
      <c r="F1167" s="255"/>
      <c r="G1167" s="255"/>
      <c r="H1167" s="255"/>
      <c r="I1167" s="255"/>
      <c r="J1167" s="255"/>
      <c r="K1167" s="255"/>
      <c r="L1167" s="255"/>
      <c r="M1167" s="255"/>
      <c r="N1167" s="255"/>
      <c r="O1167" s="255"/>
      <c r="P1167" s="255"/>
      <c r="Q1167" s="255"/>
      <c r="R1167" s="255"/>
      <c r="S1167" s="255"/>
      <c r="T1167" s="255"/>
      <c r="U1167" s="255"/>
      <c r="V1167" s="255"/>
      <c r="W1167" s="255"/>
      <c r="X1167" s="255"/>
      <c r="Y1167" s="255"/>
      <c r="Z1167" s="255"/>
      <c r="AA1167" s="255"/>
      <c r="AB1167" s="255"/>
      <c r="AC1167" s="255"/>
      <c r="AD1167" s="255"/>
      <c r="AE1167" s="255"/>
      <c r="AF1167" s="255"/>
      <c r="AG1167" s="255"/>
      <c r="AH1167" s="255"/>
      <c r="AI1167" s="255"/>
      <c r="AJ1167" s="255"/>
      <c r="AK1167" s="255"/>
      <c r="AL1167" s="255"/>
      <c r="AM1167" s="255"/>
      <c r="AN1167" s="255"/>
      <c r="AO1167" s="255"/>
      <c r="AP1167" s="255"/>
      <c r="AQ1167" s="255"/>
      <c r="AR1167" s="255"/>
    </row>
    <row r="1168" spans="1:44" ht="16.5" customHeight="1" x14ac:dyDescent="0.25">
      <c r="A1168" s="253"/>
      <c r="B1168" s="254"/>
      <c r="C1168" s="253"/>
      <c r="D1168" s="255"/>
      <c r="E1168" s="255"/>
      <c r="F1168" s="255"/>
      <c r="G1168" s="255"/>
      <c r="H1168" s="255"/>
      <c r="I1168" s="255"/>
      <c r="J1168" s="255"/>
      <c r="K1168" s="255"/>
      <c r="L1168" s="255"/>
      <c r="M1168" s="255"/>
      <c r="N1168" s="255"/>
      <c r="O1168" s="255"/>
      <c r="P1168" s="255"/>
      <c r="Q1168" s="255"/>
      <c r="R1168" s="255"/>
      <c r="S1168" s="255"/>
      <c r="T1168" s="255"/>
      <c r="U1168" s="255"/>
      <c r="V1168" s="255"/>
      <c r="W1168" s="255"/>
      <c r="X1168" s="255"/>
      <c r="Y1168" s="255"/>
      <c r="Z1168" s="255"/>
      <c r="AA1168" s="255"/>
      <c r="AB1168" s="255"/>
      <c r="AC1168" s="255"/>
      <c r="AD1168" s="255"/>
      <c r="AE1168" s="255"/>
      <c r="AF1168" s="255"/>
      <c r="AG1168" s="255"/>
      <c r="AH1168" s="255"/>
      <c r="AI1168" s="255"/>
      <c r="AJ1168" s="255"/>
      <c r="AK1168" s="255"/>
      <c r="AL1168" s="255"/>
      <c r="AM1168" s="255"/>
      <c r="AN1168" s="255"/>
      <c r="AO1168" s="255"/>
      <c r="AP1168" s="255"/>
      <c r="AQ1168" s="255"/>
      <c r="AR1168" s="255"/>
    </row>
    <row r="1169" spans="1:44" ht="16.5" customHeight="1" x14ac:dyDescent="0.25">
      <c r="A1169" s="253"/>
      <c r="B1169" s="254"/>
      <c r="C1169" s="253"/>
      <c r="D1169" s="255"/>
      <c r="E1169" s="255"/>
      <c r="F1169" s="255"/>
      <c r="G1169" s="255"/>
      <c r="H1169" s="255"/>
      <c r="I1169" s="255"/>
      <c r="J1169" s="255"/>
      <c r="K1169" s="255"/>
      <c r="L1169" s="255"/>
      <c r="M1169" s="255"/>
      <c r="N1169" s="255"/>
      <c r="O1169" s="255"/>
      <c r="P1169" s="255"/>
      <c r="Q1169" s="255"/>
      <c r="R1169" s="255"/>
      <c r="S1169" s="255"/>
      <c r="T1169" s="255"/>
      <c r="U1169" s="255"/>
      <c r="V1169" s="255"/>
      <c r="W1169" s="255"/>
      <c r="X1169" s="255"/>
      <c r="Y1169" s="255"/>
      <c r="Z1169" s="255"/>
      <c r="AA1169" s="255"/>
      <c r="AB1169" s="255"/>
      <c r="AC1169" s="255"/>
      <c r="AD1169" s="255"/>
      <c r="AE1169" s="255"/>
      <c r="AF1169" s="255"/>
      <c r="AG1169" s="255"/>
      <c r="AH1169" s="255"/>
      <c r="AI1169" s="255"/>
      <c r="AJ1169" s="255"/>
      <c r="AK1169" s="255"/>
      <c r="AL1169" s="255"/>
      <c r="AM1169" s="255"/>
      <c r="AN1169" s="255"/>
      <c r="AO1169" s="255"/>
      <c r="AP1169" s="255"/>
      <c r="AQ1169" s="255"/>
      <c r="AR1169" s="255"/>
    </row>
    <row r="1170" spans="1:44" ht="16.5" customHeight="1" x14ac:dyDescent="0.25">
      <c r="A1170" s="253"/>
      <c r="B1170" s="254"/>
      <c r="C1170" s="253"/>
      <c r="D1170" s="255"/>
      <c r="E1170" s="255"/>
      <c r="F1170" s="255"/>
      <c r="G1170" s="255"/>
      <c r="H1170" s="255"/>
      <c r="I1170" s="255"/>
      <c r="J1170" s="255"/>
      <c r="K1170" s="255"/>
      <c r="L1170" s="255"/>
      <c r="M1170" s="255"/>
      <c r="N1170" s="255"/>
      <c r="O1170" s="255"/>
      <c r="P1170" s="255"/>
      <c r="Q1170" s="255"/>
      <c r="R1170" s="255"/>
      <c r="S1170" s="255"/>
      <c r="T1170" s="255"/>
      <c r="U1170" s="255"/>
      <c r="V1170" s="255"/>
      <c r="W1170" s="255"/>
      <c r="X1170" s="255"/>
      <c r="Y1170" s="255"/>
      <c r="Z1170" s="255"/>
      <c r="AA1170" s="255"/>
      <c r="AB1170" s="255"/>
      <c r="AC1170" s="255"/>
      <c r="AD1170" s="255"/>
      <c r="AE1170" s="255"/>
      <c r="AF1170" s="255"/>
      <c r="AG1170" s="255"/>
      <c r="AH1170" s="255"/>
      <c r="AI1170" s="255"/>
      <c r="AJ1170" s="255"/>
      <c r="AK1170" s="255"/>
      <c r="AL1170" s="255"/>
      <c r="AM1170" s="255"/>
      <c r="AN1170" s="255"/>
      <c r="AO1170" s="255"/>
      <c r="AP1170" s="255"/>
      <c r="AQ1170" s="255"/>
      <c r="AR1170" s="255"/>
    </row>
    <row r="1171" spans="1:44" ht="16.5" customHeight="1" x14ac:dyDescent="0.25">
      <c r="A1171" s="253"/>
      <c r="B1171" s="254"/>
      <c r="C1171" s="253"/>
      <c r="D1171" s="255"/>
      <c r="E1171" s="255"/>
      <c r="F1171" s="255"/>
      <c r="G1171" s="255"/>
      <c r="H1171" s="255"/>
      <c r="I1171" s="255"/>
      <c r="J1171" s="255"/>
      <c r="K1171" s="255"/>
      <c r="L1171" s="255"/>
      <c r="M1171" s="255"/>
      <c r="N1171" s="255"/>
      <c r="O1171" s="255"/>
      <c r="P1171" s="255"/>
      <c r="Q1171" s="255"/>
      <c r="R1171" s="255"/>
      <c r="S1171" s="255"/>
      <c r="T1171" s="255"/>
      <c r="U1171" s="255"/>
      <c r="V1171" s="255"/>
      <c r="W1171" s="255"/>
      <c r="X1171" s="255"/>
      <c r="Y1171" s="255"/>
      <c r="Z1171" s="255"/>
      <c r="AA1171" s="255"/>
      <c r="AB1171" s="255"/>
      <c r="AC1171" s="255"/>
      <c r="AD1171" s="255"/>
      <c r="AE1171" s="255"/>
      <c r="AF1171" s="255"/>
      <c r="AG1171" s="255"/>
      <c r="AH1171" s="255"/>
      <c r="AI1171" s="255"/>
      <c r="AJ1171" s="255"/>
      <c r="AK1171" s="255"/>
      <c r="AL1171" s="255"/>
      <c r="AM1171" s="255"/>
      <c r="AN1171" s="255"/>
      <c r="AO1171" s="255"/>
      <c r="AP1171" s="255"/>
      <c r="AQ1171" s="255"/>
      <c r="AR1171" s="255"/>
    </row>
    <row r="1172" spans="1:44" ht="16.5" customHeight="1" x14ac:dyDescent="0.25">
      <c r="A1172" s="253"/>
      <c r="B1172" s="254"/>
      <c r="C1172" s="253"/>
      <c r="D1172" s="255"/>
      <c r="E1172" s="255"/>
      <c r="F1172" s="255"/>
      <c r="G1172" s="255"/>
      <c r="H1172" s="255"/>
      <c r="I1172" s="255"/>
      <c r="J1172" s="255"/>
      <c r="K1172" s="255"/>
      <c r="L1172" s="255"/>
      <c r="M1172" s="255"/>
      <c r="N1172" s="255"/>
      <c r="O1172" s="255"/>
      <c r="P1172" s="255"/>
      <c r="Q1172" s="255"/>
      <c r="R1172" s="255"/>
      <c r="S1172" s="255"/>
      <c r="T1172" s="255"/>
      <c r="U1172" s="255"/>
      <c r="V1172" s="255"/>
      <c r="W1172" s="255"/>
      <c r="X1172" s="255"/>
      <c r="Y1172" s="255"/>
      <c r="Z1172" s="255"/>
      <c r="AA1172" s="255"/>
      <c r="AB1172" s="255"/>
      <c r="AC1172" s="255"/>
      <c r="AD1172" s="255"/>
      <c r="AE1172" s="255"/>
      <c r="AF1172" s="255"/>
      <c r="AG1172" s="255"/>
      <c r="AH1172" s="255"/>
      <c r="AI1172" s="255"/>
      <c r="AJ1172" s="255"/>
      <c r="AK1172" s="255"/>
      <c r="AL1172" s="255"/>
      <c r="AM1172" s="255"/>
      <c r="AN1172" s="255"/>
      <c r="AO1172" s="255"/>
      <c r="AP1172" s="255"/>
      <c r="AQ1172" s="255"/>
      <c r="AR1172" s="255"/>
    </row>
    <row r="1173" spans="1:44" ht="16.5" customHeight="1" x14ac:dyDescent="0.25">
      <c r="A1173" s="253"/>
      <c r="B1173" s="254"/>
      <c r="C1173" s="253"/>
      <c r="D1173" s="255"/>
      <c r="E1173" s="255"/>
      <c r="F1173" s="255"/>
      <c r="G1173" s="255"/>
      <c r="H1173" s="255"/>
      <c r="I1173" s="255"/>
      <c r="J1173" s="255"/>
      <c r="K1173" s="255"/>
      <c r="L1173" s="255"/>
      <c r="M1173" s="255"/>
      <c r="N1173" s="255"/>
      <c r="O1173" s="255"/>
      <c r="P1173" s="255"/>
      <c r="Q1173" s="255"/>
      <c r="R1173" s="255"/>
      <c r="S1173" s="255"/>
      <c r="T1173" s="255"/>
      <c r="U1173" s="255"/>
      <c r="V1173" s="255"/>
      <c r="W1173" s="255"/>
      <c r="X1173" s="255"/>
      <c r="Y1173" s="255"/>
      <c r="Z1173" s="255"/>
      <c r="AA1173" s="255"/>
      <c r="AB1173" s="255"/>
      <c r="AC1173" s="255"/>
      <c r="AD1173" s="255"/>
      <c r="AE1173" s="255"/>
      <c r="AF1173" s="255"/>
      <c r="AG1173" s="255"/>
      <c r="AH1173" s="255"/>
      <c r="AI1173" s="255"/>
      <c r="AJ1173" s="255"/>
      <c r="AK1173" s="255"/>
      <c r="AL1173" s="255"/>
      <c r="AM1173" s="255"/>
      <c r="AN1173" s="255"/>
      <c r="AO1173" s="255"/>
      <c r="AP1173" s="255"/>
      <c r="AQ1173" s="255"/>
      <c r="AR1173" s="255"/>
    </row>
    <row r="1174" spans="1:44" ht="16.5" customHeight="1" x14ac:dyDescent="0.25">
      <c r="A1174" s="253"/>
      <c r="B1174" s="254"/>
      <c r="C1174" s="253"/>
      <c r="D1174" s="255"/>
      <c r="E1174" s="255"/>
      <c r="F1174" s="255"/>
      <c r="G1174" s="255"/>
      <c r="H1174" s="255"/>
      <c r="I1174" s="255"/>
      <c r="J1174" s="255"/>
      <c r="K1174" s="255"/>
      <c r="L1174" s="255"/>
      <c r="M1174" s="255"/>
      <c r="N1174" s="255"/>
      <c r="O1174" s="255"/>
      <c r="P1174" s="255"/>
      <c r="Q1174" s="255"/>
      <c r="R1174" s="255"/>
      <c r="S1174" s="255"/>
      <c r="T1174" s="255"/>
      <c r="U1174" s="255"/>
      <c r="V1174" s="255"/>
      <c r="W1174" s="255"/>
      <c r="X1174" s="255"/>
      <c r="Y1174" s="255"/>
      <c r="Z1174" s="255"/>
      <c r="AA1174" s="255"/>
      <c r="AB1174" s="255"/>
      <c r="AC1174" s="255"/>
      <c r="AD1174" s="255"/>
      <c r="AE1174" s="255"/>
      <c r="AF1174" s="255"/>
      <c r="AG1174" s="255"/>
      <c r="AH1174" s="255"/>
      <c r="AI1174" s="255"/>
      <c r="AJ1174" s="255"/>
      <c r="AK1174" s="255"/>
      <c r="AL1174" s="255"/>
      <c r="AM1174" s="255"/>
      <c r="AN1174" s="255"/>
      <c r="AO1174" s="255"/>
      <c r="AP1174" s="255"/>
      <c r="AQ1174" s="255"/>
      <c r="AR1174" s="255"/>
    </row>
    <row r="1175" spans="1:44" ht="16.5" customHeight="1" x14ac:dyDescent="0.25">
      <c r="A1175" s="253"/>
      <c r="B1175" s="254"/>
      <c r="C1175" s="253"/>
      <c r="D1175" s="255"/>
      <c r="E1175" s="255"/>
      <c r="F1175" s="255"/>
      <c r="G1175" s="255"/>
      <c r="H1175" s="255"/>
      <c r="I1175" s="255"/>
      <c r="J1175" s="255"/>
      <c r="K1175" s="255"/>
      <c r="L1175" s="255"/>
      <c r="M1175" s="255"/>
      <c r="N1175" s="255"/>
      <c r="O1175" s="255"/>
      <c r="P1175" s="255"/>
      <c r="Q1175" s="255"/>
      <c r="R1175" s="255"/>
      <c r="S1175" s="255"/>
      <c r="T1175" s="255"/>
      <c r="U1175" s="255"/>
      <c r="V1175" s="255"/>
      <c r="W1175" s="255"/>
      <c r="X1175" s="255"/>
      <c r="Y1175" s="255"/>
      <c r="Z1175" s="255"/>
      <c r="AA1175" s="255"/>
      <c r="AB1175" s="255"/>
      <c r="AC1175" s="255"/>
      <c r="AD1175" s="255"/>
      <c r="AE1175" s="255"/>
      <c r="AF1175" s="255"/>
      <c r="AG1175" s="255"/>
      <c r="AH1175" s="255"/>
      <c r="AI1175" s="255"/>
      <c r="AJ1175" s="255"/>
      <c r="AK1175" s="255"/>
      <c r="AL1175" s="255"/>
      <c r="AM1175" s="255"/>
      <c r="AN1175" s="255"/>
      <c r="AO1175" s="255"/>
      <c r="AP1175" s="255"/>
      <c r="AQ1175" s="255"/>
      <c r="AR1175" s="255"/>
    </row>
    <row r="1176" spans="1:44" ht="16.5" customHeight="1" x14ac:dyDescent="0.25">
      <c r="A1176" s="253"/>
      <c r="B1176" s="254"/>
      <c r="C1176" s="253"/>
      <c r="D1176" s="255"/>
      <c r="E1176" s="255"/>
      <c r="F1176" s="255"/>
      <c r="G1176" s="255"/>
      <c r="H1176" s="255"/>
      <c r="I1176" s="255"/>
      <c r="J1176" s="255"/>
      <c r="K1176" s="255"/>
      <c r="L1176" s="255"/>
      <c r="M1176" s="255"/>
      <c r="N1176" s="255"/>
      <c r="O1176" s="255"/>
      <c r="P1176" s="255"/>
      <c r="Q1176" s="255"/>
      <c r="R1176" s="255"/>
      <c r="S1176" s="255"/>
      <c r="T1176" s="255"/>
      <c r="U1176" s="255"/>
      <c r="V1176" s="255"/>
      <c r="W1176" s="255"/>
      <c r="X1176" s="255"/>
      <c r="Y1176" s="255"/>
      <c r="Z1176" s="255"/>
      <c r="AA1176" s="255"/>
      <c r="AB1176" s="255"/>
      <c r="AC1176" s="255"/>
      <c r="AD1176" s="255"/>
      <c r="AE1176" s="255"/>
      <c r="AF1176" s="255"/>
      <c r="AG1176" s="255"/>
      <c r="AH1176" s="255"/>
      <c r="AI1176" s="255"/>
      <c r="AJ1176" s="255"/>
      <c r="AK1176" s="255"/>
      <c r="AL1176" s="255"/>
      <c r="AM1176" s="255"/>
      <c r="AN1176" s="255"/>
      <c r="AO1176" s="255"/>
      <c r="AP1176" s="255"/>
      <c r="AQ1176" s="255"/>
      <c r="AR1176" s="255"/>
    </row>
    <row r="1177" spans="1:44" ht="16.5" customHeight="1" x14ac:dyDescent="0.25">
      <c r="A1177" s="253"/>
      <c r="B1177" s="254"/>
      <c r="C1177" s="253"/>
      <c r="D1177" s="255"/>
      <c r="E1177" s="255"/>
      <c r="F1177" s="255"/>
      <c r="G1177" s="255"/>
      <c r="H1177" s="255"/>
      <c r="I1177" s="255"/>
      <c r="J1177" s="255"/>
      <c r="K1177" s="255"/>
      <c r="L1177" s="255"/>
      <c r="M1177" s="255"/>
      <c r="N1177" s="255"/>
      <c r="O1177" s="255"/>
      <c r="P1177" s="255"/>
      <c r="Q1177" s="255"/>
      <c r="R1177" s="255"/>
      <c r="S1177" s="255"/>
      <c r="T1177" s="255"/>
      <c r="U1177" s="255"/>
      <c r="V1177" s="255"/>
      <c r="W1177" s="255"/>
      <c r="X1177" s="255"/>
      <c r="Y1177" s="255"/>
      <c r="Z1177" s="255"/>
      <c r="AA1177" s="255"/>
      <c r="AB1177" s="255"/>
      <c r="AC1177" s="255"/>
      <c r="AD1177" s="255"/>
      <c r="AE1177" s="255"/>
      <c r="AF1177" s="255"/>
      <c r="AG1177" s="255"/>
      <c r="AH1177" s="255"/>
      <c r="AI1177" s="255"/>
      <c r="AJ1177" s="255"/>
      <c r="AK1177" s="255"/>
      <c r="AL1177" s="255"/>
      <c r="AM1177" s="255"/>
      <c r="AN1177" s="255"/>
      <c r="AO1177" s="255"/>
      <c r="AP1177" s="255"/>
      <c r="AQ1177" s="255"/>
      <c r="AR1177" s="255"/>
    </row>
    <row r="1178" spans="1:44" ht="16.5" customHeight="1" x14ac:dyDescent="0.25">
      <c r="A1178" s="253"/>
      <c r="B1178" s="254"/>
      <c r="C1178" s="253"/>
      <c r="D1178" s="255"/>
      <c r="E1178" s="255"/>
      <c r="F1178" s="255"/>
      <c r="G1178" s="255"/>
      <c r="H1178" s="255"/>
      <c r="I1178" s="255"/>
      <c r="J1178" s="255"/>
      <c r="K1178" s="255"/>
      <c r="L1178" s="255"/>
      <c r="M1178" s="255"/>
      <c r="N1178" s="255"/>
      <c r="O1178" s="255"/>
      <c r="P1178" s="255"/>
      <c r="Q1178" s="255"/>
      <c r="R1178" s="255"/>
      <c r="S1178" s="255"/>
      <c r="T1178" s="255"/>
      <c r="U1178" s="255"/>
      <c r="V1178" s="255"/>
      <c r="W1178" s="255"/>
      <c r="X1178" s="255"/>
      <c r="Y1178" s="255"/>
      <c r="Z1178" s="255"/>
      <c r="AA1178" s="255"/>
      <c r="AB1178" s="255"/>
      <c r="AC1178" s="255"/>
      <c r="AD1178" s="255"/>
      <c r="AE1178" s="255"/>
      <c r="AF1178" s="255"/>
      <c r="AG1178" s="255"/>
      <c r="AH1178" s="255"/>
      <c r="AI1178" s="255"/>
      <c r="AJ1178" s="255"/>
      <c r="AK1178" s="255"/>
      <c r="AL1178" s="255"/>
      <c r="AM1178" s="255"/>
      <c r="AN1178" s="255"/>
      <c r="AO1178" s="255"/>
      <c r="AP1178" s="255"/>
      <c r="AQ1178" s="255"/>
      <c r="AR1178" s="255"/>
    </row>
    <row r="1179" spans="1:44" ht="16.5" customHeight="1" x14ac:dyDescent="0.25">
      <c r="A1179" s="253"/>
      <c r="B1179" s="254"/>
      <c r="C1179" s="253"/>
      <c r="D1179" s="255"/>
      <c r="E1179" s="255"/>
      <c r="F1179" s="255"/>
      <c r="G1179" s="255"/>
      <c r="H1179" s="255"/>
      <c r="I1179" s="255"/>
      <c r="J1179" s="255"/>
      <c r="K1179" s="255"/>
      <c r="L1179" s="255"/>
      <c r="M1179" s="255"/>
      <c r="N1179" s="255"/>
      <c r="O1179" s="255"/>
      <c r="P1179" s="255"/>
      <c r="Q1179" s="255"/>
      <c r="R1179" s="255"/>
      <c r="S1179" s="255"/>
      <c r="T1179" s="255"/>
      <c r="U1179" s="255"/>
      <c r="V1179" s="255"/>
      <c r="W1179" s="255"/>
      <c r="X1179" s="255"/>
      <c r="Y1179" s="255"/>
      <c r="Z1179" s="255"/>
      <c r="AA1179" s="255"/>
      <c r="AB1179" s="255"/>
      <c r="AC1179" s="255"/>
      <c r="AD1179" s="255"/>
      <c r="AE1179" s="255"/>
      <c r="AF1179" s="255"/>
      <c r="AG1179" s="255"/>
      <c r="AH1179" s="255"/>
      <c r="AI1179" s="255"/>
      <c r="AJ1179" s="255"/>
      <c r="AK1179" s="255"/>
      <c r="AL1179" s="255"/>
      <c r="AM1179" s="255"/>
      <c r="AN1179" s="255"/>
      <c r="AO1179" s="255"/>
      <c r="AP1179" s="255"/>
      <c r="AQ1179" s="255"/>
      <c r="AR1179" s="255"/>
    </row>
    <row r="1180" spans="1:44" ht="16.5" customHeight="1" x14ac:dyDescent="0.25">
      <c r="A1180" s="253"/>
      <c r="B1180" s="254"/>
      <c r="C1180" s="253"/>
      <c r="D1180" s="255"/>
      <c r="E1180" s="255"/>
      <c r="F1180" s="255"/>
      <c r="G1180" s="255"/>
      <c r="H1180" s="255"/>
      <c r="I1180" s="255"/>
      <c r="J1180" s="255"/>
      <c r="K1180" s="255"/>
      <c r="L1180" s="255"/>
      <c r="M1180" s="255"/>
      <c r="N1180" s="255"/>
      <c r="O1180" s="255"/>
      <c r="P1180" s="255"/>
      <c r="Q1180" s="255"/>
      <c r="R1180" s="255"/>
      <c r="S1180" s="255"/>
      <c r="T1180" s="255"/>
      <c r="U1180" s="255"/>
      <c r="V1180" s="255"/>
      <c r="W1180" s="255"/>
      <c r="X1180" s="255"/>
      <c r="Y1180" s="255"/>
      <c r="Z1180" s="255"/>
      <c r="AA1180" s="255"/>
      <c r="AB1180" s="255"/>
      <c r="AC1180" s="255"/>
      <c r="AD1180" s="255"/>
      <c r="AE1180" s="255"/>
      <c r="AF1180" s="255"/>
      <c r="AG1180" s="255"/>
      <c r="AH1180" s="255"/>
      <c r="AI1180" s="255"/>
      <c r="AJ1180" s="255"/>
      <c r="AK1180" s="255"/>
      <c r="AL1180" s="255"/>
      <c r="AM1180" s="255"/>
      <c r="AN1180" s="255"/>
      <c r="AO1180" s="255"/>
      <c r="AP1180" s="255"/>
      <c r="AQ1180" s="255"/>
      <c r="AR1180" s="255"/>
    </row>
    <row r="1181" spans="1:44" ht="16.5" customHeight="1" x14ac:dyDescent="0.25">
      <c r="A1181" s="253"/>
      <c r="B1181" s="254"/>
      <c r="C1181" s="253"/>
      <c r="D1181" s="255"/>
      <c r="E1181" s="255"/>
      <c r="F1181" s="255"/>
      <c r="G1181" s="255"/>
      <c r="H1181" s="255"/>
      <c r="I1181" s="255"/>
      <c r="J1181" s="255"/>
      <c r="K1181" s="255"/>
      <c r="L1181" s="255"/>
      <c r="M1181" s="255"/>
      <c r="N1181" s="255"/>
      <c r="O1181" s="255"/>
      <c r="P1181" s="255"/>
      <c r="Q1181" s="255"/>
      <c r="R1181" s="255"/>
      <c r="S1181" s="255"/>
      <c r="T1181" s="255"/>
      <c r="U1181" s="255"/>
      <c r="V1181" s="255"/>
      <c r="W1181" s="255"/>
      <c r="X1181" s="255"/>
      <c r="Y1181" s="255"/>
      <c r="Z1181" s="255"/>
      <c r="AA1181" s="255"/>
      <c r="AB1181" s="255"/>
      <c r="AC1181" s="255"/>
      <c r="AD1181" s="255"/>
      <c r="AE1181" s="255"/>
      <c r="AF1181" s="255"/>
      <c r="AG1181" s="255"/>
      <c r="AH1181" s="255"/>
      <c r="AI1181" s="255"/>
      <c r="AJ1181" s="255"/>
      <c r="AK1181" s="255"/>
      <c r="AL1181" s="255"/>
      <c r="AM1181" s="255"/>
      <c r="AN1181" s="255"/>
      <c r="AO1181" s="255"/>
      <c r="AP1181" s="255"/>
      <c r="AQ1181" s="255"/>
      <c r="AR1181" s="255"/>
    </row>
    <row r="1182" spans="1:44" ht="16.5" customHeight="1" x14ac:dyDescent="0.25">
      <c r="A1182" s="253"/>
      <c r="B1182" s="254"/>
      <c r="C1182" s="253"/>
      <c r="D1182" s="255"/>
      <c r="E1182" s="255"/>
      <c r="F1182" s="255"/>
      <c r="G1182" s="255"/>
      <c r="H1182" s="255"/>
      <c r="I1182" s="255"/>
      <c r="J1182" s="255"/>
      <c r="K1182" s="255"/>
      <c r="L1182" s="255"/>
      <c r="M1182" s="255"/>
      <c r="N1182" s="255"/>
      <c r="O1182" s="255"/>
      <c r="P1182" s="255"/>
      <c r="Q1182" s="255"/>
      <c r="R1182" s="255"/>
      <c r="S1182" s="255"/>
      <c r="T1182" s="255"/>
      <c r="U1182" s="255"/>
      <c r="V1182" s="255"/>
      <c r="W1182" s="255"/>
      <c r="X1182" s="255"/>
      <c r="Y1182" s="255"/>
      <c r="Z1182" s="255"/>
      <c r="AA1182" s="255"/>
      <c r="AB1182" s="255"/>
      <c r="AC1182" s="255"/>
      <c r="AD1182" s="255"/>
      <c r="AE1182" s="255"/>
      <c r="AF1182" s="255"/>
      <c r="AG1182" s="255"/>
      <c r="AH1182" s="255"/>
      <c r="AI1182" s="255"/>
      <c r="AJ1182" s="255"/>
      <c r="AK1182" s="255"/>
      <c r="AL1182" s="255"/>
      <c r="AM1182" s="255"/>
      <c r="AN1182" s="255"/>
      <c r="AO1182" s="255"/>
      <c r="AP1182" s="255"/>
      <c r="AQ1182" s="255"/>
      <c r="AR1182" s="255"/>
    </row>
    <row r="1183" spans="1:44" ht="16.5" customHeight="1" x14ac:dyDescent="0.25">
      <c r="A1183" s="253"/>
      <c r="B1183" s="254"/>
      <c r="C1183" s="253"/>
      <c r="D1183" s="255"/>
      <c r="E1183" s="255"/>
      <c r="F1183" s="255"/>
      <c r="G1183" s="255"/>
      <c r="H1183" s="255"/>
      <c r="I1183" s="255"/>
      <c r="J1183" s="255"/>
      <c r="K1183" s="255"/>
      <c r="L1183" s="255"/>
      <c r="M1183" s="255"/>
      <c r="N1183" s="255"/>
      <c r="O1183" s="255"/>
      <c r="P1183" s="255"/>
      <c r="Q1183" s="255"/>
      <c r="R1183" s="255"/>
      <c r="S1183" s="255"/>
      <c r="T1183" s="255"/>
      <c r="U1183" s="255"/>
      <c r="V1183" s="255"/>
      <c r="W1183" s="255"/>
      <c r="X1183" s="255"/>
      <c r="Y1183" s="255"/>
      <c r="Z1183" s="255"/>
      <c r="AA1183" s="255"/>
      <c r="AB1183" s="255"/>
      <c r="AC1183" s="255"/>
      <c r="AD1183" s="255"/>
      <c r="AE1183" s="255"/>
      <c r="AF1183" s="255"/>
      <c r="AG1183" s="255"/>
      <c r="AH1183" s="255"/>
      <c r="AI1183" s="255"/>
      <c r="AJ1183" s="255"/>
      <c r="AK1183" s="255"/>
      <c r="AL1183" s="255"/>
      <c r="AM1183" s="255"/>
      <c r="AN1183" s="255"/>
      <c r="AO1183" s="255"/>
      <c r="AP1183" s="255"/>
      <c r="AQ1183" s="255"/>
      <c r="AR1183" s="255"/>
    </row>
    <row r="1184" spans="1:44" ht="16.5" customHeight="1" x14ac:dyDescent="0.25">
      <c r="A1184" s="253"/>
      <c r="B1184" s="254"/>
      <c r="C1184" s="253"/>
      <c r="D1184" s="255"/>
      <c r="E1184" s="255"/>
      <c r="F1184" s="255"/>
      <c r="G1184" s="255"/>
      <c r="H1184" s="255"/>
      <c r="I1184" s="255"/>
      <c r="J1184" s="255"/>
      <c r="K1184" s="255"/>
      <c r="L1184" s="255"/>
      <c r="M1184" s="255"/>
      <c r="N1184" s="255"/>
      <c r="O1184" s="255"/>
      <c r="P1184" s="255"/>
      <c r="Q1184" s="255"/>
      <c r="R1184" s="255"/>
      <c r="S1184" s="255"/>
      <c r="T1184" s="255"/>
      <c r="U1184" s="255"/>
      <c r="V1184" s="255"/>
      <c r="W1184" s="255"/>
      <c r="X1184" s="255"/>
      <c r="Y1184" s="255"/>
      <c r="Z1184" s="255"/>
      <c r="AA1184" s="255"/>
      <c r="AB1184" s="255"/>
      <c r="AC1184" s="255"/>
      <c r="AD1184" s="255"/>
      <c r="AE1184" s="255"/>
      <c r="AF1184" s="255"/>
      <c r="AG1184" s="255"/>
      <c r="AH1184" s="255"/>
      <c r="AI1184" s="255"/>
      <c r="AJ1184" s="255"/>
      <c r="AK1184" s="255"/>
      <c r="AL1184" s="255"/>
      <c r="AM1184" s="255"/>
      <c r="AN1184" s="255"/>
      <c r="AO1184" s="255"/>
      <c r="AP1184" s="255"/>
      <c r="AQ1184" s="255"/>
      <c r="AR1184" s="255"/>
    </row>
    <row r="1185" spans="1:44" ht="16.5" customHeight="1" x14ac:dyDescent="0.25">
      <c r="A1185" s="253"/>
      <c r="B1185" s="254"/>
      <c r="C1185" s="253"/>
      <c r="D1185" s="255"/>
      <c r="E1185" s="255"/>
      <c r="F1185" s="255"/>
      <c r="G1185" s="255"/>
      <c r="H1185" s="255"/>
      <c r="I1185" s="255"/>
      <c r="J1185" s="255"/>
      <c r="K1185" s="255"/>
      <c r="L1185" s="255"/>
      <c r="M1185" s="255"/>
      <c r="N1185" s="255"/>
      <c r="O1185" s="255"/>
      <c r="P1185" s="255"/>
      <c r="Q1185" s="255"/>
      <c r="R1185" s="255"/>
      <c r="S1185" s="255"/>
      <c r="T1185" s="255"/>
      <c r="U1185" s="255"/>
      <c r="V1185" s="255"/>
      <c r="W1185" s="255"/>
      <c r="X1185" s="255"/>
      <c r="Y1185" s="255"/>
      <c r="Z1185" s="255"/>
      <c r="AA1185" s="255"/>
      <c r="AB1185" s="255"/>
      <c r="AC1185" s="255"/>
      <c r="AD1185" s="255"/>
      <c r="AE1185" s="255"/>
      <c r="AF1185" s="255"/>
      <c r="AG1185" s="255"/>
      <c r="AH1185" s="255"/>
      <c r="AI1185" s="255"/>
      <c r="AJ1185" s="255"/>
      <c r="AK1185" s="255"/>
      <c r="AL1185" s="255"/>
      <c r="AM1185" s="255"/>
      <c r="AN1185" s="255"/>
      <c r="AO1185" s="255"/>
      <c r="AP1185" s="255"/>
      <c r="AQ1185" s="255"/>
      <c r="AR1185" s="255"/>
    </row>
    <row r="1186" spans="1:44" ht="16.5" customHeight="1" x14ac:dyDescent="0.25">
      <c r="A1186" s="253"/>
      <c r="B1186" s="254"/>
      <c r="C1186" s="253"/>
      <c r="D1186" s="255"/>
      <c r="E1186" s="255"/>
      <c r="F1186" s="255"/>
      <c r="G1186" s="255"/>
      <c r="H1186" s="255"/>
      <c r="I1186" s="255"/>
      <c r="J1186" s="255"/>
      <c r="K1186" s="255"/>
      <c r="L1186" s="255"/>
      <c r="M1186" s="255"/>
      <c r="N1186" s="255"/>
      <c r="O1186" s="255"/>
      <c r="P1186" s="255"/>
      <c r="Q1186" s="255"/>
      <c r="R1186" s="255"/>
      <c r="S1186" s="255"/>
      <c r="T1186" s="255"/>
      <c r="U1186" s="255"/>
      <c r="V1186" s="255"/>
      <c r="W1186" s="255"/>
      <c r="X1186" s="255"/>
      <c r="Y1186" s="255"/>
      <c r="Z1186" s="255"/>
      <c r="AA1186" s="255"/>
      <c r="AB1186" s="255"/>
      <c r="AC1186" s="255"/>
      <c r="AD1186" s="255"/>
      <c r="AE1186" s="255"/>
      <c r="AF1186" s="255"/>
      <c r="AG1186" s="255"/>
      <c r="AH1186" s="255"/>
      <c r="AI1186" s="255"/>
      <c r="AJ1186" s="255"/>
      <c r="AK1186" s="255"/>
      <c r="AL1186" s="255"/>
      <c r="AM1186" s="255"/>
      <c r="AN1186" s="255"/>
      <c r="AO1186" s="255"/>
      <c r="AP1186" s="255"/>
      <c r="AQ1186" s="255"/>
      <c r="AR1186" s="255"/>
    </row>
    <row r="1187" spans="1:44" ht="16.5" customHeight="1" x14ac:dyDescent="0.25">
      <c r="A1187" s="253"/>
      <c r="B1187" s="254"/>
      <c r="C1187" s="253"/>
      <c r="D1187" s="255"/>
      <c r="E1187" s="255"/>
      <c r="F1187" s="255"/>
      <c r="G1187" s="255"/>
      <c r="H1187" s="255"/>
      <c r="I1187" s="255"/>
      <c r="J1187" s="255"/>
      <c r="K1187" s="255"/>
      <c r="L1187" s="255"/>
      <c r="M1187" s="255"/>
      <c r="N1187" s="255"/>
      <c r="O1187" s="255"/>
      <c r="P1187" s="255"/>
      <c r="Q1187" s="255"/>
      <c r="R1187" s="255"/>
      <c r="S1187" s="255"/>
      <c r="T1187" s="255"/>
      <c r="U1187" s="255"/>
      <c r="V1187" s="255"/>
      <c r="W1187" s="255"/>
      <c r="X1187" s="255"/>
      <c r="Y1187" s="255"/>
      <c r="Z1187" s="255"/>
      <c r="AA1187" s="255"/>
      <c r="AB1187" s="255"/>
      <c r="AC1187" s="255"/>
      <c r="AD1187" s="255"/>
      <c r="AE1187" s="255"/>
      <c r="AF1187" s="255"/>
      <c r="AG1187" s="255"/>
      <c r="AH1187" s="255"/>
      <c r="AI1187" s="255"/>
      <c r="AJ1187" s="255"/>
      <c r="AK1187" s="255"/>
      <c r="AL1187" s="255"/>
      <c r="AM1187" s="255"/>
      <c r="AN1187" s="255"/>
      <c r="AO1187" s="255"/>
      <c r="AP1187" s="255"/>
      <c r="AQ1187" s="255"/>
      <c r="AR1187" s="255"/>
    </row>
    <row r="1188" spans="1:44" ht="16.5" customHeight="1" x14ac:dyDescent="0.25">
      <c r="A1188" s="253"/>
      <c r="B1188" s="254"/>
      <c r="C1188" s="253"/>
      <c r="D1188" s="255"/>
      <c r="E1188" s="255"/>
      <c r="F1188" s="255"/>
      <c r="G1188" s="255"/>
      <c r="H1188" s="255"/>
      <c r="I1188" s="255"/>
      <c r="J1188" s="255"/>
      <c r="K1188" s="255"/>
      <c r="L1188" s="255"/>
      <c r="M1188" s="255"/>
      <c r="N1188" s="255"/>
      <c r="O1188" s="255"/>
      <c r="P1188" s="255"/>
      <c r="Q1188" s="255"/>
      <c r="R1188" s="255"/>
      <c r="S1188" s="255"/>
      <c r="T1188" s="255"/>
      <c r="U1188" s="255"/>
      <c r="V1188" s="255"/>
      <c r="W1188" s="255"/>
      <c r="X1188" s="255"/>
      <c r="Y1188" s="255"/>
      <c r="Z1188" s="255"/>
      <c r="AA1188" s="255"/>
      <c r="AB1188" s="255"/>
      <c r="AC1188" s="255"/>
      <c r="AD1188" s="255"/>
      <c r="AE1188" s="255"/>
      <c r="AF1188" s="255"/>
      <c r="AG1188" s="255"/>
      <c r="AH1188" s="255"/>
      <c r="AI1188" s="255"/>
      <c r="AJ1188" s="255"/>
      <c r="AK1188" s="255"/>
      <c r="AL1188" s="255"/>
      <c r="AM1188" s="255"/>
      <c r="AN1188" s="255"/>
      <c r="AO1188" s="255"/>
      <c r="AP1188" s="255"/>
      <c r="AQ1188" s="255"/>
      <c r="AR1188" s="255"/>
    </row>
    <row r="1189" spans="1:44" ht="16.5" customHeight="1" x14ac:dyDescent="0.25">
      <c r="A1189" s="253"/>
      <c r="B1189" s="254"/>
      <c r="C1189" s="253"/>
      <c r="D1189" s="255"/>
      <c r="E1189" s="255"/>
      <c r="F1189" s="255"/>
      <c r="G1189" s="255"/>
      <c r="H1189" s="255"/>
      <c r="I1189" s="255"/>
      <c r="J1189" s="255"/>
      <c r="K1189" s="255"/>
      <c r="L1189" s="255"/>
      <c r="M1189" s="255"/>
      <c r="N1189" s="255"/>
      <c r="O1189" s="255"/>
      <c r="P1189" s="255"/>
      <c r="Q1189" s="255"/>
      <c r="R1189" s="255"/>
      <c r="S1189" s="255"/>
      <c r="T1189" s="255"/>
      <c r="U1189" s="255"/>
      <c r="V1189" s="255"/>
      <c r="W1189" s="255"/>
      <c r="X1189" s="255"/>
      <c r="Y1189" s="255"/>
      <c r="Z1189" s="255"/>
      <c r="AA1189" s="255"/>
      <c r="AB1189" s="255"/>
      <c r="AC1189" s="255"/>
      <c r="AD1189" s="255"/>
      <c r="AE1189" s="255"/>
      <c r="AF1189" s="255"/>
      <c r="AG1189" s="255"/>
      <c r="AH1189" s="255"/>
      <c r="AI1189" s="255"/>
      <c r="AJ1189" s="255"/>
      <c r="AK1189" s="255"/>
      <c r="AL1189" s="255"/>
      <c r="AM1189" s="255"/>
      <c r="AN1189" s="255"/>
      <c r="AO1189" s="255"/>
      <c r="AP1189" s="255"/>
      <c r="AQ1189" s="255"/>
      <c r="AR1189" s="255"/>
    </row>
    <row r="1190" spans="1:44" ht="16.5" customHeight="1" x14ac:dyDescent="0.25">
      <c r="A1190" s="253"/>
      <c r="B1190" s="254"/>
      <c r="C1190" s="253"/>
      <c r="D1190" s="255"/>
      <c r="E1190" s="255"/>
      <c r="F1190" s="255"/>
      <c r="G1190" s="255"/>
      <c r="H1190" s="255"/>
      <c r="I1190" s="255"/>
      <c r="J1190" s="255"/>
      <c r="K1190" s="255"/>
      <c r="L1190" s="255"/>
      <c r="M1190" s="255"/>
      <c r="N1190" s="255"/>
      <c r="O1190" s="255"/>
      <c r="P1190" s="255"/>
      <c r="Q1190" s="255"/>
      <c r="R1190" s="255"/>
      <c r="S1190" s="255"/>
      <c r="T1190" s="255"/>
      <c r="U1190" s="255"/>
      <c r="V1190" s="255"/>
      <c r="W1190" s="255"/>
      <c r="X1190" s="255"/>
      <c r="Y1190" s="255"/>
      <c r="Z1190" s="255"/>
      <c r="AA1190" s="255"/>
      <c r="AB1190" s="255"/>
      <c r="AC1190" s="255"/>
      <c r="AD1190" s="255"/>
      <c r="AE1190" s="255"/>
      <c r="AF1190" s="255"/>
      <c r="AG1190" s="255"/>
      <c r="AH1190" s="255"/>
      <c r="AI1190" s="255"/>
      <c r="AJ1190" s="255"/>
      <c r="AK1190" s="255"/>
      <c r="AL1190" s="255"/>
      <c r="AM1190" s="255"/>
      <c r="AN1190" s="255"/>
      <c r="AO1190" s="255"/>
      <c r="AP1190" s="255"/>
      <c r="AQ1190" s="255"/>
      <c r="AR1190" s="255"/>
    </row>
    <row r="1191" spans="1:44" ht="16.5" customHeight="1" x14ac:dyDescent="0.25">
      <c r="A1191" s="251"/>
      <c r="B1191" s="256"/>
      <c r="C1191" s="251"/>
      <c r="D1191" s="251"/>
      <c r="E1191" s="251"/>
      <c r="F1191" s="251"/>
      <c r="G1191" s="251"/>
      <c r="H1191" s="251"/>
      <c r="I1191" s="251"/>
      <c r="J1191" s="251"/>
      <c r="K1191" s="251"/>
      <c r="L1191" s="251"/>
      <c r="M1191" s="251"/>
      <c r="N1191" s="251"/>
      <c r="O1191" s="251"/>
      <c r="P1191" s="251"/>
      <c r="Q1191" s="251"/>
      <c r="R1191" s="251"/>
      <c r="S1191" s="251"/>
      <c r="T1191" s="251"/>
      <c r="U1191" s="251"/>
      <c r="V1191" s="251"/>
      <c r="W1191" s="251"/>
      <c r="X1191" s="251"/>
      <c r="Y1191" s="251"/>
      <c r="Z1191" s="251"/>
      <c r="AA1191" s="251"/>
      <c r="AB1191" s="251"/>
      <c r="AC1191" s="251"/>
      <c r="AD1191" s="251"/>
      <c r="AE1191" s="251"/>
      <c r="AF1191" s="251"/>
      <c r="AG1191" s="251"/>
      <c r="AH1191" s="251"/>
      <c r="AI1191" s="251"/>
      <c r="AJ1191" s="251"/>
      <c r="AK1191" s="251"/>
      <c r="AL1191" s="251"/>
      <c r="AM1191" s="251"/>
      <c r="AN1191" s="251"/>
      <c r="AO1191" s="251"/>
      <c r="AP1191" s="251"/>
      <c r="AQ1191" s="251"/>
      <c r="AR1191" s="251"/>
    </row>
    <row r="1192" spans="1:44" ht="16.5" customHeight="1" x14ac:dyDescent="0.25">
      <c r="A1192" s="253"/>
      <c r="B1192" s="254"/>
      <c r="C1192" s="253"/>
      <c r="D1192" s="255"/>
      <c r="E1192" s="255"/>
      <c r="F1192" s="255"/>
      <c r="G1192" s="255"/>
      <c r="H1192" s="255"/>
      <c r="I1192" s="255"/>
      <c r="J1192" s="255"/>
      <c r="K1192" s="255"/>
      <c r="L1192" s="255"/>
      <c r="M1192" s="255"/>
      <c r="N1192" s="255"/>
      <c r="O1192" s="255"/>
      <c r="P1192" s="255"/>
      <c r="Q1192" s="255"/>
      <c r="R1192" s="255"/>
      <c r="S1192" s="255"/>
      <c r="T1192" s="255"/>
      <c r="U1192" s="255"/>
      <c r="V1192" s="255"/>
      <c r="W1192" s="255"/>
      <c r="X1192" s="255"/>
      <c r="Y1192" s="255"/>
      <c r="Z1192" s="255"/>
      <c r="AA1192" s="255"/>
      <c r="AB1192" s="255"/>
      <c r="AC1192" s="255"/>
      <c r="AD1192" s="255"/>
      <c r="AE1192" s="255"/>
      <c r="AF1192" s="255"/>
      <c r="AG1192" s="255"/>
      <c r="AH1192" s="255"/>
      <c r="AI1192" s="255"/>
      <c r="AJ1192" s="255"/>
      <c r="AK1192" s="255"/>
      <c r="AL1192" s="255"/>
      <c r="AM1192" s="255"/>
      <c r="AN1192" s="255"/>
      <c r="AO1192" s="255"/>
      <c r="AP1192" s="255"/>
      <c r="AQ1192" s="255"/>
      <c r="AR1192" s="255"/>
    </row>
    <row r="1193" spans="1:44" ht="16.5" customHeight="1" x14ac:dyDescent="0.25">
      <c r="A1193" s="253"/>
      <c r="B1193" s="254"/>
      <c r="C1193" s="253"/>
      <c r="D1193" s="255"/>
      <c r="E1193" s="255"/>
      <c r="F1193" s="255"/>
      <c r="G1193" s="255"/>
      <c r="H1193" s="255"/>
      <c r="I1193" s="255"/>
      <c r="J1193" s="255"/>
      <c r="K1193" s="255"/>
      <c r="L1193" s="255"/>
      <c r="M1193" s="255"/>
      <c r="N1193" s="255"/>
      <c r="O1193" s="255"/>
      <c r="P1193" s="255"/>
      <c r="Q1193" s="255"/>
      <c r="R1193" s="255"/>
      <c r="S1193" s="255"/>
      <c r="T1193" s="255"/>
      <c r="U1193" s="255"/>
      <c r="V1193" s="255"/>
      <c r="W1193" s="255"/>
      <c r="X1193" s="255"/>
      <c r="Y1193" s="255"/>
      <c r="Z1193" s="255"/>
      <c r="AA1193" s="255"/>
      <c r="AB1193" s="255"/>
      <c r="AC1193" s="255"/>
      <c r="AD1193" s="255"/>
      <c r="AE1193" s="255"/>
      <c r="AF1193" s="255"/>
      <c r="AG1193" s="255"/>
      <c r="AH1193" s="255"/>
      <c r="AI1193" s="255"/>
      <c r="AJ1193" s="255"/>
      <c r="AK1193" s="255"/>
      <c r="AL1193" s="255"/>
      <c r="AM1193" s="255"/>
      <c r="AN1193" s="255"/>
      <c r="AO1193" s="255"/>
      <c r="AP1193" s="255"/>
      <c r="AQ1193" s="255"/>
      <c r="AR1193" s="255"/>
    </row>
    <row r="1194" spans="1:44" ht="16.5" customHeight="1" x14ac:dyDescent="0.25">
      <c r="A1194" s="253"/>
      <c r="B1194" s="254"/>
      <c r="C1194" s="253"/>
      <c r="D1194" s="255"/>
      <c r="E1194" s="255"/>
      <c r="F1194" s="255"/>
      <c r="G1194" s="255"/>
      <c r="H1194" s="255"/>
      <c r="I1194" s="255"/>
      <c r="J1194" s="255"/>
      <c r="K1194" s="255"/>
      <c r="L1194" s="255"/>
      <c r="M1194" s="255"/>
      <c r="N1194" s="255"/>
      <c r="O1194" s="255"/>
      <c r="P1194" s="255"/>
      <c r="Q1194" s="255"/>
      <c r="R1194" s="255"/>
      <c r="S1194" s="255"/>
      <c r="T1194" s="255"/>
      <c r="U1194" s="255"/>
      <c r="V1194" s="255"/>
      <c r="W1194" s="255"/>
      <c r="X1194" s="255"/>
      <c r="Y1194" s="255"/>
      <c r="Z1194" s="255"/>
      <c r="AA1194" s="255"/>
      <c r="AB1194" s="255"/>
      <c r="AC1194" s="255"/>
      <c r="AD1194" s="255"/>
      <c r="AE1194" s="255"/>
      <c r="AF1194" s="255"/>
      <c r="AG1194" s="255"/>
      <c r="AH1194" s="255"/>
      <c r="AI1194" s="255"/>
      <c r="AJ1194" s="255"/>
      <c r="AK1194" s="255"/>
      <c r="AL1194" s="255"/>
      <c r="AM1194" s="255"/>
      <c r="AN1194" s="255"/>
      <c r="AO1194" s="255"/>
      <c r="AP1194" s="255"/>
      <c r="AQ1194" s="255"/>
      <c r="AR1194" s="255"/>
    </row>
    <row r="1195" spans="1:44" ht="16.5" customHeight="1" x14ac:dyDescent="0.25">
      <c r="A1195" s="253"/>
      <c r="B1195" s="254"/>
      <c r="C1195" s="253"/>
      <c r="D1195" s="255"/>
      <c r="E1195" s="255"/>
      <c r="F1195" s="255"/>
      <c r="G1195" s="255"/>
      <c r="H1195" s="255"/>
      <c r="I1195" s="255"/>
      <c r="J1195" s="255"/>
      <c r="K1195" s="255"/>
      <c r="L1195" s="255"/>
      <c r="M1195" s="255"/>
      <c r="N1195" s="255"/>
      <c r="O1195" s="255"/>
      <c r="P1195" s="255"/>
      <c r="Q1195" s="255"/>
      <c r="R1195" s="255"/>
      <c r="S1195" s="255"/>
      <c r="T1195" s="255"/>
      <c r="U1195" s="255"/>
      <c r="V1195" s="255"/>
      <c r="W1195" s="255"/>
      <c r="X1195" s="255"/>
      <c r="Y1195" s="255"/>
      <c r="Z1195" s="255"/>
      <c r="AA1195" s="255"/>
      <c r="AB1195" s="255"/>
      <c r="AC1195" s="255"/>
      <c r="AD1195" s="255"/>
      <c r="AE1195" s="255"/>
      <c r="AF1195" s="255"/>
      <c r="AG1195" s="255"/>
      <c r="AH1195" s="255"/>
      <c r="AI1195" s="255"/>
      <c r="AJ1195" s="255"/>
      <c r="AK1195" s="255"/>
      <c r="AL1195" s="255"/>
      <c r="AM1195" s="255"/>
      <c r="AN1195" s="255"/>
      <c r="AO1195" s="255"/>
      <c r="AP1195" s="255"/>
      <c r="AQ1195" s="255"/>
      <c r="AR1195" s="255"/>
    </row>
    <row r="1196" spans="1:44" ht="16.5" customHeight="1" x14ac:dyDescent="0.25">
      <c r="A1196" s="253"/>
      <c r="B1196" s="254"/>
      <c r="C1196" s="253"/>
      <c r="D1196" s="255"/>
      <c r="E1196" s="255"/>
      <c r="F1196" s="255"/>
      <c r="G1196" s="255"/>
      <c r="H1196" s="255"/>
      <c r="I1196" s="255"/>
      <c r="J1196" s="255"/>
      <c r="K1196" s="255"/>
      <c r="L1196" s="255"/>
      <c r="M1196" s="255"/>
      <c r="N1196" s="255"/>
      <c r="O1196" s="255"/>
      <c r="P1196" s="255"/>
      <c r="Q1196" s="255"/>
      <c r="R1196" s="255"/>
      <c r="S1196" s="255"/>
      <c r="T1196" s="255"/>
      <c r="U1196" s="255"/>
      <c r="V1196" s="255"/>
      <c r="W1196" s="255"/>
      <c r="X1196" s="255"/>
      <c r="Y1196" s="255"/>
      <c r="Z1196" s="255"/>
      <c r="AA1196" s="255"/>
      <c r="AB1196" s="255"/>
      <c r="AC1196" s="255"/>
      <c r="AD1196" s="255"/>
      <c r="AE1196" s="255"/>
      <c r="AF1196" s="255"/>
      <c r="AG1196" s="255"/>
      <c r="AH1196" s="255"/>
      <c r="AI1196" s="255"/>
      <c r="AJ1196" s="255"/>
      <c r="AK1196" s="255"/>
      <c r="AL1196" s="255"/>
      <c r="AM1196" s="255"/>
      <c r="AN1196" s="255"/>
      <c r="AO1196" s="255"/>
      <c r="AP1196" s="255"/>
      <c r="AQ1196" s="255"/>
      <c r="AR1196" s="255"/>
    </row>
    <row r="1197" spans="1:44" ht="16.5" customHeight="1" x14ac:dyDescent="0.25">
      <c r="A1197" s="253"/>
      <c r="B1197" s="254"/>
      <c r="C1197" s="253"/>
      <c r="D1197" s="255"/>
      <c r="E1197" s="255"/>
      <c r="F1197" s="255"/>
      <c r="G1197" s="255"/>
      <c r="H1197" s="255"/>
      <c r="I1197" s="255"/>
      <c r="J1197" s="255"/>
      <c r="K1197" s="255"/>
      <c r="L1197" s="255"/>
      <c r="M1197" s="255"/>
      <c r="N1197" s="255"/>
      <c r="O1197" s="255"/>
      <c r="P1197" s="255"/>
      <c r="Q1197" s="255"/>
      <c r="R1197" s="255"/>
      <c r="S1197" s="255"/>
      <c r="T1197" s="255"/>
      <c r="U1197" s="255"/>
      <c r="V1197" s="255"/>
      <c r="W1197" s="255"/>
      <c r="X1197" s="255"/>
      <c r="Y1197" s="255"/>
      <c r="Z1197" s="255"/>
      <c r="AA1197" s="255"/>
      <c r="AB1197" s="255"/>
      <c r="AC1197" s="255"/>
      <c r="AD1197" s="255"/>
      <c r="AE1197" s="255"/>
      <c r="AF1197" s="255"/>
      <c r="AG1197" s="255"/>
      <c r="AH1197" s="255"/>
      <c r="AI1197" s="255"/>
      <c r="AJ1197" s="255"/>
      <c r="AK1197" s="255"/>
      <c r="AL1197" s="255"/>
      <c r="AM1197" s="255"/>
      <c r="AN1197" s="255"/>
      <c r="AO1197" s="255"/>
      <c r="AP1197" s="255"/>
      <c r="AQ1197" s="255"/>
      <c r="AR1197" s="255"/>
    </row>
    <row r="1198" spans="1:44" ht="16.5" customHeight="1" x14ac:dyDescent="0.25">
      <c r="A1198" s="253"/>
      <c r="B1198" s="254"/>
      <c r="C1198" s="253"/>
      <c r="D1198" s="255"/>
      <c r="E1198" s="255"/>
      <c r="F1198" s="255"/>
      <c r="G1198" s="255"/>
      <c r="H1198" s="255"/>
      <c r="I1198" s="255"/>
      <c r="J1198" s="255"/>
      <c r="K1198" s="255"/>
      <c r="L1198" s="255"/>
      <c r="M1198" s="255"/>
      <c r="N1198" s="255"/>
      <c r="O1198" s="255"/>
      <c r="P1198" s="255"/>
      <c r="Q1198" s="255"/>
      <c r="R1198" s="255"/>
      <c r="S1198" s="255"/>
      <c r="T1198" s="255"/>
      <c r="U1198" s="255"/>
      <c r="V1198" s="255"/>
      <c r="W1198" s="255"/>
      <c r="X1198" s="255"/>
      <c r="Y1198" s="255"/>
      <c r="Z1198" s="255"/>
      <c r="AA1198" s="255"/>
      <c r="AB1198" s="255"/>
      <c r="AC1198" s="255"/>
      <c r="AD1198" s="255"/>
      <c r="AE1198" s="255"/>
      <c r="AF1198" s="255"/>
      <c r="AG1198" s="255"/>
      <c r="AH1198" s="255"/>
      <c r="AI1198" s="255"/>
      <c r="AJ1198" s="255"/>
      <c r="AK1198" s="255"/>
      <c r="AL1198" s="255"/>
      <c r="AM1198" s="255"/>
      <c r="AN1198" s="255"/>
      <c r="AO1198" s="255"/>
      <c r="AP1198" s="255"/>
      <c r="AQ1198" s="255"/>
      <c r="AR1198" s="255"/>
    </row>
    <row r="1199" spans="1:44" ht="16.5" customHeight="1" x14ac:dyDescent="0.25">
      <c r="A1199" s="253"/>
      <c r="B1199" s="254"/>
      <c r="C1199" s="253"/>
      <c r="D1199" s="255"/>
      <c r="E1199" s="255"/>
      <c r="F1199" s="255"/>
      <c r="G1199" s="255"/>
      <c r="H1199" s="255"/>
      <c r="I1199" s="255"/>
      <c r="J1199" s="255"/>
      <c r="K1199" s="255"/>
      <c r="L1199" s="255"/>
      <c r="M1199" s="255"/>
      <c r="N1199" s="255"/>
      <c r="O1199" s="255"/>
      <c r="P1199" s="255"/>
      <c r="Q1199" s="255"/>
      <c r="R1199" s="255"/>
      <c r="S1199" s="255"/>
      <c r="T1199" s="255"/>
      <c r="U1199" s="255"/>
      <c r="V1199" s="255"/>
      <c r="W1199" s="255"/>
      <c r="X1199" s="255"/>
      <c r="Y1199" s="255"/>
      <c r="Z1199" s="255"/>
      <c r="AA1199" s="255"/>
      <c r="AB1199" s="255"/>
      <c r="AC1199" s="255"/>
      <c r="AD1199" s="255"/>
      <c r="AE1199" s="255"/>
      <c r="AF1199" s="255"/>
      <c r="AG1199" s="255"/>
      <c r="AH1199" s="255"/>
      <c r="AI1199" s="255"/>
      <c r="AJ1199" s="255"/>
      <c r="AK1199" s="255"/>
      <c r="AL1199" s="255"/>
      <c r="AM1199" s="255"/>
      <c r="AN1199" s="255"/>
      <c r="AO1199" s="255"/>
      <c r="AP1199" s="255"/>
      <c r="AQ1199" s="255"/>
      <c r="AR1199" s="255"/>
    </row>
    <row r="1200" spans="1:44" ht="16.5" customHeight="1" x14ac:dyDescent="0.25">
      <c r="A1200" s="253"/>
      <c r="B1200" s="254"/>
      <c r="C1200" s="253"/>
      <c r="D1200" s="255"/>
      <c r="E1200" s="255"/>
      <c r="F1200" s="255"/>
      <c r="G1200" s="255"/>
      <c r="H1200" s="255"/>
      <c r="I1200" s="255"/>
      <c r="J1200" s="255"/>
      <c r="K1200" s="255"/>
      <c r="L1200" s="255"/>
      <c r="M1200" s="255"/>
      <c r="N1200" s="255"/>
      <c r="O1200" s="255"/>
      <c r="P1200" s="255"/>
      <c r="Q1200" s="255"/>
      <c r="R1200" s="255"/>
      <c r="S1200" s="255"/>
      <c r="T1200" s="255"/>
      <c r="U1200" s="255"/>
      <c r="V1200" s="255"/>
      <c r="W1200" s="255"/>
      <c r="X1200" s="255"/>
      <c r="Y1200" s="255"/>
      <c r="Z1200" s="255"/>
      <c r="AA1200" s="255"/>
      <c r="AB1200" s="255"/>
      <c r="AC1200" s="255"/>
      <c r="AD1200" s="255"/>
      <c r="AE1200" s="255"/>
      <c r="AF1200" s="255"/>
      <c r="AG1200" s="255"/>
      <c r="AH1200" s="255"/>
      <c r="AI1200" s="255"/>
      <c r="AJ1200" s="255"/>
      <c r="AK1200" s="255"/>
      <c r="AL1200" s="255"/>
      <c r="AM1200" s="255"/>
      <c r="AN1200" s="255"/>
      <c r="AO1200" s="255"/>
      <c r="AP1200" s="255"/>
      <c r="AQ1200" s="255"/>
      <c r="AR1200" s="255"/>
    </row>
    <row r="1201" spans="1:44" ht="16.5" customHeight="1" x14ac:dyDescent="0.25">
      <c r="A1201" s="253"/>
      <c r="B1201" s="254"/>
      <c r="C1201" s="253"/>
      <c r="D1201" s="255"/>
      <c r="E1201" s="255"/>
      <c r="F1201" s="255"/>
      <c r="G1201" s="255"/>
      <c r="H1201" s="255"/>
      <c r="I1201" s="255"/>
      <c r="J1201" s="255"/>
      <c r="K1201" s="255"/>
      <c r="L1201" s="255"/>
      <c r="M1201" s="255"/>
      <c r="N1201" s="255"/>
      <c r="O1201" s="255"/>
      <c r="P1201" s="255"/>
      <c r="Q1201" s="255"/>
      <c r="R1201" s="255"/>
      <c r="S1201" s="255"/>
      <c r="T1201" s="255"/>
      <c r="U1201" s="255"/>
      <c r="V1201" s="255"/>
      <c r="W1201" s="255"/>
      <c r="X1201" s="255"/>
      <c r="Y1201" s="255"/>
      <c r="Z1201" s="255"/>
      <c r="AA1201" s="255"/>
      <c r="AB1201" s="255"/>
      <c r="AC1201" s="255"/>
      <c r="AD1201" s="255"/>
      <c r="AE1201" s="255"/>
      <c r="AF1201" s="255"/>
      <c r="AG1201" s="255"/>
      <c r="AH1201" s="255"/>
      <c r="AI1201" s="255"/>
      <c r="AJ1201" s="255"/>
      <c r="AK1201" s="255"/>
      <c r="AL1201" s="255"/>
      <c r="AM1201" s="255"/>
      <c r="AN1201" s="255"/>
      <c r="AO1201" s="255"/>
      <c r="AP1201" s="255"/>
      <c r="AQ1201" s="255"/>
      <c r="AR1201" s="255"/>
    </row>
    <row r="1202" spans="1:44" ht="16.5" customHeight="1" x14ac:dyDescent="0.25">
      <c r="A1202" s="253"/>
      <c r="B1202" s="254"/>
      <c r="C1202" s="253"/>
      <c r="D1202" s="255"/>
      <c r="E1202" s="255"/>
      <c r="F1202" s="255"/>
      <c r="G1202" s="255"/>
      <c r="H1202" s="255"/>
      <c r="I1202" s="255"/>
      <c r="J1202" s="255"/>
      <c r="K1202" s="255"/>
      <c r="L1202" s="255"/>
      <c r="M1202" s="255"/>
      <c r="N1202" s="255"/>
      <c r="O1202" s="255"/>
      <c r="P1202" s="255"/>
      <c r="Q1202" s="255"/>
      <c r="R1202" s="255"/>
      <c r="S1202" s="255"/>
      <c r="T1202" s="255"/>
      <c r="U1202" s="255"/>
      <c r="V1202" s="255"/>
      <c r="W1202" s="255"/>
      <c r="X1202" s="255"/>
      <c r="Y1202" s="255"/>
      <c r="Z1202" s="255"/>
      <c r="AA1202" s="255"/>
      <c r="AB1202" s="255"/>
      <c r="AC1202" s="255"/>
      <c r="AD1202" s="255"/>
      <c r="AE1202" s="255"/>
      <c r="AF1202" s="255"/>
      <c r="AG1202" s="255"/>
      <c r="AH1202" s="255"/>
      <c r="AI1202" s="255"/>
      <c r="AJ1202" s="255"/>
      <c r="AK1202" s="255"/>
      <c r="AL1202" s="255"/>
      <c r="AM1202" s="255"/>
      <c r="AN1202" s="255"/>
      <c r="AO1202" s="255"/>
      <c r="AP1202" s="255"/>
      <c r="AQ1202" s="255"/>
      <c r="AR1202" s="255"/>
    </row>
    <row r="1203" spans="1:44" ht="16.5" customHeight="1" x14ac:dyDescent="0.25">
      <c r="A1203" s="253"/>
      <c r="B1203" s="254"/>
      <c r="C1203" s="253"/>
      <c r="D1203" s="255"/>
      <c r="E1203" s="255"/>
      <c r="F1203" s="255"/>
      <c r="G1203" s="255"/>
      <c r="H1203" s="255"/>
      <c r="I1203" s="255"/>
      <c r="J1203" s="255"/>
      <c r="K1203" s="255"/>
      <c r="L1203" s="255"/>
      <c r="M1203" s="255"/>
      <c r="N1203" s="255"/>
      <c r="O1203" s="255"/>
      <c r="P1203" s="255"/>
      <c r="Q1203" s="255"/>
      <c r="R1203" s="255"/>
      <c r="S1203" s="255"/>
      <c r="T1203" s="255"/>
      <c r="U1203" s="255"/>
      <c r="V1203" s="255"/>
      <c r="W1203" s="255"/>
      <c r="X1203" s="255"/>
      <c r="Y1203" s="255"/>
      <c r="Z1203" s="255"/>
      <c r="AA1203" s="255"/>
      <c r="AB1203" s="255"/>
      <c r="AC1203" s="255"/>
      <c r="AD1203" s="255"/>
      <c r="AE1203" s="255"/>
      <c r="AF1203" s="255"/>
      <c r="AG1203" s="255"/>
      <c r="AH1203" s="255"/>
      <c r="AI1203" s="255"/>
      <c r="AJ1203" s="255"/>
      <c r="AK1203" s="255"/>
      <c r="AL1203" s="255"/>
      <c r="AM1203" s="255"/>
      <c r="AN1203" s="255"/>
      <c r="AO1203" s="255"/>
      <c r="AP1203" s="255"/>
      <c r="AQ1203" s="255"/>
      <c r="AR1203" s="255"/>
    </row>
    <row r="1204" spans="1:44" ht="16.5" customHeight="1" x14ac:dyDescent="0.25">
      <c r="A1204" s="253"/>
      <c r="B1204" s="254"/>
      <c r="C1204" s="253"/>
      <c r="D1204" s="255"/>
      <c r="E1204" s="255"/>
      <c r="F1204" s="255"/>
      <c r="G1204" s="255"/>
      <c r="H1204" s="255"/>
      <c r="I1204" s="255"/>
      <c r="J1204" s="255"/>
      <c r="K1204" s="255"/>
      <c r="L1204" s="255"/>
      <c r="M1204" s="255"/>
      <c r="N1204" s="255"/>
      <c r="O1204" s="255"/>
      <c r="P1204" s="255"/>
      <c r="Q1204" s="255"/>
      <c r="R1204" s="255"/>
      <c r="S1204" s="255"/>
      <c r="T1204" s="255"/>
      <c r="U1204" s="255"/>
      <c r="V1204" s="255"/>
      <c r="W1204" s="255"/>
      <c r="X1204" s="255"/>
      <c r="Y1204" s="255"/>
      <c r="Z1204" s="255"/>
      <c r="AA1204" s="255"/>
      <c r="AB1204" s="255"/>
      <c r="AC1204" s="255"/>
      <c r="AD1204" s="255"/>
      <c r="AE1204" s="255"/>
      <c r="AF1204" s="255"/>
      <c r="AG1204" s="255"/>
      <c r="AH1204" s="255"/>
      <c r="AI1204" s="255"/>
      <c r="AJ1204" s="255"/>
      <c r="AK1204" s="255"/>
      <c r="AL1204" s="255"/>
      <c r="AM1204" s="255"/>
      <c r="AN1204" s="255"/>
      <c r="AO1204" s="255"/>
      <c r="AP1204" s="255"/>
      <c r="AQ1204" s="255"/>
      <c r="AR1204" s="255"/>
    </row>
    <row r="1205" spans="1:44" ht="16.5" customHeight="1" x14ac:dyDescent="0.25">
      <c r="A1205" s="253"/>
      <c r="B1205" s="254"/>
      <c r="C1205" s="253"/>
      <c r="D1205" s="255"/>
      <c r="E1205" s="255"/>
      <c r="F1205" s="255"/>
      <c r="G1205" s="255"/>
      <c r="H1205" s="255"/>
      <c r="I1205" s="255"/>
      <c r="J1205" s="255"/>
      <c r="K1205" s="255"/>
      <c r="L1205" s="255"/>
      <c r="M1205" s="255"/>
      <c r="N1205" s="255"/>
      <c r="O1205" s="255"/>
      <c r="P1205" s="255"/>
      <c r="Q1205" s="255"/>
      <c r="R1205" s="255"/>
      <c r="S1205" s="255"/>
      <c r="T1205" s="255"/>
      <c r="U1205" s="255"/>
      <c r="V1205" s="255"/>
      <c r="W1205" s="255"/>
      <c r="X1205" s="255"/>
      <c r="Y1205" s="255"/>
      <c r="Z1205" s="255"/>
      <c r="AA1205" s="255"/>
      <c r="AB1205" s="255"/>
      <c r="AC1205" s="255"/>
      <c r="AD1205" s="255"/>
      <c r="AE1205" s="255"/>
      <c r="AF1205" s="255"/>
      <c r="AG1205" s="255"/>
      <c r="AH1205" s="255"/>
      <c r="AI1205" s="255"/>
      <c r="AJ1205" s="255"/>
      <c r="AK1205" s="255"/>
      <c r="AL1205" s="255"/>
      <c r="AM1205" s="255"/>
      <c r="AN1205" s="255"/>
      <c r="AO1205" s="255"/>
      <c r="AP1205" s="255"/>
      <c r="AQ1205" s="255"/>
      <c r="AR1205" s="255"/>
    </row>
    <row r="1206" spans="1:44" ht="16.5" customHeight="1" x14ac:dyDescent="0.25">
      <c r="A1206" s="253"/>
      <c r="B1206" s="254"/>
      <c r="C1206" s="253"/>
      <c r="D1206" s="255"/>
      <c r="E1206" s="255"/>
      <c r="F1206" s="255"/>
      <c r="G1206" s="255"/>
      <c r="H1206" s="255"/>
      <c r="I1206" s="255"/>
      <c r="J1206" s="255"/>
      <c r="K1206" s="255"/>
      <c r="L1206" s="255"/>
      <c r="M1206" s="255"/>
      <c r="N1206" s="255"/>
      <c r="O1206" s="255"/>
      <c r="P1206" s="255"/>
      <c r="Q1206" s="255"/>
      <c r="R1206" s="255"/>
      <c r="S1206" s="255"/>
      <c r="T1206" s="255"/>
      <c r="U1206" s="255"/>
      <c r="V1206" s="255"/>
      <c r="W1206" s="255"/>
      <c r="X1206" s="255"/>
      <c r="Y1206" s="255"/>
      <c r="Z1206" s="255"/>
      <c r="AA1206" s="255"/>
      <c r="AB1206" s="255"/>
      <c r="AC1206" s="255"/>
      <c r="AD1206" s="255"/>
      <c r="AE1206" s="255"/>
      <c r="AF1206" s="255"/>
      <c r="AG1206" s="255"/>
      <c r="AH1206" s="255"/>
      <c r="AI1206" s="255"/>
      <c r="AJ1206" s="255"/>
      <c r="AK1206" s="255"/>
      <c r="AL1206" s="255"/>
      <c r="AM1206" s="255"/>
      <c r="AN1206" s="255"/>
      <c r="AO1206" s="255"/>
      <c r="AP1206" s="255"/>
      <c r="AQ1206" s="255"/>
      <c r="AR1206" s="255"/>
    </row>
    <row r="1207" spans="1:44" ht="16.5" customHeight="1" x14ac:dyDescent="0.25">
      <c r="A1207" s="253"/>
      <c r="B1207" s="254"/>
      <c r="C1207" s="253"/>
      <c r="D1207" s="255"/>
      <c r="E1207" s="255"/>
      <c r="F1207" s="255"/>
      <c r="G1207" s="255"/>
      <c r="H1207" s="255"/>
      <c r="I1207" s="255"/>
      <c r="J1207" s="255"/>
      <c r="K1207" s="255"/>
      <c r="L1207" s="255"/>
      <c r="M1207" s="255"/>
      <c r="N1207" s="255"/>
      <c r="O1207" s="255"/>
      <c r="P1207" s="255"/>
      <c r="Q1207" s="255"/>
      <c r="R1207" s="255"/>
      <c r="S1207" s="255"/>
      <c r="T1207" s="255"/>
      <c r="U1207" s="255"/>
      <c r="V1207" s="255"/>
      <c r="W1207" s="255"/>
      <c r="X1207" s="255"/>
      <c r="Y1207" s="255"/>
      <c r="Z1207" s="255"/>
      <c r="AA1207" s="255"/>
      <c r="AB1207" s="255"/>
      <c r="AC1207" s="255"/>
      <c r="AD1207" s="255"/>
      <c r="AE1207" s="255"/>
      <c r="AF1207" s="255"/>
      <c r="AG1207" s="255"/>
      <c r="AH1207" s="255"/>
      <c r="AI1207" s="255"/>
      <c r="AJ1207" s="255"/>
      <c r="AK1207" s="255"/>
      <c r="AL1207" s="255"/>
      <c r="AM1207" s="255"/>
      <c r="AN1207" s="255"/>
      <c r="AO1207" s="255"/>
      <c r="AP1207" s="255"/>
      <c r="AQ1207" s="255"/>
      <c r="AR1207" s="255"/>
    </row>
    <row r="1208" spans="1:44" ht="16.5" customHeight="1" x14ac:dyDescent="0.25">
      <c r="A1208" s="253"/>
      <c r="B1208" s="254"/>
      <c r="C1208" s="253"/>
      <c r="D1208" s="255"/>
      <c r="E1208" s="255"/>
      <c r="F1208" s="255"/>
      <c r="G1208" s="255"/>
      <c r="H1208" s="255"/>
      <c r="I1208" s="255"/>
      <c r="J1208" s="255"/>
      <c r="K1208" s="255"/>
      <c r="L1208" s="255"/>
      <c r="M1208" s="255"/>
      <c r="N1208" s="255"/>
      <c r="O1208" s="255"/>
      <c r="P1208" s="255"/>
      <c r="Q1208" s="255"/>
      <c r="R1208" s="255"/>
      <c r="S1208" s="255"/>
      <c r="T1208" s="255"/>
      <c r="U1208" s="255"/>
      <c r="V1208" s="255"/>
      <c r="W1208" s="255"/>
      <c r="X1208" s="255"/>
      <c r="Y1208" s="255"/>
      <c r="Z1208" s="255"/>
      <c r="AA1208" s="255"/>
      <c r="AB1208" s="255"/>
      <c r="AC1208" s="255"/>
      <c r="AD1208" s="255"/>
      <c r="AE1208" s="255"/>
      <c r="AF1208" s="255"/>
      <c r="AG1208" s="255"/>
      <c r="AH1208" s="255"/>
      <c r="AI1208" s="255"/>
      <c r="AJ1208" s="255"/>
      <c r="AK1208" s="255"/>
      <c r="AL1208" s="255"/>
      <c r="AM1208" s="255"/>
      <c r="AN1208" s="255"/>
      <c r="AO1208" s="255"/>
      <c r="AP1208" s="255"/>
      <c r="AQ1208" s="255"/>
      <c r="AR1208" s="255"/>
    </row>
    <row r="1209" spans="1:44" ht="16.5" customHeight="1" x14ac:dyDescent="0.25">
      <c r="A1209" s="253"/>
      <c r="B1209" s="254"/>
      <c r="C1209" s="253"/>
      <c r="D1209" s="255"/>
      <c r="E1209" s="255"/>
      <c r="F1209" s="255"/>
      <c r="G1209" s="255"/>
      <c r="H1209" s="255"/>
      <c r="I1209" s="255"/>
      <c r="J1209" s="255"/>
      <c r="K1209" s="255"/>
      <c r="L1209" s="255"/>
      <c r="M1209" s="255"/>
      <c r="N1209" s="255"/>
      <c r="O1209" s="255"/>
      <c r="P1209" s="255"/>
      <c r="Q1209" s="255"/>
      <c r="R1209" s="255"/>
      <c r="S1209" s="255"/>
      <c r="T1209" s="255"/>
      <c r="U1209" s="255"/>
      <c r="V1209" s="255"/>
      <c r="W1209" s="255"/>
      <c r="X1209" s="255"/>
      <c r="Y1209" s="255"/>
      <c r="Z1209" s="255"/>
      <c r="AA1209" s="255"/>
      <c r="AB1209" s="255"/>
      <c r="AC1209" s="255"/>
      <c r="AD1209" s="255"/>
      <c r="AE1209" s="255"/>
      <c r="AF1209" s="255"/>
      <c r="AG1209" s="255"/>
      <c r="AH1209" s="255"/>
      <c r="AI1209" s="255"/>
      <c r="AJ1209" s="255"/>
      <c r="AK1209" s="255"/>
      <c r="AL1209" s="255"/>
      <c r="AM1209" s="255"/>
      <c r="AN1209" s="255"/>
      <c r="AO1209" s="255"/>
      <c r="AP1209" s="255"/>
      <c r="AQ1209" s="255"/>
      <c r="AR1209" s="255"/>
    </row>
    <row r="1210" spans="1:44" ht="16.5" customHeight="1" x14ac:dyDescent="0.25">
      <c r="A1210" s="253"/>
      <c r="B1210" s="254"/>
      <c r="C1210" s="253"/>
      <c r="D1210" s="255"/>
      <c r="E1210" s="255"/>
      <c r="F1210" s="255"/>
      <c r="G1210" s="255"/>
      <c r="H1210" s="255"/>
      <c r="I1210" s="255"/>
      <c r="J1210" s="255"/>
      <c r="K1210" s="255"/>
      <c r="L1210" s="255"/>
      <c r="M1210" s="255"/>
      <c r="N1210" s="255"/>
      <c r="O1210" s="255"/>
      <c r="P1210" s="255"/>
      <c r="Q1210" s="255"/>
      <c r="R1210" s="255"/>
      <c r="S1210" s="255"/>
      <c r="T1210" s="255"/>
      <c r="U1210" s="255"/>
      <c r="V1210" s="255"/>
      <c r="W1210" s="255"/>
      <c r="X1210" s="255"/>
      <c r="Y1210" s="255"/>
      <c r="Z1210" s="255"/>
      <c r="AA1210" s="255"/>
      <c r="AB1210" s="255"/>
      <c r="AC1210" s="255"/>
      <c r="AD1210" s="255"/>
      <c r="AE1210" s="255"/>
      <c r="AF1210" s="255"/>
      <c r="AG1210" s="255"/>
      <c r="AH1210" s="255"/>
      <c r="AI1210" s="255"/>
      <c r="AJ1210" s="255"/>
      <c r="AK1210" s="255"/>
      <c r="AL1210" s="255"/>
      <c r="AM1210" s="255"/>
      <c r="AN1210" s="255"/>
      <c r="AO1210" s="255"/>
      <c r="AP1210" s="255"/>
      <c r="AQ1210" s="255"/>
      <c r="AR1210" s="255"/>
    </row>
    <row r="1211" spans="1:44" ht="16.5" customHeight="1" x14ac:dyDescent="0.25">
      <c r="A1211" s="253"/>
      <c r="B1211" s="254"/>
      <c r="C1211" s="253"/>
      <c r="D1211" s="255"/>
      <c r="E1211" s="255"/>
      <c r="F1211" s="255"/>
      <c r="G1211" s="255"/>
      <c r="H1211" s="255"/>
      <c r="I1211" s="255"/>
      <c r="J1211" s="255"/>
      <c r="K1211" s="255"/>
      <c r="L1211" s="255"/>
      <c r="M1211" s="255"/>
      <c r="N1211" s="255"/>
      <c r="O1211" s="255"/>
      <c r="P1211" s="255"/>
      <c r="Q1211" s="255"/>
      <c r="R1211" s="255"/>
      <c r="S1211" s="255"/>
      <c r="T1211" s="255"/>
      <c r="U1211" s="255"/>
      <c r="V1211" s="255"/>
      <c r="W1211" s="255"/>
      <c r="X1211" s="255"/>
      <c r="Y1211" s="255"/>
      <c r="Z1211" s="255"/>
      <c r="AA1211" s="255"/>
      <c r="AB1211" s="255"/>
      <c r="AC1211" s="255"/>
      <c r="AD1211" s="255"/>
      <c r="AE1211" s="255"/>
      <c r="AF1211" s="255"/>
      <c r="AG1211" s="255"/>
      <c r="AH1211" s="255"/>
      <c r="AI1211" s="255"/>
      <c r="AJ1211" s="255"/>
      <c r="AK1211" s="255"/>
      <c r="AL1211" s="255"/>
      <c r="AM1211" s="255"/>
      <c r="AN1211" s="255"/>
      <c r="AO1211" s="255"/>
      <c r="AP1211" s="255"/>
      <c r="AQ1211" s="255"/>
      <c r="AR1211" s="255"/>
    </row>
    <row r="1212" spans="1:44" ht="16.5" customHeight="1" x14ac:dyDescent="0.25">
      <c r="A1212" s="253"/>
      <c r="B1212" s="254"/>
      <c r="C1212" s="253"/>
      <c r="D1212" s="255"/>
      <c r="E1212" s="255"/>
      <c r="F1212" s="255"/>
      <c r="G1212" s="255"/>
      <c r="H1212" s="255"/>
      <c r="I1212" s="255"/>
      <c r="J1212" s="255"/>
      <c r="K1212" s="255"/>
      <c r="L1212" s="255"/>
      <c r="M1212" s="255"/>
      <c r="N1212" s="255"/>
      <c r="O1212" s="255"/>
      <c r="P1212" s="255"/>
      <c r="Q1212" s="255"/>
      <c r="R1212" s="255"/>
      <c r="S1212" s="255"/>
      <c r="T1212" s="255"/>
      <c r="U1212" s="255"/>
      <c r="V1212" s="255"/>
      <c r="W1212" s="255"/>
      <c r="X1212" s="255"/>
      <c r="Y1212" s="255"/>
      <c r="Z1212" s="255"/>
      <c r="AA1212" s="255"/>
      <c r="AB1212" s="255"/>
      <c r="AC1212" s="255"/>
      <c r="AD1212" s="255"/>
      <c r="AE1212" s="255"/>
      <c r="AF1212" s="255"/>
      <c r="AG1212" s="255"/>
      <c r="AH1212" s="255"/>
      <c r="AI1212" s="255"/>
      <c r="AJ1212" s="255"/>
      <c r="AK1212" s="255"/>
      <c r="AL1212" s="255"/>
      <c r="AM1212" s="255"/>
      <c r="AN1212" s="255"/>
      <c r="AO1212" s="255"/>
      <c r="AP1212" s="255"/>
      <c r="AQ1212" s="255"/>
      <c r="AR1212" s="255"/>
    </row>
    <row r="1213" spans="1:44" ht="16.5" customHeight="1" x14ac:dyDescent="0.25">
      <c r="A1213" s="253"/>
      <c r="B1213" s="254"/>
      <c r="C1213" s="253"/>
      <c r="D1213" s="255"/>
      <c r="E1213" s="255"/>
      <c r="F1213" s="255"/>
      <c r="G1213" s="255"/>
      <c r="H1213" s="255"/>
      <c r="I1213" s="255"/>
      <c r="J1213" s="255"/>
      <c r="K1213" s="255"/>
      <c r="L1213" s="255"/>
      <c r="M1213" s="255"/>
      <c r="N1213" s="255"/>
      <c r="O1213" s="255"/>
      <c r="P1213" s="255"/>
      <c r="Q1213" s="255"/>
      <c r="R1213" s="255"/>
      <c r="S1213" s="255"/>
      <c r="T1213" s="255"/>
      <c r="U1213" s="255"/>
      <c r="V1213" s="255"/>
      <c r="W1213" s="255"/>
      <c r="X1213" s="255"/>
      <c r="Y1213" s="255"/>
      <c r="Z1213" s="255"/>
      <c r="AA1213" s="255"/>
      <c r="AB1213" s="255"/>
      <c r="AC1213" s="255"/>
      <c r="AD1213" s="255"/>
      <c r="AE1213" s="255"/>
      <c r="AF1213" s="255"/>
      <c r="AG1213" s="255"/>
      <c r="AH1213" s="255"/>
      <c r="AI1213" s="255"/>
      <c r="AJ1213" s="255"/>
      <c r="AK1213" s="255"/>
      <c r="AL1213" s="255"/>
      <c r="AM1213" s="255"/>
      <c r="AN1213" s="255"/>
      <c r="AO1213" s="255"/>
      <c r="AP1213" s="255"/>
      <c r="AQ1213" s="255"/>
      <c r="AR1213" s="255"/>
    </row>
    <row r="1214" spans="1:44" ht="16.5" customHeight="1" x14ac:dyDescent="0.25">
      <c r="A1214" s="253"/>
      <c r="B1214" s="254"/>
      <c r="C1214" s="253"/>
      <c r="D1214" s="255"/>
      <c r="E1214" s="255"/>
      <c r="F1214" s="255"/>
      <c r="G1214" s="255"/>
      <c r="H1214" s="255"/>
      <c r="I1214" s="255"/>
      <c r="J1214" s="255"/>
      <c r="K1214" s="255"/>
      <c r="L1214" s="255"/>
      <c r="M1214" s="255"/>
      <c r="N1214" s="255"/>
      <c r="O1214" s="255"/>
      <c r="P1214" s="255"/>
      <c r="Q1214" s="255"/>
      <c r="R1214" s="255"/>
      <c r="S1214" s="255"/>
      <c r="T1214" s="255"/>
      <c r="U1214" s="255"/>
      <c r="V1214" s="255"/>
      <c r="W1214" s="255"/>
      <c r="X1214" s="255"/>
      <c r="Y1214" s="255"/>
      <c r="Z1214" s="255"/>
      <c r="AA1214" s="255"/>
      <c r="AB1214" s="255"/>
      <c r="AC1214" s="255"/>
      <c r="AD1214" s="255"/>
      <c r="AE1214" s="255"/>
      <c r="AF1214" s="255"/>
      <c r="AG1214" s="255"/>
      <c r="AH1214" s="255"/>
      <c r="AI1214" s="255"/>
      <c r="AJ1214" s="255"/>
      <c r="AK1214" s="255"/>
      <c r="AL1214" s="255"/>
      <c r="AM1214" s="255"/>
      <c r="AN1214" s="255"/>
      <c r="AO1214" s="255"/>
      <c r="AP1214" s="255"/>
      <c r="AQ1214" s="255"/>
      <c r="AR1214" s="255"/>
    </row>
    <row r="1215" spans="1:44" ht="16.5" customHeight="1" x14ac:dyDescent="0.25">
      <c r="A1215" s="253"/>
      <c r="B1215" s="254"/>
      <c r="C1215" s="253"/>
      <c r="D1215" s="255"/>
      <c r="E1215" s="255"/>
      <c r="F1215" s="255"/>
      <c r="G1215" s="255"/>
      <c r="H1215" s="255"/>
      <c r="I1215" s="255"/>
      <c r="J1215" s="255"/>
      <c r="K1215" s="255"/>
      <c r="L1215" s="255"/>
      <c r="M1215" s="255"/>
      <c r="N1215" s="255"/>
      <c r="O1215" s="255"/>
      <c r="P1215" s="255"/>
      <c r="Q1215" s="255"/>
      <c r="R1215" s="255"/>
      <c r="S1215" s="255"/>
      <c r="T1215" s="255"/>
      <c r="U1215" s="255"/>
      <c r="V1215" s="255"/>
      <c r="W1215" s="255"/>
      <c r="X1215" s="255"/>
      <c r="Y1215" s="255"/>
      <c r="Z1215" s="255"/>
      <c r="AA1215" s="255"/>
      <c r="AB1215" s="255"/>
      <c r="AC1215" s="255"/>
      <c r="AD1215" s="255"/>
      <c r="AE1215" s="255"/>
      <c r="AF1215" s="255"/>
      <c r="AG1215" s="255"/>
      <c r="AH1215" s="255"/>
      <c r="AI1215" s="255"/>
      <c r="AJ1215" s="255"/>
      <c r="AK1215" s="255"/>
      <c r="AL1215" s="255"/>
      <c r="AM1215" s="255"/>
      <c r="AN1215" s="255"/>
      <c r="AO1215" s="255"/>
      <c r="AP1215" s="255"/>
      <c r="AQ1215" s="255"/>
      <c r="AR1215" s="255"/>
    </row>
    <row r="1216" spans="1:44" ht="16.5" customHeight="1" x14ac:dyDescent="0.25">
      <c r="A1216" s="253"/>
      <c r="B1216" s="254"/>
      <c r="C1216" s="253"/>
      <c r="D1216" s="255"/>
      <c r="E1216" s="255"/>
      <c r="F1216" s="255"/>
      <c r="G1216" s="255"/>
      <c r="H1216" s="255"/>
      <c r="I1216" s="255"/>
      <c r="J1216" s="255"/>
      <c r="K1216" s="255"/>
      <c r="L1216" s="255"/>
      <c r="M1216" s="255"/>
      <c r="N1216" s="255"/>
      <c r="O1216" s="255"/>
      <c r="P1216" s="255"/>
      <c r="Q1216" s="255"/>
      <c r="R1216" s="255"/>
      <c r="S1216" s="255"/>
      <c r="T1216" s="255"/>
      <c r="U1216" s="255"/>
      <c r="V1216" s="255"/>
      <c r="W1216" s="255"/>
      <c r="X1216" s="255"/>
      <c r="Y1216" s="255"/>
      <c r="Z1216" s="255"/>
      <c r="AA1216" s="255"/>
      <c r="AB1216" s="255"/>
      <c r="AC1216" s="255"/>
      <c r="AD1216" s="255"/>
      <c r="AE1216" s="255"/>
      <c r="AF1216" s="255"/>
      <c r="AG1216" s="255"/>
      <c r="AH1216" s="255"/>
      <c r="AI1216" s="255"/>
      <c r="AJ1216" s="255"/>
      <c r="AK1216" s="255"/>
      <c r="AL1216" s="255"/>
      <c r="AM1216" s="255"/>
      <c r="AN1216" s="255"/>
      <c r="AO1216" s="255"/>
      <c r="AP1216" s="255"/>
      <c r="AQ1216" s="255"/>
      <c r="AR1216" s="255"/>
    </row>
    <row r="1217" spans="1:44" ht="16.5" customHeight="1" x14ac:dyDescent="0.25">
      <c r="A1217" s="253"/>
      <c r="B1217" s="254"/>
      <c r="C1217" s="253"/>
      <c r="D1217" s="255"/>
      <c r="E1217" s="255"/>
      <c r="F1217" s="255"/>
      <c r="G1217" s="255"/>
      <c r="H1217" s="255"/>
      <c r="I1217" s="255"/>
      <c r="J1217" s="255"/>
      <c r="K1217" s="255"/>
      <c r="L1217" s="255"/>
      <c r="M1217" s="255"/>
      <c r="N1217" s="255"/>
      <c r="O1217" s="255"/>
      <c r="P1217" s="255"/>
      <c r="Q1217" s="255"/>
      <c r="R1217" s="255"/>
      <c r="S1217" s="255"/>
      <c r="T1217" s="255"/>
      <c r="U1217" s="255"/>
      <c r="V1217" s="255"/>
      <c r="W1217" s="255"/>
      <c r="X1217" s="255"/>
      <c r="Y1217" s="255"/>
      <c r="Z1217" s="255"/>
      <c r="AA1217" s="255"/>
      <c r="AB1217" s="255"/>
      <c r="AC1217" s="255"/>
      <c r="AD1217" s="255"/>
      <c r="AE1217" s="255"/>
      <c r="AF1217" s="255"/>
      <c r="AG1217" s="255"/>
      <c r="AH1217" s="255"/>
      <c r="AI1217" s="255"/>
      <c r="AJ1217" s="255"/>
      <c r="AK1217" s="255"/>
      <c r="AL1217" s="255"/>
      <c r="AM1217" s="255"/>
      <c r="AN1217" s="255"/>
      <c r="AO1217" s="255"/>
      <c r="AP1217" s="255"/>
      <c r="AQ1217" s="255"/>
      <c r="AR1217" s="255"/>
    </row>
    <row r="1218" spans="1:44" ht="16.5" customHeight="1" x14ac:dyDescent="0.25">
      <c r="A1218" s="253"/>
      <c r="B1218" s="254"/>
      <c r="C1218" s="253"/>
      <c r="D1218" s="255"/>
      <c r="E1218" s="255"/>
      <c r="F1218" s="255"/>
      <c r="G1218" s="255"/>
      <c r="H1218" s="255"/>
      <c r="I1218" s="255"/>
      <c r="J1218" s="255"/>
      <c r="K1218" s="255"/>
      <c r="L1218" s="255"/>
      <c r="M1218" s="255"/>
      <c r="N1218" s="255"/>
      <c r="O1218" s="255"/>
      <c r="P1218" s="255"/>
      <c r="Q1218" s="255"/>
      <c r="R1218" s="255"/>
      <c r="S1218" s="255"/>
      <c r="T1218" s="255"/>
      <c r="U1218" s="255"/>
      <c r="V1218" s="255"/>
      <c r="W1218" s="255"/>
      <c r="X1218" s="255"/>
      <c r="Y1218" s="255"/>
      <c r="Z1218" s="255"/>
      <c r="AA1218" s="255"/>
      <c r="AB1218" s="255"/>
      <c r="AC1218" s="255"/>
      <c r="AD1218" s="255"/>
      <c r="AE1218" s="255"/>
      <c r="AF1218" s="255"/>
      <c r="AG1218" s="255"/>
      <c r="AH1218" s="255"/>
      <c r="AI1218" s="255"/>
      <c r="AJ1218" s="255"/>
      <c r="AK1218" s="255"/>
      <c r="AL1218" s="255"/>
      <c r="AM1218" s="255"/>
      <c r="AN1218" s="255"/>
      <c r="AO1218" s="255"/>
      <c r="AP1218" s="255"/>
      <c r="AQ1218" s="255"/>
      <c r="AR1218" s="255"/>
    </row>
    <row r="1219" spans="1:44" ht="16.5" customHeight="1" x14ac:dyDescent="0.25">
      <c r="A1219" s="253"/>
      <c r="B1219" s="254"/>
      <c r="C1219" s="253"/>
      <c r="D1219" s="255"/>
      <c r="E1219" s="255"/>
      <c r="F1219" s="255"/>
      <c r="G1219" s="255"/>
      <c r="H1219" s="255"/>
      <c r="I1219" s="255"/>
      <c r="J1219" s="255"/>
      <c r="K1219" s="255"/>
      <c r="L1219" s="255"/>
      <c r="M1219" s="255"/>
      <c r="N1219" s="255"/>
      <c r="O1219" s="255"/>
      <c r="P1219" s="255"/>
      <c r="Q1219" s="255"/>
      <c r="R1219" s="255"/>
      <c r="S1219" s="255"/>
      <c r="T1219" s="255"/>
      <c r="U1219" s="255"/>
      <c r="V1219" s="255"/>
      <c r="W1219" s="255"/>
      <c r="X1219" s="255"/>
      <c r="Y1219" s="255"/>
      <c r="Z1219" s="255"/>
      <c r="AA1219" s="255"/>
      <c r="AB1219" s="255"/>
      <c r="AC1219" s="255"/>
      <c r="AD1219" s="255"/>
      <c r="AE1219" s="255"/>
      <c r="AF1219" s="255"/>
      <c r="AG1219" s="255"/>
      <c r="AH1219" s="255"/>
      <c r="AI1219" s="255"/>
      <c r="AJ1219" s="255"/>
      <c r="AK1219" s="255"/>
      <c r="AL1219" s="255"/>
      <c r="AM1219" s="255"/>
      <c r="AN1219" s="255"/>
      <c r="AO1219" s="255"/>
      <c r="AP1219" s="255"/>
      <c r="AQ1219" s="255"/>
      <c r="AR1219" s="255"/>
    </row>
    <row r="1220" spans="1:44" ht="16.5" customHeight="1" x14ac:dyDescent="0.25">
      <c r="A1220" s="253"/>
      <c r="B1220" s="254"/>
      <c r="C1220" s="253"/>
      <c r="D1220" s="255"/>
      <c r="E1220" s="255"/>
      <c r="F1220" s="255"/>
      <c r="G1220" s="255"/>
      <c r="H1220" s="255"/>
      <c r="I1220" s="255"/>
      <c r="J1220" s="255"/>
      <c r="K1220" s="255"/>
      <c r="L1220" s="255"/>
      <c r="M1220" s="255"/>
      <c r="N1220" s="255"/>
      <c r="O1220" s="255"/>
      <c r="P1220" s="255"/>
      <c r="Q1220" s="255"/>
      <c r="R1220" s="255"/>
      <c r="S1220" s="255"/>
      <c r="T1220" s="255"/>
      <c r="U1220" s="255"/>
      <c r="V1220" s="255"/>
      <c r="W1220" s="255"/>
      <c r="X1220" s="255"/>
      <c r="Y1220" s="255"/>
      <c r="Z1220" s="255"/>
      <c r="AA1220" s="255"/>
      <c r="AB1220" s="255"/>
      <c r="AC1220" s="255"/>
      <c r="AD1220" s="255"/>
      <c r="AE1220" s="255"/>
      <c r="AF1220" s="255"/>
      <c r="AG1220" s="255"/>
      <c r="AH1220" s="255"/>
      <c r="AI1220" s="255"/>
      <c r="AJ1220" s="255"/>
      <c r="AK1220" s="255"/>
      <c r="AL1220" s="255"/>
      <c r="AM1220" s="255"/>
      <c r="AN1220" s="255"/>
      <c r="AO1220" s="255"/>
      <c r="AP1220" s="255"/>
      <c r="AQ1220" s="255"/>
      <c r="AR1220" s="255"/>
    </row>
    <row r="1221" spans="1:44" ht="16.5" customHeight="1" x14ac:dyDescent="0.25">
      <c r="A1221" s="253"/>
      <c r="B1221" s="254"/>
      <c r="C1221" s="253"/>
      <c r="D1221" s="255"/>
      <c r="E1221" s="255"/>
      <c r="F1221" s="255"/>
      <c r="G1221" s="255"/>
      <c r="H1221" s="255"/>
      <c r="I1221" s="255"/>
      <c r="J1221" s="255"/>
      <c r="K1221" s="255"/>
      <c r="L1221" s="255"/>
      <c r="M1221" s="255"/>
      <c r="N1221" s="255"/>
      <c r="O1221" s="255"/>
      <c r="P1221" s="255"/>
      <c r="Q1221" s="255"/>
      <c r="R1221" s="255"/>
      <c r="S1221" s="255"/>
      <c r="T1221" s="255"/>
      <c r="U1221" s="255"/>
      <c r="V1221" s="255"/>
      <c r="W1221" s="255"/>
      <c r="X1221" s="255"/>
      <c r="Y1221" s="255"/>
      <c r="Z1221" s="255"/>
      <c r="AA1221" s="255"/>
      <c r="AB1221" s="255"/>
      <c r="AC1221" s="255"/>
      <c r="AD1221" s="255"/>
      <c r="AE1221" s="255"/>
      <c r="AF1221" s="255"/>
      <c r="AG1221" s="255"/>
      <c r="AH1221" s="255"/>
      <c r="AI1221" s="255"/>
      <c r="AJ1221" s="255"/>
      <c r="AK1221" s="255"/>
      <c r="AL1221" s="255"/>
      <c r="AM1221" s="255"/>
      <c r="AN1221" s="255"/>
      <c r="AO1221" s="255"/>
      <c r="AP1221" s="255"/>
      <c r="AQ1221" s="255"/>
      <c r="AR1221" s="255"/>
    </row>
    <row r="1222" spans="1:44" ht="16.5" customHeight="1" x14ac:dyDescent="0.25">
      <c r="A1222" s="253"/>
      <c r="B1222" s="254"/>
      <c r="C1222" s="253"/>
      <c r="D1222" s="255"/>
      <c r="E1222" s="255"/>
      <c r="F1222" s="255"/>
      <c r="G1222" s="255"/>
      <c r="H1222" s="255"/>
      <c r="I1222" s="255"/>
      <c r="J1222" s="255"/>
      <c r="K1222" s="255"/>
      <c r="L1222" s="255"/>
      <c r="M1222" s="255"/>
      <c r="N1222" s="255"/>
      <c r="O1222" s="255"/>
      <c r="P1222" s="255"/>
      <c r="Q1222" s="255"/>
      <c r="R1222" s="255"/>
      <c r="S1222" s="255"/>
      <c r="T1222" s="255"/>
      <c r="U1222" s="255"/>
      <c r="V1222" s="255"/>
      <c r="W1222" s="255"/>
      <c r="X1222" s="255"/>
      <c r="Y1222" s="255"/>
      <c r="Z1222" s="255"/>
      <c r="AA1222" s="255"/>
      <c r="AB1222" s="255"/>
      <c r="AC1222" s="255"/>
      <c r="AD1222" s="255"/>
      <c r="AE1222" s="255"/>
      <c r="AF1222" s="255"/>
      <c r="AG1222" s="255"/>
      <c r="AH1222" s="255"/>
      <c r="AI1222" s="255"/>
      <c r="AJ1222" s="255"/>
      <c r="AK1222" s="255"/>
      <c r="AL1222" s="255"/>
      <c r="AM1222" s="255"/>
      <c r="AN1222" s="255"/>
      <c r="AO1222" s="255"/>
      <c r="AP1222" s="255"/>
      <c r="AQ1222" s="255"/>
      <c r="AR1222" s="255"/>
    </row>
    <row r="1223" spans="1:44" ht="16.5" customHeight="1" x14ac:dyDescent="0.25">
      <c r="A1223" s="253"/>
      <c r="B1223" s="254"/>
      <c r="C1223" s="253"/>
      <c r="D1223" s="255"/>
      <c r="E1223" s="255"/>
      <c r="F1223" s="255"/>
      <c r="G1223" s="255"/>
      <c r="H1223" s="255"/>
      <c r="I1223" s="255"/>
      <c r="J1223" s="255"/>
      <c r="K1223" s="255"/>
      <c r="L1223" s="255"/>
      <c r="M1223" s="255"/>
      <c r="N1223" s="255"/>
      <c r="O1223" s="255"/>
      <c r="P1223" s="255"/>
      <c r="Q1223" s="255"/>
      <c r="R1223" s="255"/>
      <c r="S1223" s="255"/>
      <c r="T1223" s="255"/>
      <c r="U1223" s="255"/>
      <c r="V1223" s="255"/>
      <c r="W1223" s="255"/>
      <c r="X1223" s="255"/>
      <c r="Y1223" s="255"/>
      <c r="Z1223" s="255"/>
      <c r="AA1223" s="255"/>
      <c r="AB1223" s="255"/>
      <c r="AC1223" s="255"/>
      <c r="AD1223" s="255"/>
      <c r="AE1223" s="255"/>
      <c r="AF1223" s="255"/>
      <c r="AG1223" s="255"/>
      <c r="AH1223" s="255"/>
      <c r="AI1223" s="255"/>
      <c r="AJ1223" s="255"/>
      <c r="AK1223" s="255"/>
      <c r="AL1223" s="255"/>
      <c r="AM1223" s="255"/>
      <c r="AN1223" s="255"/>
      <c r="AO1223" s="255"/>
      <c r="AP1223" s="255"/>
      <c r="AQ1223" s="255"/>
      <c r="AR1223" s="255"/>
    </row>
    <row r="1224" spans="1:44" ht="16.5" customHeight="1" x14ac:dyDescent="0.25">
      <c r="A1224" s="253"/>
      <c r="B1224" s="254"/>
      <c r="C1224" s="253"/>
      <c r="D1224" s="255"/>
      <c r="E1224" s="255"/>
      <c r="F1224" s="255"/>
      <c r="G1224" s="255"/>
      <c r="H1224" s="255"/>
      <c r="I1224" s="255"/>
      <c r="J1224" s="255"/>
      <c r="K1224" s="255"/>
      <c r="L1224" s="255"/>
      <c r="M1224" s="255"/>
      <c r="N1224" s="255"/>
      <c r="O1224" s="255"/>
      <c r="P1224" s="255"/>
      <c r="Q1224" s="255"/>
      <c r="R1224" s="255"/>
      <c r="S1224" s="255"/>
      <c r="T1224" s="255"/>
      <c r="U1224" s="255"/>
      <c r="V1224" s="255"/>
      <c r="W1224" s="255"/>
      <c r="X1224" s="255"/>
      <c r="Y1224" s="255"/>
      <c r="Z1224" s="255"/>
      <c r="AA1224" s="255"/>
      <c r="AB1224" s="255"/>
      <c r="AC1224" s="255"/>
      <c r="AD1224" s="255"/>
      <c r="AE1224" s="255"/>
      <c r="AF1224" s="255"/>
      <c r="AG1224" s="255"/>
      <c r="AH1224" s="255"/>
      <c r="AI1224" s="255"/>
      <c r="AJ1224" s="255"/>
      <c r="AK1224" s="255"/>
      <c r="AL1224" s="255"/>
      <c r="AM1224" s="255"/>
      <c r="AN1224" s="255"/>
      <c r="AO1224" s="255"/>
      <c r="AP1224" s="255"/>
      <c r="AQ1224" s="255"/>
      <c r="AR1224" s="255"/>
    </row>
    <row r="1225" spans="1:44" ht="16.5" customHeight="1" x14ac:dyDescent="0.25">
      <c r="A1225" s="253"/>
      <c r="B1225" s="254"/>
      <c r="C1225" s="253"/>
      <c r="D1225" s="255"/>
      <c r="E1225" s="255"/>
      <c r="F1225" s="255"/>
      <c r="G1225" s="255"/>
      <c r="H1225" s="255"/>
      <c r="I1225" s="255"/>
      <c r="J1225" s="255"/>
      <c r="K1225" s="255"/>
      <c r="L1225" s="255"/>
      <c r="M1225" s="255"/>
      <c r="N1225" s="255"/>
      <c r="O1225" s="255"/>
      <c r="P1225" s="255"/>
      <c r="Q1225" s="255"/>
      <c r="R1225" s="255"/>
      <c r="S1225" s="255"/>
      <c r="T1225" s="255"/>
      <c r="U1225" s="255"/>
      <c r="V1225" s="255"/>
      <c r="W1225" s="255"/>
      <c r="X1225" s="255"/>
      <c r="Y1225" s="255"/>
      <c r="Z1225" s="255"/>
      <c r="AA1225" s="255"/>
      <c r="AB1225" s="255"/>
      <c r="AC1225" s="255"/>
      <c r="AD1225" s="255"/>
      <c r="AE1225" s="255"/>
      <c r="AF1225" s="255"/>
      <c r="AG1225" s="255"/>
      <c r="AH1225" s="255"/>
      <c r="AI1225" s="255"/>
      <c r="AJ1225" s="255"/>
      <c r="AK1225" s="255"/>
      <c r="AL1225" s="255"/>
      <c r="AM1225" s="255"/>
      <c r="AN1225" s="255"/>
      <c r="AO1225" s="255"/>
      <c r="AP1225" s="255"/>
      <c r="AQ1225" s="255"/>
      <c r="AR1225" s="255"/>
    </row>
    <row r="1226" spans="1:44" ht="16.5" customHeight="1" x14ac:dyDescent="0.25">
      <c r="A1226" s="253"/>
      <c r="B1226" s="254"/>
      <c r="C1226" s="253"/>
      <c r="D1226" s="255"/>
      <c r="E1226" s="255"/>
      <c r="F1226" s="255"/>
      <c r="G1226" s="255"/>
      <c r="H1226" s="255"/>
      <c r="I1226" s="255"/>
      <c r="J1226" s="255"/>
      <c r="K1226" s="255"/>
      <c r="L1226" s="255"/>
      <c r="M1226" s="255"/>
      <c r="N1226" s="255"/>
      <c r="O1226" s="255"/>
      <c r="P1226" s="255"/>
      <c r="Q1226" s="255"/>
      <c r="R1226" s="255"/>
      <c r="S1226" s="255"/>
      <c r="T1226" s="255"/>
      <c r="U1226" s="255"/>
      <c r="V1226" s="255"/>
      <c r="W1226" s="255"/>
      <c r="X1226" s="255"/>
      <c r="Y1226" s="255"/>
      <c r="Z1226" s="255"/>
      <c r="AA1226" s="255"/>
      <c r="AB1226" s="255"/>
      <c r="AC1226" s="255"/>
      <c r="AD1226" s="255"/>
      <c r="AE1226" s="255"/>
      <c r="AF1226" s="255"/>
      <c r="AG1226" s="255"/>
      <c r="AH1226" s="255"/>
      <c r="AI1226" s="255"/>
      <c r="AJ1226" s="255"/>
      <c r="AK1226" s="255"/>
      <c r="AL1226" s="255"/>
      <c r="AM1226" s="255"/>
      <c r="AN1226" s="255"/>
      <c r="AO1226" s="255"/>
      <c r="AP1226" s="255"/>
      <c r="AQ1226" s="255"/>
      <c r="AR1226" s="255"/>
    </row>
    <row r="1227" spans="1:44" ht="16.5" customHeight="1" x14ac:dyDescent="0.25">
      <c r="A1227" s="253"/>
      <c r="B1227" s="254"/>
      <c r="C1227" s="253"/>
      <c r="D1227" s="255"/>
      <c r="E1227" s="255"/>
      <c r="F1227" s="255"/>
      <c r="G1227" s="255"/>
      <c r="H1227" s="255"/>
      <c r="I1227" s="255"/>
      <c r="J1227" s="255"/>
      <c r="K1227" s="255"/>
      <c r="L1227" s="255"/>
      <c r="M1227" s="255"/>
      <c r="N1227" s="255"/>
      <c r="O1227" s="255"/>
      <c r="P1227" s="255"/>
      <c r="Q1227" s="255"/>
      <c r="R1227" s="255"/>
      <c r="S1227" s="255"/>
      <c r="T1227" s="255"/>
      <c r="U1227" s="255"/>
      <c r="V1227" s="255"/>
      <c r="W1227" s="255"/>
      <c r="X1227" s="255"/>
      <c r="Y1227" s="255"/>
      <c r="Z1227" s="255"/>
      <c r="AA1227" s="255"/>
      <c r="AB1227" s="255"/>
      <c r="AC1227" s="255"/>
      <c r="AD1227" s="255"/>
      <c r="AE1227" s="255"/>
      <c r="AF1227" s="255"/>
      <c r="AG1227" s="255"/>
      <c r="AH1227" s="255"/>
      <c r="AI1227" s="255"/>
      <c r="AJ1227" s="255"/>
      <c r="AK1227" s="255"/>
      <c r="AL1227" s="255"/>
      <c r="AM1227" s="255"/>
      <c r="AN1227" s="255"/>
      <c r="AO1227" s="255"/>
      <c r="AP1227" s="255"/>
      <c r="AQ1227" s="255"/>
      <c r="AR1227" s="255"/>
    </row>
    <row r="1228" spans="1:44" ht="16.5" customHeight="1" x14ac:dyDescent="0.25">
      <c r="A1228" s="253"/>
      <c r="B1228" s="254"/>
      <c r="C1228" s="253"/>
      <c r="D1228" s="255"/>
      <c r="E1228" s="255"/>
      <c r="F1228" s="255"/>
      <c r="G1228" s="255"/>
      <c r="H1228" s="255"/>
      <c r="I1228" s="255"/>
      <c r="J1228" s="255"/>
      <c r="K1228" s="255"/>
      <c r="L1228" s="255"/>
      <c r="M1228" s="255"/>
      <c r="N1228" s="255"/>
      <c r="O1228" s="255"/>
      <c r="P1228" s="255"/>
      <c r="Q1228" s="255"/>
      <c r="R1228" s="255"/>
      <c r="S1228" s="255"/>
      <c r="T1228" s="255"/>
      <c r="U1228" s="255"/>
      <c r="V1228" s="255"/>
      <c r="W1228" s="255"/>
      <c r="X1228" s="255"/>
      <c r="Y1228" s="255"/>
      <c r="Z1228" s="255"/>
      <c r="AA1228" s="255"/>
      <c r="AB1228" s="255"/>
      <c r="AC1228" s="255"/>
      <c r="AD1228" s="255"/>
      <c r="AE1228" s="255"/>
      <c r="AF1228" s="255"/>
      <c r="AG1228" s="255"/>
      <c r="AH1228" s="255"/>
      <c r="AI1228" s="255"/>
      <c r="AJ1228" s="255"/>
      <c r="AK1228" s="255"/>
      <c r="AL1228" s="255"/>
      <c r="AM1228" s="255"/>
      <c r="AN1228" s="255"/>
      <c r="AO1228" s="255"/>
      <c r="AP1228" s="255"/>
      <c r="AQ1228" s="255"/>
      <c r="AR1228" s="255"/>
    </row>
    <row r="1229" spans="1:44" ht="16.5" customHeight="1" x14ac:dyDescent="0.25">
      <c r="A1229" s="253"/>
      <c r="B1229" s="254"/>
      <c r="C1229" s="253"/>
      <c r="D1229" s="255"/>
      <c r="E1229" s="255"/>
      <c r="F1229" s="255"/>
      <c r="G1229" s="255"/>
      <c r="H1229" s="255"/>
      <c r="I1229" s="255"/>
      <c r="J1229" s="255"/>
      <c r="K1229" s="255"/>
      <c r="L1229" s="255"/>
      <c r="M1229" s="255"/>
      <c r="N1229" s="255"/>
      <c r="O1229" s="255"/>
      <c r="P1229" s="255"/>
      <c r="Q1229" s="255"/>
      <c r="R1229" s="255"/>
      <c r="S1229" s="255"/>
      <c r="T1229" s="255"/>
      <c r="U1229" s="255"/>
      <c r="V1229" s="255"/>
      <c r="W1229" s="255"/>
      <c r="X1229" s="255"/>
      <c r="Y1229" s="255"/>
      <c r="Z1229" s="255"/>
      <c r="AA1229" s="255"/>
      <c r="AB1229" s="255"/>
      <c r="AC1229" s="255"/>
      <c r="AD1229" s="255"/>
      <c r="AE1229" s="255"/>
      <c r="AF1229" s="255"/>
      <c r="AG1229" s="255"/>
      <c r="AH1229" s="255"/>
      <c r="AI1229" s="255"/>
      <c r="AJ1229" s="255"/>
      <c r="AK1229" s="255"/>
      <c r="AL1229" s="255"/>
      <c r="AM1229" s="255"/>
      <c r="AN1229" s="255"/>
      <c r="AO1229" s="255"/>
      <c r="AP1229" s="255"/>
      <c r="AQ1229" s="255"/>
      <c r="AR1229" s="255"/>
    </row>
    <row r="1230" spans="1:44" ht="16.5" customHeight="1" x14ac:dyDescent="0.25">
      <c r="A1230" s="253"/>
      <c r="B1230" s="254"/>
      <c r="C1230" s="253"/>
      <c r="D1230" s="255"/>
      <c r="E1230" s="255"/>
      <c r="F1230" s="255"/>
      <c r="G1230" s="255"/>
      <c r="H1230" s="255"/>
      <c r="I1230" s="255"/>
      <c r="J1230" s="255"/>
      <c r="K1230" s="255"/>
      <c r="L1230" s="255"/>
      <c r="M1230" s="255"/>
      <c r="N1230" s="255"/>
      <c r="O1230" s="255"/>
      <c r="P1230" s="255"/>
      <c r="Q1230" s="255"/>
      <c r="R1230" s="255"/>
      <c r="S1230" s="255"/>
      <c r="T1230" s="255"/>
      <c r="U1230" s="255"/>
      <c r="V1230" s="255"/>
      <c r="W1230" s="255"/>
      <c r="X1230" s="255"/>
      <c r="Y1230" s="255"/>
      <c r="Z1230" s="255"/>
      <c r="AA1230" s="255"/>
      <c r="AB1230" s="255"/>
      <c r="AC1230" s="255"/>
      <c r="AD1230" s="255"/>
      <c r="AE1230" s="255"/>
      <c r="AF1230" s="255"/>
      <c r="AG1230" s="255"/>
      <c r="AH1230" s="255"/>
      <c r="AI1230" s="255"/>
      <c r="AJ1230" s="255"/>
      <c r="AK1230" s="255"/>
      <c r="AL1230" s="255"/>
      <c r="AM1230" s="255"/>
      <c r="AN1230" s="255"/>
      <c r="AO1230" s="255"/>
      <c r="AP1230" s="255"/>
      <c r="AQ1230" s="255"/>
      <c r="AR1230" s="255"/>
    </row>
    <row r="1231" spans="1:44" ht="16.5" customHeight="1" x14ac:dyDescent="0.25">
      <c r="A1231" s="253"/>
      <c r="B1231" s="254"/>
      <c r="C1231" s="253"/>
      <c r="D1231" s="255"/>
      <c r="E1231" s="255"/>
      <c r="F1231" s="255"/>
      <c r="G1231" s="255"/>
      <c r="H1231" s="255"/>
      <c r="I1231" s="255"/>
      <c r="J1231" s="255"/>
      <c r="K1231" s="255"/>
      <c r="L1231" s="255"/>
      <c r="M1231" s="255"/>
      <c r="N1231" s="255"/>
      <c r="O1231" s="255"/>
      <c r="P1231" s="255"/>
      <c r="Q1231" s="255"/>
      <c r="R1231" s="255"/>
      <c r="S1231" s="255"/>
      <c r="T1231" s="255"/>
      <c r="U1231" s="255"/>
      <c r="V1231" s="255"/>
      <c r="W1231" s="255"/>
      <c r="X1231" s="255"/>
      <c r="Y1231" s="255"/>
      <c r="Z1231" s="255"/>
      <c r="AA1231" s="255"/>
      <c r="AB1231" s="255"/>
      <c r="AC1231" s="255"/>
      <c r="AD1231" s="255"/>
      <c r="AE1231" s="255"/>
      <c r="AF1231" s="255"/>
      <c r="AG1231" s="255"/>
      <c r="AH1231" s="255"/>
      <c r="AI1231" s="255"/>
      <c r="AJ1231" s="255"/>
      <c r="AK1231" s="255"/>
      <c r="AL1231" s="255"/>
      <c r="AM1231" s="255"/>
      <c r="AN1231" s="255"/>
      <c r="AO1231" s="255"/>
      <c r="AP1231" s="255"/>
      <c r="AQ1231" s="255"/>
      <c r="AR1231" s="255"/>
    </row>
    <row r="1232" spans="1:44" ht="16.5" customHeight="1" x14ac:dyDescent="0.25">
      <c r="A1232" s="253"/>
      <c r="B1232" s="254"/>
      <c r="C1232" s="253"/>
      <c r="D1232" s="255"/>
      <c r="E1232" s="255"/>
      <c r="F1232" s="255"/>
      <c r="G1232" s="255"/>
      <c r="H1232" s="255"/>
      <c r="I1232" s="255"/>
      <c r="J1232" s="255"/>
      <c r="K1232" s="255"/>
      <c r="L1232" s="255"/>
      <c r="M1232" s="255"/>
      <c r="N1232" s="255"/>
      <c r="O1232" s="255"/>
      <c r="P1232" s="255"/>
      <c r="Q1232" s="255"/>
      <c r="R1232" s="255"/>
      <c r="S1232" s="255"/>
      <c r="T1232" s="255"/>
      <c r="U1232" s="255"/>
      <c r="V1232" s="255"/>
      <c r="W1232" s="255"/>
      <c r="X1232" s="255"/>
      <c r="Y1232" s="255"/>
      <c r="Z1232" s="255"/>
      <c r="AA1232" s="255"/>
      <c r="AB1232" s="255"/>
      <c r="AC1232" s="255"/>
      <c r="AD1232" s="255"/>
      <c r="AE1232" s="255"/>
      <c r="AF1232" s="255"/>
      <c r="AG1232" s="255"/>
      <c r="AH1232" s="255"/>
      <c r="AI1232" s="255"/>
      <c r="AJ1232" s="255"/>
      <c r="AK1232" s="255"/>
      <c r="AL1232" s="255"/>
      <c r="AM1232" s="255"/>
      <c r="AN1232" s="255"/>
      <c r="AO1232" s="255"/>
      <c r="AP1232" s="255"/>
      <c r="AQ1232" s="255"/>
      <c r="AR1232" s="255"/>
    </row>
    <row r="1233" spans="1:44" ht="16.5" customHeight="1" x14ac:dyDescent="0.25">
      <c r="A1233" s="253"/>
      <c r="B1233" s="254"/>
      <c r="C1233" s="253"/>
      <c r="D1233" s="255"/>
      <c r="E1233" s="255"/>
      <c r="F1233" s="255"/>
      <c r="G1233" s="255"/>
      <c r="H1233" s="255"/>
      <c r="I1233" s="255"/>
      <c r="J1233" s="255"/>
      <c r="K1233" s="255"/>
      <c r="L1233" s="255"/>
      <c r="M1233" s="255"/>
      <c r="N1233" s="255"/>
      <c r="O1233" s="255"/>
      <c r="P1233" s="255"/>
      <c r="Q1233" s="255"/>
      <c r="R1233" s="255"/>
      <c r="S1233" s="255"/>
      <c r="T1233" s="255"/>
      <c r="U1233" s="255"/>
      <c r="V1233" s="255"/>
      <c r="W1233" s="255"/>
      <c r="X1233" s="255"/>
      <c r="Y1233" s="255"/>
      <c r="Z1233" s="255"/>
      <c r="AA1233" s="255"/>
      <c r="AB1233" s="255"/>
      <c r="AC1233" s="255"/>
      <c r="AD1233" s="255"/>
      <c r="AE1233" s="255"/>
      <c r="AF1233" s="255"/>
      <c r="AG1233" s="255"/>
      <c r="AH1233" s="255"/>
      <c r="AI1233" s="255"/>
      <c r="AJ1233" s="255"/>
      <c r="AK1233" s="255"/>
      <c r="AL1233" s="255"/>
      <c r="AM1233" s="255"/>
      <c r="AN1233" s="255"/>
      <c r="AO1233" s="255"/>
      <c r="AP1233" s="255"/>
      <c r="AQ1233" s="255"/>
      <c r="AR1233" s="255"/>
    </row>
    <row r="1234" spans="1:44" ht="16.5" customHeight="1" x14ac:dyDescent="0.25">
      <c r="A1234" s="253"/>
      <c r="B1234" s="254"/>
      <c r="C1234" s="253"/>
      <c r="D1234" s="255"/>
      <c r="E1234" s="255"/>
      <c r="F1234" s="255"/>
      <c r="G1234" s="255"/>
      <c r="H1234" s="255"/>
      <c r="I1234" s="255"/>
      <c r="J1234" s="255"/>
      <c r="K1234" s="255"/>
      <c r="L1234" s="255"/>
      <c r="M1234" s="255"/>
      <c r="N1234" s="255"/>
      <c r="O1234" s="255"/>
      <c r="P1234" s="255"/>
      <c r="Q1234" s="255"/>
      <c r="R1234" s="255"/>
      <c r="S1234" s="255"/>
      <c r="T1234" s="255"/>
      <c r="U1234" s="255"/>
      <c r="V1234" s="255"/>
      <c r="W1234" s="255"/>
      <c r="X1234" s="255"/>
      <c r="Y1234" s="255"/>
      <c r="Z1234" s="255"/>
      <c r="AA1234" s="255"/>
      <c r="AB1234" s="255"/>
      <c r="AC1234" s="255"/>
      <c r="AD1234" s="255"/>
      <c r="AE1234" s="255"/>
      <c r="AF1234" s="255"/>
      <c r="AG1234" s="255"/>
      <c r="AH1234" s="255"/>
      <c r="AI1234" s="255"/>
      <c r="AJ1234" s="255"/>
      <c r="AK1234" s="255"/>
      <c r="AL1234" s="255"/>
      <c r="AM1234" s="255"/>
      <c r="AN1234" s="255"/>
      <c r="AO1234" s="255"/>
      <c r="AP1234" s="255"/>
      <c r="AQ1234" s="255"/>
      <c r="AR1234" s="255"/>
    </row>
    <row r="1235" spans="1:44" ht="16.5" customHeight="1" x14ac:dyDescent="0.25">
      <c r="A1235" s="253"/>
      <c r="B1235" s="254"/>
      <c r="C1235" s="253"/>
      <c r="D1235" s="255"/>
      <c r="E1235" s="255"/>
      <c r="F1235" s="255"/>
      <c r="G1235" s="255"/>
      <c r="H1235" s="255"/>
      <c r="I1235" s="255"/>
      <c r="J1235" s="255"/>
      <c r="K1235" s="255"/>
      <c r="L1235" s="255"/>
      <c r="M1235" s="255"/>
      <c r="N1235" s="255"/>
      <c r="O1235" s="255"/>
      <c r="P1235" s="255"/>
      <c r="Q1235" s="255"/>
      <c r="R1235" s="255"/>
      <c r="S1235" s="255"/>
      <c r="T1235" s="255"/>
      <c r="U1235" s="255"/>
      <c r="V1235" s="255"/>
      <c r="W1235" s="255"/>
      <c r="X1235" s="255"/>
      <c r="Y1235" s="255"/>
      <c r="Z1235" s="255"/>
      <c r="AA1235" s="255"/>
      <c r="AB1235" s="255"/>
      <c r="AC1235" s="255"/>
      <c r="AD1235" s="255"/>
      <c r="AE1235" s="255"/>
      <c r="AF1235" s="255"/>
      <c r="AG1235" s="255"/>
      <c r="AH1235" s="255"/>
      <c r="AI1235" s="255"/>
      <c r="AJ1235" s="255"/>
      <c r="AK1235" s="255"/>
      <c r="AL1235" s="255"/>
      <c r="AM1235" s="255"/>
      <c r="AN1235" s="255"/>
      <c r="AO1235" s="255"/>
      <c r="AP1235" s="255"/>
      <c r="AQ1235" s="255"/>
      <c r="AR1235" s="255"/>
    </row>
    <row r="1236" spans="1:44" ht="16.5" customHeight="1" x14ac:dyDescent="0.25">
      <c r="A1236" s="253"/>
      <c r="B1236" s="254"/>
      <c r="C1236" s="253"/>
      <c r="D1236" s="255"/>
      <c r="E1236" s="255"/>
      <c r="F1236" s="255"/>
      <c r="G1236" s="255"/>
      <c r="H1236" s="255"/>
      <c r="I1236" s="255"/>
      <c r="J1236" s="255"/>
      <c r="K1236" s="255"/>
      <c r="L1236" s="255"/>
      <c r="M1236" s="255"/>
      <c r="N1236" s="255"/>
      <c r="O1236" s="255"/>
      <c r="P1236" s="255"/>
      <c r="Q1236" s="255"/>
      <c r="R1236" s="255"/>
      <c r="S1236" s="255"/>
      <c r="T1236" s="255"/>
      <c r="U1236" s="255"/>
      <c r="V1236" s="255"/>
      <c r="W1236" s="255"/>
      <c r="X1236" s="255"/>
      <c r="Y1236" s="255"/>
      <c r="Z1236" s="255"/>
      <c r="AA1236" s="255"/>
      <c r="AB1236" s="255"/>
      <c r="AC1236" s="255"/>
      <c r="AD1236" s="255"/>
      <c r="AE1236" s="255"/>
      <c r="AF1236" s="255"/>
      <c r="AG1236" s="255"/>
      <c r="AH1236" s="255"/>
      <c r="AI1236" s="255"/>
      <c r="AJ1236" s="255"/>
      <c r="AK1236" s="255"/>
      <c r="AL1236" s="255"/>
      <c r="AM1236" s="255"/>
      <c r="AN1236" s="255"/>
      <c r="AO1236" s="255"/>
      <c r="AP1236" s="255"/>
      <c r="AQ1236" s="255"/>
      <c r="AR1236" s="255"/>
    </row>
    <row r="1237" spans="1:44" ht="16.5" customHeight="1" x14ac:dyDescent="0.25">
      <c r="A1237" s="253"/>
      <c r="B1237" s="254"/>
      <c r="C1237" s="253"/>
      <c r="D1237" s="255"/>
      <c r="E1237" s="255"/>
      <c r="F1237" s="255"/>
      <c r="G1237" s="255"/>
      <c r="H1237" s="255"/>
      <c r="I1237" s="255"/>
      <c r="J1237" s="255"/>
      <c r="K1237" s="255"/>
      <c r="L1237" s="255"/>
      <c r="M1237" s="255"/>
      <c r="N1237" s="255"/>
      <c r="O1237" s="255"/>
      <c r="P1237" s="255"/>
      <c r="Q1237" s="255"/>
      <c r="R1237" s="255"/>
      <c r="S1237" s="255"/>
      <c r="T1237" s="255"/>
      <c r="U1237" s="255"/>
      <c r="V1237" s="255"/>
      <c r="W1237" s="255"/>
      <c r="X1237" s="255"/>
      <c r="Y1237" s="255"/>
      <c r="Z1237" s="255"/>
      <c r="AA1237" s="255"/>
      <c r="AB1237" s="255"/>
      <c r="AC1237" s="255"/>
      <c r="AD1237" s="255"/>
      <c r="AE1237" s="255"/>
      <c r="AF1237" s="255"/>
      <c r="AG1237" s="255"/>
      <c r="AH1237" s="255"/>
      <c r="AI1237" s="255"/>
      <c r="AJ1237" s="255"/>
      <c r="AK1237" s="255"/>
      <c r="AL1237" s="255"/>
      <c r="AM1237" s="255"/>
      <c r="AN1237" s="255"/>
      <c r="AO1237" s="255"/>
      <c r="AP1237" s="255"/>
      <c r="AQ1237" s="255"/>
      <c r="AR1237" s="255"/>
    </row>
    <row r="1238" spans="1:44" ht="16.5" customHeight="1" x14ac:dyDescent="0.25">
      <c r="A1238" s="253"/>
      <c r="B1238" s="254"/>
      <c r="C1238" s="253"/>
      <c r="D1238" s="255"/>
      <c r="E1238" s="255"/>
      <c r="F1238" s="255"/>
      <c r="G1238" s="255"/>
      <c r="H1238" s="255"/>
      <c r="I1238" s="255"/>
      <c r="J1238" s="255"/>
      <c r="K1238" s="255"/>
      <c r="L1238" s="255"/>
      <c r="M1238" s="255"/>
      <c r="N1238" s="255"/>
      <c r="O1238" s="255"/>
      <c r="P1238" s="255"/>
      <c r="Q1238" s="255"/>
      <c r="R1238" s="255"/>
      <c r="S1238" s="255"/>
      <c r="T1238" s="255"/>
      <c r="U1238" s="255"/>
      <c r="V1238" s="255"/>
      <c r="W1238" s="255"/>
      <c r="X1238" s="255"/>
      <c r="Y1238" s="255"/>
      <c r="Z1238" s="255"/>
      <c r="AA1238" s="255"/>
      <c r="AB1238" s="255"/>
      <c r="AC1238" s="255"/>
      <c r="AD1238" s="255"/>
      <c r="AE1238" s="255"/>
      <c r="AF1238" s="255"/>
      <c r="AG1238" s="255"/>
      <c r="AH1238" s="255"/>
      <c r="AI1238" s="255"/>
      <c r="AJ1238" s="255"/>
      <c r="AK1238" s="255"/>
      <c r="AL1238" s="255"/>
      <c r="AM1238" s="255"/>
      <c r="AN1238" s="255"/>
      <c r="AO1238" s="255"/>
      <c r="AP1238" s="255"/>
      <c r="AQ1238" s="255"/>
      <c r="AR1238" s="255"/>
    </row>
    <row r="1239" spans="1:44" ht="16.5" customHeight="1" x14ac:dyDescent="0.25">
      <c r="A1239" s="253"/>
      <c r="B1239" s="254"/>
      <c r="C1239" s="253"/>
      <c r="D1239" s="255"/>
      <c r="E1239" s="255"/>
      <c r="F1239" s="255"/>
      <c r="G1239" s="255"/>
      <c r="H1239" s="255"/>
      <c r="I1239" s="255"/>
      <c r="J1239" s="255"/>
      <c r="K1239" s="255"/>
      <c r="L1239" s="255"/>
      <c r="M1239" s="255"/>
      <c r="N1239" s="255"/>
      <c r="O1239" s="255"/>
      <c r="P1239" s="255"/>
      <c r="Q1239" s="255"/>
      <c r="R1239" s="255"/>
      <c r="S1239" s="255"/>
      <c r="T1239" s="255"/>
      <c r="U1239" s="255"/>
      <c r="V1239" s="255"/>
      <c r="W1239" s="255"/>
      <c r="X1239" s="255"/>
      <c r="Y1239" s="255"/>
      <c r="Z1239" s="255"/>
      <c r="AA1239" s="255"/>
      <c r="AB1239" s="255"/>
      <c r="AC1239" s="255"/>
      <c r="AD1239" s="255"/>
      <c r="AE1239" s="255"/>
      <c r="AF1239" s="255"/>
      <c r="AG1239" s="255"/>
      <c r="AH1239" s="255"/>
      <c r="AI1239" s="255"/>
      <c r="AJ1239" s="255"/>
      <c r="AK1239" s="255"/>
      <c r="AL1239" s="255"/>
      <c r="AM1239" s="255"/>
      <c r="AN1239" s="255"/>
      <c r="AO1239" s="255"/>
      <c r="AP1239" s="255"/>
      <c r="AQ1239" s="255"/>
      <c r="AR1239" s="255"/>
    </row>
    <row r="1240" spans="1:44" ht="16.5" customHeight="1" x14ac:dyDescent="0.25">
      <c r="A1240" s="253"/>
      <c r="B1240" s="254"/>
      <c r="C1240" s="253"/>
      <c r="D1240" s="255"/>
      <c r="E1240" s="255"/>
      <c r="F1240" s="255"/>
      <c r="G1240" s="255"/>
      <c r="H1240" s="255"/>
      <c r="I1240" s="255"/>
      <c r="J1240" s="255"/>
      <c r="K1240" s="255"/>
      <c r="L1240" s="255"/>
      <c r="M1240" s="255"/>
      <c r="N1240" s="255"/>
      <c r="O1240" s="255"/>
      <c r="P1240" s="255"/>
      <c r="Q1240" s="255"/>
      <c r="R1240" s="255"/>
      <c r="S1240" s="255"/>
      <c r="T1240" s="255"/>
      <c r="U1240" s="255"/>
      <c r="V1240" s="255"/>
      <c r="W1240" s="255"/>
      <c r="X1240" s="255"/>
      <c r="Y1240" s="255"/>
      <c r="Z1240" s="255"/>
      <c r="AA1240" s="255"/>
      <c r="AB1240" s="255"/>
      <c r="AC1240" s="255"/>
      <c r="AD1240" s="255"/>
      <c r="AE1240" s="255"/>
      <c r="AF1240" s="255"/>
      <c r="AG1240" s="255"/>
      <c r="AH1240" s="255"/>
      <c r="AI1240" s="255"/>
      <c r="AJ1240" s="255"/>
      <c r="AK1240" s="255"/>
      <c r="AL1240" s="255"/>
      <c r="AM1240" s="255"/>
      <c r="AN1240" s="255"/>
      <c r="AO1240" s="255"/>
      <c r="AP1240" s="255"/>
      <c r="AQ1240" s="255"/>
      <c r="AR1240" s="255"/>
    </row>
    <row r="1241" spans="1:44" ht="16.5" customHeight="1" x14ac:dyDescent="0.25">
      <c r="A1241" s="253"/>
      <c r="B1241" s="254"/>
      <c r="C1241" s="253"/>
      <c r="D1241" s="255"/>
      <c r="E1241" s="255"/>
      <c r="F1241" s="255"/>
      <c r="G1241" s="255"/>
      <c r="H1241" s="255"/>
      <c r="I1241" s="255"/>
      <c r="J1241" s="255"/>
      <c r="K1241" s="255"/>
      <c r="L1241" s="255"/>
      <c r="M1241" s="255"/>
      <c r="N1241" s="255"/>
      <c r="O1241" s="255"/>
      <c r="P1241" s="255"/>
      <c r="Q1241" s="255"/>
      <c r="R1241" s="255"/>
      <c r="S1241" s="255"/>
      <c r="T1241" s="255"/>
      <c r="U1241" s="255"/>
      <c r="V1241" s="255"/>
      <c r="W1241" s="255"/>
      <c r="X1241" s="255"/>
      <c r="Y1241" s="255"/>
      <c r="Z1241" s="255"/>
      <c r="AA1241" s="255"/>
      <c r="AB1241" s="255"/>
      <c r="AC1241" s="255"/>
      <c r="AD1241" s="255"/>
      <c r="AE1241" s="255"/>
      <c r="AF1241" s="255"/>
      <c r="AG1241" s="255"/>
      <c r="AH1241" s="255"/>
      <c r="AI1241" s="255"/>
      <c r="AJ1241" s="255"/>
      <c r="AK1241" s="255"/>
      <c r="AL1241" s="255"/>
      <c r="AM1241" s="255"/>
      <c r="AN1241" s="255"/>
      <c r="AO1241" s="255"/>
      <c r="AP1241" s="255"/>
      <c r="AQ1241" s="255"/>
      <c r="AR1241" s="255"/>
    </row>
    <row r="1242" spans="1:44" ht="16.5" customHeight="1" x14ac:dyDescent="0.25">
      <c r="A1242" s="253"/>
      <c r="B1242" s="254"/>
      <c r="C1242" s="253"/>
      <c r="D1242" s="255"/>
      <c r="E1242" s="255"/>
      <c r="F1242" s="255"/>
      <c r="G1242" s="255"/>
      <c r="H1242" s="255"/>
      <c r="I1242" s="255"/>
      <c r="J1242" s="255"/>
      <c r="K1242" s="255"/>
      <c r="L1242" s="255"/>
      <c r="M1242" s="255"/>
      <c r="N1242" s="255"/>
      <c r="O1242" s="255"/>
      <c r="P1242" s="255"/>
      <c r="Q1242" s="255"/>
      <c r="R1242" s="255"/>
      <c r="S1242" s="255"/>
      <c r="T1242" s="255"/>
      <c r="U1242" s="255"/>
      <c r="V1242" s="255"/>
      <c r="W1242" s="255"/>
      <c r="X1242" s="255"/>
      <c r="Y1242" s="255"/>
      <c r="Z1242" s="255"/>
      <c r="AA1242" s="255"/>
      <c r="AB1242" s="255"/>
      <c r="AC1242" s="255"/>
      <c r="AD1242" s="255"/>
      <c r="AE1242" s="255"/>
      <c r="AF1242" s="255"/>
      <c r="AG1242" s="255"/>
      <c r="AH1242" s="255"/>
      <c r="AI1242" s="255"/>
      <c r="AJ1242" s="255"/>
      <c r="AK1242" s="255"/>
      <c r="AL1242" s="255"/>
      <c r="AM1242" s="255"/>
      <c r="AN1242" s="255"/>
      <c r="AO1242" s="255"/>
      <c r="AP1242" s="255"/>
      <c r="AQ1242" s="255"/>
      <c r="AR1242" s="255"/>
    </row>
    <row r="1243" spans="1:44" ht="16.5" customHeight="1" x14ac:dyDescent="0.25">
      <c r="A1243" s="253"/>
      <c r="B1243" s="254"/>
      <c r="C1243" s="253"/>
      <c r="D1243" s="255"/>
      <c r="E1243" s="255"/>
      <c r="F1243" s="255"/>
      <c r="G1243" s="255"/>
      <c r="H1243" s="255"/>
      <c r="I1243" s="255"/>
      <c r="J1243" s="255"/>
      <c r="K1243" s="255"/>
      <c r="L1243" s="255"/>
      <c r="M1243" s="255"/>
      <c r="N1243" s="255"/>
      <c r="O1243" s="255"/>
      <c r="P1243" s="255"/>
      <c r="Q1243" s="255"/>
      <c r="R1243" s="255"/>
      <c r="S1243" s="255"/>
      <c r="T1243" s="255"/>
      <c r="U1243" s="255"/>
      <c r="V1243" s="255"/>
      <c r="W1243" s="255"/>
      <c r="X1243" s="255"/>
      <c r="Y1243" s="255"/>
      <c r="Z1243" s="255"/>
      <c r="AA1243" s="255"/>
      <c r="AB1243" s="255"/>
      <c r="AC1243" s="255"/>
      <c r="AD1243" s="255"/>
      <c r="AE1243" s="255"/>
      <c r="AF1243" s="255"/>
      <c r="AG1243" s="255"/>
      <c r="AH1243" s="255"/>
      <c r="AI1243" s="255"/>
      <c r="AJ1243" s="255"/>
      <c r="AK1243" s="255"/>
      <c r="AL1243" s="255"/>
      <c r="AM1243" s="255"/>
      <c r="AN1243" s="255"/>
      <c r="AO1243" s="255"/>
      <c r="AP1243" s="255"/>
      <c r="AQ1243" s="255"/>
      <c r="AR1243" s="255"/>
    </row>
    <row r="1244" spans="1:44" ht="16.5" customHeight="1" x14ac:dyDescent="0.25">
      <c r="A1244" s="253"/>
      <c r="B1244" s="254"/>
      <c r="C1244" s="253"/>
      <c r="D1244" s="255"/>
      <c r="E1244" s="255"/>
      <c r="F1244" s="255"/>
      <c r="G1244" s="255"/>
      <c r="H1244" s="255"/>
      <c r="I1244" s="255"/>
      <c r="J1244" s="255"/>
      <c r="K1244" s="255"/>
      <c r="L1244" s="255"/>
      <c r="M1244" s="255"/>
      <c r="N1244" s="255"/>
      <c r="O1244" s="255"/>
      <c r="P1244" s="255"/>
      <c r="Q1244" s="255"/>
      <c r="R1244" s="255"/>
      <c r="S1244" s="255"/>
      <c r="T1244" s="255"/>
      <c r="U1244" s="255"/>
      <c r="V1244" s="255"/>
      <c r="W1244" s="255"/>
      <c r="X1244" s="255"/>
      <c r="Y1244" s="255"/>
      <c r="Z1244" s="255"/>
      <c r="AA1244" s="255"/>
      <c r="AB1244" s="255"/>
      <c r="AC1244" s="255"/>
      <c r="AD1244" s="255"/>
      <c r="AE1244" s="255"/>
      <c r="AF1244" s="255"/>
      <c r="AG1244" s="255"/>
      <c r="AH1244" s="255"/>
      <c r="AI1244" s="255"/>
      <c r="AJ1244" s="255"/>
      <c r="AK1244" s="255"/>
      <c r="AL1244" s="255"/>
      <c r="AM1244" s="255"/>
      <c r="AN1244" s="255"/>
      <c r="AO1244" s="255"/>
      <c r="AP1244" s="255"/>
      <c r="AQ1244" s="255"/>
      <c r="AR1244" s="255"/>
    </row>
    <row r="1245" spans="1:44" ht="16.5" customHeight="1" x14ac:dyDescent="0.25">
      <c r="A1245" s="253"/>
      <c r="B1245" s="254"/>
      <c r="C1245" s="253"/>
      <c r="D1245" s="255"/>
      <c r="E1245" s="255"/>
      <c r="F1245" s="255"/>
      <c r="G1245" s="255"/>
      <c r="H1245" s="255"/>
      <c r="I1245" s="255"/>
      <c r="J1245" s="255"/>
      <c r="K1245" s="255"/>
      <c r="L1245" s="255"/>
      <c r="M1245" s="255"/>
      <c r="N1245" s="255"/>
      <c r="O1245" s="255"/>
      <c r="P1245" s="255"/>
      <c r="Q1245" s="255"/>
      <c r="R1245" s="255"/>
      <c r="S1245" s="255"/>
      <c r="T1245" s="255"/>
      <c r="U1245" s="255"/>
      <c r="V1245" s="255"/>
      <c r="W1245" s="255"/>
      <c r="X1245" s="255"/>
      <c r="Y1245" s="255"/>
      <c r="Z1245" s="255"/>
      <c r="AA1245" s="255"/>
      <c r="AB1245" s="255"/>
      <c r="AC1245" s="255"/>
      <c r="AD1245" s="255"/>
      <c r="AE1245" s="255"/>
      <c r="AF1245" s="255"/>
      <c r="AG1245" s="255"/>
      <c r="AH1245" s="255"/>
      <c r="AI1245" s="255"/>
      <c r="AJ1245" s="255"/>
      <c r="AK1245" s="255"/>
      <c r="AL1245" s="255"/>
      <c r="AM1245" s="255"/>
      <c r="AN1245" s="255"/>
      <c r="AO1245" s="255"/>
      <c r="AP1245" s="255"/>
      <c r="AQ1245" s="255"/>
      <c r="AR1245" s="255"/>
    </row>
    <row r="1246" spans="1:44" ht="16.5" customHeight="1" x14ac:dyDescent="0.25">
      <c r="A1246" s="253"/>
      <c r="B1246" s="254"/>
      <c r="C1246" s="253"/>
      <c r="D1246" s="255"/>
      <c r="E1246" s="255"/>
      <c r="F1246" s="255"/>
      <c r="G1246" s="255"/>
      <c r="H1246" s="255"/>
      <c r="I1246" s="255"/>
      <c r="J1246" s="255"/>
      <c r="K1246" s="255"/>
      <c r="L1246" s="255"/>
      <c r="M1246" s="255"/>
      <c r="N1246" s="255"/>
      <c r="O1246" s="255"/>
      <c r="P1246" s="255"/>
      <c r="Q1246" s="255"/>
      <c r="R1246" s="255"/>
      <c r="S1246" s="255"/>
      <c r="T1246" s="255"/>
      <c r="U1246" s="255"/>
      <c r="V1246" s="255"/>
      <c r="W1246" s="255"/>
      <c r="X1246" s="255"/>
      <c r="Y1246" s="255"/>
      <c r="Z1246" s="255"/>
      <c r="AA1246" s="255"/>
      <c r="AB1246" s="255"/>
      <c r="AC1246" s="255"/>
      <c r="AD1246" s="255"/>
      <c r="AE1246" s="255"/>
      <c r="AF1246" s="255"/>
      <c r="AG1246" s="255"/>
      <c r="AH1246" s="255"/>
      <c r="AI1246" s="255"/>
      <c r="AJ1246" s="255"/>
      <c r="AK1246" s="255"/>
      <c r="AL1246" s="255"/>
      <c r="AM1246" s="255"/>
      <c r="AN1246" s="255"/>
      <c r="AO1246" s="255"/>
      <c r="AP1246" s="255"/>
      <c r="AQ1246" s="255"/>
      <c r="AR1246" s="255"/>
    </row>
    <row r="1247" spans="1:44" ht="16.5" customHeight="1" x14ac:dyDescent="0.25">
      <c r="A1247" s="253"/>
      <c r="B1247" s="254"/>
      <c r="C1247" s="253"/>
      <c r="D1247" s="255"/>
      <c r="E1247" s="255"/>
      <c r="F1247" s="255"/>
      <c r="G1247" s="255"/>
      <c r="H1247" s="255"/>
      <c r="I1247" s="255"/>
      <c r="J1247" s="255"/>
      <c r="K1247" s="255"/>
      <c r="L1247" s="255"/>
      <c r="M1247" s="255"/>
      <c r="N1247" s="255"/>
      <c r="O1247" s="255"/>
      <c r="P1247" s="255"/>
      <c r="Q1247" s="255"/>
      <c r="R1247" s="255"/>
      <c r="S1247" s="255"/>
      <c r="T1247" s="255"/>
      <c r="U1247" s="255"/>
      <c r="V1247" s="255"/>
      <c r="W1247" s="255"/>
      <c r="X1247" s="255"/>
      <c r="Y1247" s="255"/>
      <c r="Z1247" s="255"/>
      <c r="AA1247" s="255"/>
      <c r="AB1247" s="255"/>
      <c r="AC1247" s="255"/>
      <c r="AD1247" s="255"/>
      <c r="AE1247" s="255"/>
      <c r="AF1247" s="255"/>
      <c r="AG1247" s="255"/>
      <c r="AH1247" s="255"/>
      <c r="AI1247" s="255"/>
      <c r="AJ1247" s="255"/>
      <c r="AK1247" s="255"/>
      <c r="AL1247" s="255"/>
      <c r="AM1247" s="255"/>
      <c r="AN1247" s="255"/>
      <c r="AO1247" s="255"/>
      <c r="AP1247" s="255"/>
      <c r="AQ1247" s="255"/>
      <c r="AR1247" s="255"/>
    </row>
    <row r="1248" spans="1:44" ht="16.5" customHeight="1" x14ac:dyDescent="0.25">
      <c r="A1248" s="253"/>
      <c r="B1248" s="254"/>
      <c r="C1248" s="253"/>
      <c r="D1248" s="255"/>
      <c r="E1248" s="255"/>
      <c r="F1248" s="255"/>
      <c r="G1248" s="255"/>
      <c r="H1248" s="255"/>
      <c r="I1248" s="255"/>
      <c r="J1248" s="255"/>
      <c r="K1248" s="255"/>
      <c r="L1248" s="255"/>
      <c r="M1248" s="255"/>
      <c r="N1248" s="255"/>
      <c r="O1248" s="255"/>
      <c r="P1248" s="255"/>
      <c r="Q1248" s="255"/>
      <c r="R1248" s="255"/>
      <c r="S1248" s="255"/>
      <c r="T1248" s="255"/>
      <c r="U1248" s="255"/>
      <c r="V1248" s="255"/>
      <c r="W1248" s="255"/>
      <c r="X1248" s="255"/>
      <c r="Y1248" s="255"/>
      <c r="Z1248" s="255"/>
      <c r="AA1248" s="255"/>
      <c r="AB1248" s="255"/>
      <c r="AC1248" s="255"/>
      <c r="AD1248" s="255"/>
      <c r="AE1248" s="255"/>
      <c r="AF1248" s="255"/>
      <c r="AG1248" s="255"/>
      <c r="AH1248" s="255"/>
      <c r="AI1248" s="255"/>
      <c r="AJ1248" s="255"/>
      <c r="AK1248" s="255"/>
      <c r="AL1248" s="255"/>
      <c r="AM1248" s="255"/>
      <c r="AN1248" s="255"/>
      <c r="AO1248" s="255"/>
      <c r="AP1248" s="255"/>
      <c r="AQ1248" s="255"/>
      <c r="AR1248" s="255"/>
    </row>
    <row r="1249" spans="1:44" ht="16.5" customHeight="1" x14ac:dyDescent="0.25">
      <c r="A1249" s="253"/>
      <c r="B1249" s="254"/>
      <c r="C1249" s="253"/>
      <c r="D1249" s="255"/>
      <c r="E1249" s="255"/>
      <c r="F1249" s="255"/>
      <c r="G1249" s="255"/>
      <c r="H1249" s="255"/>
      <c r="I1249" s="255"/>
      <c r="J1249" s="255"/>
      <c r="K1249" s="255"/>
      <c r="L1249" s="255"/>
      <c r="M1249" s="255"/>
      <c r="N1249" s="255"/>
      <c r="O1249" s="255"/>
      <c r="P1249" s="255"/>
      <c r="Q1249" s="255"/>
      <c r="R1249" s="255"/>
      <c r="S1249" s="255"/>
      <c r="T1249" s="255"/>
      <c r="U1249" s="255"/>
      <c r="V1249" s="255"/>
      <c r="W1249" s="255"/>
      <c r="X1249" s="255"/>
      <c r="Y1249" s="255"/>
      <c r="Z1249" s="255"/>
      <c r="AA1249" s="255"/>
      <c r="AB1249" s="255"/>
      <c r="AC1249" s="255"/>
      <c r="AD1249" s="255"/>
      <c r="AE1249" s="255"/>
      <c r="AF1249" s="255"/>
      <c r="AG1249" s="255"/>
      <c r="AH1249" s="255"/>
      <c r="AI1249" s="255"/>
      <c r="AJ1249" s="255"/>
      <c r="AK1249" s="255"/>
      <c r="AL1249" s="255"/>
      <c r="AM1249" s="255"/>
      <c r="AN1249" s="255"/>
      <c r="AO1249" s="255"/>
      <c r="AP1249" s="255"/>
      <c r="AQ1249" s="255"/>
      <c r="AR1249" s="255"/>
    </row>
    <row r="1250" spans="1:44" ht="16.5" customHeight="1" x14ac:dyDescent="0.25">
      <c r="A1250" s="253"/>
      <c r="B1250" s="254"/>
      <c r="C1250" s="253"/>
      <c r="D1250" s="255"/>
      <c r="E1250" s="255"/>
      <c r="F1250" s="255"/>
      <c r="G1250" s="255"/>
      <c r="H1250" s="255"/>
      <c r="I1250" s="255"/>
      <c r="J1250" s="255"/>
      <c r="K1250" s="255"/>
      <c r="L1250" s="255"/>
      <c r="M1250" s="255"/>
      <c r="N1250" s="255"/>
      <c r="O1250" s="255"/>
      <c r="P1250" s="255"/>
      <c r="Q1250" s="255"/>
      <c r="R1250" s="255"/>
      <c r="S1250" s="255"/>
      <c r="T1250" s="255"/>
      <c r="U1250" s="255"/>
      <c r="V1250" s="255"/>
      <c r="W1250" s="255"/>
      <c r="X1250" s="255"/>
      <c r="Y1250" s="255"/>
      <c r="Z1250" s="255"/>
      <c r="AA1250" s="255"/>
      <c r="AB1250" s="255"/>
      <c r="AC1250" s="255"/>
      <c r="AD1250" s="255"/>
      <c r="AE1250" s="255"/>
      <c r="AF1250" s="255"/>
      <c r="AG1250" s="255"/>
      <c r="AH1250" s="255"/>
      <c r="AI1250" s="255"/>
      <c r="AJ1250" s="255"/>
      <c r="AK1250" s="255"/>
      <c r="AL1250" s="255"/>
      <c r="AM1250" s="255"/>
      <c r="AN1250" s="255"/>
      <c r="AO1250" s="255"/>
      <c r="AP1250" s="255"/>
      <c r="AQ1250" s="255"/>
      <c r="AR1250" s="255"/>
    </row>
    <row r="1251" spans="1:44" ht="16.5" customHeight="1" x14ac:dyDescent="0.25">
      <c r="A1251" s="253"/>
      <c r="B1251" s="254"/>
      <c r="C1251" s="253"/>
      <c r="D1251" s="255"/>
      <c r="E1251" s="255"/>
      <c r="F1251" s="255"/>
      <c r="G1251" s="255"/>
      <c r="H1251" s="255"/>
      <c r="I1251" s="255"/>
      <c r="J1251" s="255"/>
      <c r="K1251" s="255"/>
      <c r="L1251" s="255"/>
      <c r="M1251" s="255"/>
      <c r="N1251" s="255"/>
      <c r="O1251" s="255"/>
      <c r="P1251" s="255"/>
      <c r="Q1251" s="255"/>
      <c r="R1251" s="255"/>
      <c r="S1251" s="255"/>
      <c r="T1251" s="255"/>
      <c r="U1251" s="255"/>
      <c r="V1251" s="255"/>
      <c r="W1251" s="255"/>
      <c r="X1251" s="255"/>
      <c r="Y1251" s="255"/>
      <c r="Z1251" s="255"/>
      <c r="AA1251" s="255"/>
      <c r="AB1251" s="255"/>
      <c r="AC1251" s="255"/>
      <c r="AD1251" s="255"/>
      <c r="AE1251" s="255"/>
      <c r="AF1251" s="255"/>
      <c r="AG1251" s="255"/>
      <c r="AH1251" s="255"/>
      <c r="AI1251" s="255"/>
      <c r="AJ1251" s="255"/>
      <c r="AK1251" s="255"/>
      <c r="AL1251" s="255"/>
      <c r="AM1251" s="255"/>
      <c r="AN1251" s="255"/>
      <c r="AO1251" s="255"/>
      <c r="AP1251" s="255"/>
      <c r="AQ1251" s="255"/>
      <c r="AR1251" s="255"/>
    </row>
    <row r="1252" spans="1:44" ht="16.5" customHeight="1" x14ac:dyDescent="0.25">
      <c r="A1252" s="253"/>
      <c r="B1252" s="254"/>
      <c r="C1252" s="253"/>
      <c r="D1252" s="255"/>
      <c r="E1252" s="255"/>
      <c r="F1252" s="255"/>
      <c r="G1252" s="255"/>
      <c r="H1252" s="255"/>
      <c r="I1252" s="255"/>
      <c r="J1252" s="255"/>
      <c r="K1252" s="255"/>
      <c r="L1252" s="255"/>
      <c r="M1252" s="255"/>
      <c r="N1252" s="255"/>
      <c r="O1252" s="255"/>
      <c r="P1252" s="255"/>
      <c r="Q1252" s="255"/>
      <c r="R1252" s="255"/>
      <c r="S1252" s="255"/>
      <c r="T1252" s="255"/>
      <c r="U1252" s="255"/>
      <c r="V1252" s="255"/>
      <c r="W1252" s="255"/>
      <c r="X1252" s="255"/>
      <c r="Y1252" s="255"/>
      <c r="Z1252" s="255"/>
      <c r="AA1252" s="255"/>
      <c r="AB1252" s="255"/>
      <c r="AC1252" s="255"/>
      <c r="AD1252" s="255"/>
      <c r="AE1252" s="255"/>
      <c r="AF1252" s="255"/>
      <c r="AG1252" s="255"/>
      <c r="AH1252" s="255"/>
      <c r="AI1252" s="255"/>
      <c r="AJ1252" s="255"/>
      <c r="AK1252" s="255"/>
      <c r="AL1252" s="255"/>
      <c r="AM1252" s="255"/>
      <c r="AN1252" s="255"/>
      <c r="AO1252" s="255"/>
      <c r="AP1252" s="255"/>
      <c r="AQ1252" s="255"/>
      <c r="AR1252" s="255"/>
    </row>
    <row r="1253" spans="1:44" ht="16.5" customHeight="1" x14ac:dyDescent="0.25">
      <c r="A1253" s="253"/>
      <c r="B1253" s="254"/>
      <c r="C1253" s="253"/>
      <c r="D1253" s="255"/>
      <c r="E1253" s="255"/>
      <c r="F1253" s="255"/>
      <c r="G1253" s="255"/>
      <c r="H1253" s="255"/>
      <c r="I1253" s="255"/>
      <c r="J1253" s="255"/>
      <c r="K1253" s="255"/>
      <c r="L1253" s="255"/>
      <c r="M1253" s="255"/>
      <c r="N1253" s="255"/>
      <c r="O1253" s="255"/>
      <c r="P1253" s="255"/>
      <c r="Q1253" s="255"/>
      <c r="R1253" s="255"/>
      <c r="S1253" s="255"/>
      <c r="T1253" s="255"/>
      <c r="U1253" s="255"/>
      <c r="V1253" s="255"/>
      <c r="W1253" s="255"/>
      <c r="X1253" s="255"/>
      <c r="Y1253" s="255"/>
      <c r="Z1253" s="255"/>
      <c r="AA1253" s="255"/>
      <c r="AB1253" s="255"/>
      <c r="AC1253" s="255"/>
      <c r="AD1253" s="255"/>
      <c r="AE1253" s="255"/>
      <c r="AF1253" s="255"/>
      <c r="AG1253" s="255"/>
      <c r="AH1253" s="255"/>
      <c r="AI1253" s="255"/>
      <c r="AJ1253" s="255"/>
      <c r="AK1253" s="255"/>
      <c r="AL1253" s="255"/>
      <c r="AM1253" s="255"/>
      <c r="AN1253" s="255"/>
      <c r="AO1253" s="255"/>
      <c r="AP1253" s="255"/>
      <c r="AQ1253" s="255"/>
      <c r="AR1253" s="255"/>
    </row>
    <row r="1254" spans="1:44" ht="16.5" customHeight="1" x14ac:dyDescent="0.25">
      <c r="A1254" s="253"/>
      <c r="B1254" s="254"/>
      <c r="C1254" s="253"/>
      <c r="D1254" s="255"/>
      <c r="E1254" s="255"/>
      <c r="F1254" s="255"/>
      <c r="G1254" s="255"/>
      <c r="H1254" s="255"/>
      <c r="I1254" s="255"/>
      <c r="J1254" s="255"/>
      <c r="K1254" s="255"/>
      <c r="L1254" s="255"/>
      <c r="M1254" s="255"/>
      <c r="N1254" s="255"/>
      <c r="O1254" s="255"/>
      <c r="P1254" s="255"/>
      <c r="Q1254" s="255"/>
      <c r="R1254" s="255"/>
      <c r="S1254" s="255"/>
      <c r="T1254" s="255"/>
      <c r="U1254" s="255"/>
      <c r="V1254" s="255"/>
      <c r="W1254" s="255"/>
      <c r="X1254" s="255"/>
      <c r="Y1254" s="255"/>
      <c r="Z1254" s="255"/>
      <c r="AA1254" s="255"/>
      <c r="AB1254" s="255"/>
      <c r="AC1254" s="255"/>
      <c r="AD1254" s="255"/>
      <c r="AE1254" s="255"/>
      <c r="AF1254" s="255"/>
      <c r="AG1254" s="255"/>
      <c r="AH1254" s="255"/>
      <c r="AI1254" s="255"/>
      <c r="AJ1254" s="255"/>
      <c r="AK1254" s="255"/>
      <c r="AL1254" s="255"/>
      <c r="AM1254" s="255"/>
      <c r="AN1254" s="255"/>
      <c r="AO1254" s="255"/>
      <c r="AP1254" s="255"/>
      <c r="AQ1254" s="255"/>
      <c r="AR1254" s="255"/>
    </row>
    <row r="1255" spans="1:44" ht="16.5" customHeight="1" x14ac:dyDescent="0.25">
      <c r="A1255" s="253"/>
      <c r="B1255" s="254"/>
      <c r="C1255" s="253"/>
      <c r="D1255" s="255"/>
      <c r="E1255" s="255"/>
      <c r="F1255" s="255"/>
      <c r="G1255" s="255"/>
      <c r="H1255" s="255"/>
      <c r="I1255" s="255"/>
      <c r="J1255" s="255"/>
      <c r="K1255" s="255"/>
      <c r="L1255" s="255"/>
      <c r="M1255" s="255"/>
      <c r="N1255" s="255"/>
      <c r="O1255" s="255"/>
      <c r="P1255" s="255"/>
      <c r="Q1255" s="255"/>
      <c r="R1255" s="255"/>
      <c r="S1255" s="255"/>
      <c r="T1255" s="255"/>
      <c r="U1255" s="255"/>
      <c r="V1255" s="255"/>
      <c r="W1255" s="255"/>
      <c r="X1255" s="255"/>
      <c r="Y1255" s="255"/>
      <c r="Z1255" s="255"/>
      <c r="AA1255" s="255"/>
      <c r="AB1255" s="255"/>
      <c r="AC1255" s="255"/>
      <c r="AD1255" s="255"/>
      <c r="AE1255" s="255"/>
      <c r="AF1255" s="255"/>
      <c r="AG1255" s="255"/>
      <c r="AH1255" s="255"/>
      <c r="AI1255" s="255"/>
      <c r="AJ1255" s="255"/>
      <c r="AK1255" s="255"/>
      <c r="AL1255" s="255"/>
      <c r="AM1255" s="255"/>
      <c r="AN1255" s="255"/>
      <c r="AO1255" s="255"/>
      <c r="AP1255" s="255"/>
      <c r="AQ1255" s="255"/>
      <c r="AR1255" s="255"/>
    </row>
    <row r="1256" spans="1:44" ht="16.5" customHeight="1" x14ac:dyDescent="0.25">
      <c r="A1256" s="253"/>
      <c r="B1256" s="254"/>
      <c r="C1256" s="253"/>
      <c r="D1256" s="255"/>
      <c r="E1256" s="255"/>
      <c r="F1256" s="255"/>
      <c r="G1256" s="255"/>
      <c r="H1256" s="255"/>
      <c r="I1256" s="255"/>
      <c r="J1256" s="255"/>
      <c r="K1256" s="255"/>
      <c r="L1256" s="255"/>
      <c r="M1256" s="255"/>
      <c r="N1256" s="255"/>
      <c r="O1256" s="255"/>
      <c r="P1256" s="255"/>
      <c r="Q1256" s="255"/>
      <c r="R1256" s="255"/>
      <c r="S1256" s="255"/>
      <c r="T1256" s="255"/>
      <c r="U1256" s="255"/>
      <c r="V1256" s="255"/>
      <c r="W1256" s="255"/>
      <c r="X1256" s="255"/>
      <c r="Y1256" s="255"/>
      <c r="Z1256" s="255"/>
      <c r="AA1256" s="255"/>
      <c r="AB1256" s="255"/>
      <c r="AC1256" s="255"/>
      <c r="AD1256" s="255"/>
      <c r="AE1256" s="255"/>
      <c r="AF1256" s="255"/>
      <c r="AG1256" s="255"/>
      <c r="AH1256" s="255"/>
      <c r="AI1256" s="255"/>
      <c r="AJ1256" s="255"/>
      <c r="AK1256" s="255"/>
      <c r="AL1256" s="255"/>
      <c r="AM1256" s="255"/>
      <c r="AN1256" s="255"/>
      <c r="AO1256" s="255"/>
      <c r="AP1256" s="255"/>
      <c r="AQ1256" s="255"/>
      <c r="AR1256" s="255"/>
    </row>
    <row r="1257" spans="1:44" ht="16.5" customHeight="1" x14ac:dyDescent="0.25">
      <c r="A1257" s="253"/>
      <c r="B1257" s="254"/>
      <c r="C1257" s="253"/>
      <c r="D1257" s="255"/>
      <c r="E1257" s="255"/>
      <c r="F1257" s="255"/>
      <c r="G1257" s="255"/>
      <c r="H1257" s="255"/>
      <c r="I1257" s="255"/>
      <c r="J1257" s="255"/>
      <c r="K1257" s="255"/>
      <c r="L1257" s="255"/>
      <c r="M1257" s="255"/>
      <c r="N1257" s="255"/>
      <c r="O1257" s="255"/>
      <c r="P1257" s="255"/>
      <c r="Q1257" s="255"/>
      <c r="R1257" s="255"/>
      <c r="S1257" s="255"/>
      <c r="T1257" s="255"/>
      <c r="U1257" s="255"/>
      <c r="V1257" s="255"/>
      <c r="W1257" s="255"/>
      <c r="X1257" s="255"/>
      <c r="Y1257" s="255"/>
      <c r="Z1257" s="255"/>
      <c r="AA1257" s="255"/>
      <c r="AB1257" s="255"/>
      <c r="AC1257" s="255"/>
      <c r="AD1257" s="255"/>
      <c r="AE1257" s="255"/>
      <c r="AF1257" s="255"/>
      <c r="AG1257" s="255"/>
      <c r="AH1257" s="255"/>
      <c r="AI1257" s="255"/>
      <c r="AJ1257" s="255"/>
      <c r="AK1257" s="255"/>
      <c r="AL1257" s="255"/>
      <c r="AM1257" s="255"/>
      <c r="AN1257" s="255"/>
      <c r="AO1257" s="255"/>
      <c r="AP1257" s="255"/>
      <c r="AQ1257" s="255"/>
      <c r="AR1257" s="255"/>
    </row>
    <row r="1258" spans="1:44" ht="16.5" customHeight="1" x14ac:dyDescent="0.25">
      <c r="A1258" s="253"/>
      <c r="B1258" s="254"/>
      <c r="C1258" s="253"/>
      <c r="D1258" s="255"/>
      <c r="E1258" s="255"/>
      <c r="F1258" s="255"/>
      <c r="G1258" s="255"/>
      <c r="H1258" s="255"/>
      <c r="I1258" s="255"/>
      <c r="J1258" s="255"/>
      <c r="K1258" s="255"/>
      <c r="L1258" s="255"/>
      <c r="M1258" s="255"/>
      <c r="N1258" s="255"/>
      <c r="O1258" s="255"/>
      <c r="P1258" s="255"/>
      <c r="Q1258" s="255"/>
      <c r="R1258" s="255"/>
      <c r="S1258" s="255"/>
      <c r="T1258" s="255"/>
      <c r="U1258" s="255"/>
      <c r="V1258" s="255"/>
      <c r="W1258" s="255"/>
      <c r="X1258" s="255"/>
      <c r="Y1258" s="255"/>
      <c r="Z1258" s="255"/>
      <c r="AA1258" s="255"/>
      <c r="AB1258" s="255"/>
      <c r="AC1258" s="255"/>
      <c r="AD1258" s="255"/>
      <c r="AE1258" s="255"/>
      <c r="AF1258" s="255"/>
      <c r="AG1258" s="255"/>
      <c r="AH1258" s="255"/>
      <c r="AI1258" s="255"/>
      <c r="AJ1258" s="255"/>
      <c r="AK1258" s="255"/>
      <c r="AL1258" s="255"/>
      <c r="AM1258" s="255"/>
      <c r="AN1258" s="255"/>
      <c r="AO1258" s="255"/>
      <c r="AP1258" s="255"/>
      <c r="AQ1258" s="255"/>
      <c r="AR1258" s="255"/>
    </row>
    <row r="1259" spans="1:44" ht="16.5" customHeight="1" x14ac:dyDescent="0.25">
      <c r="A1259" s="253"/>
      <c r="B1259" s="254"/>
      <c r="C1259" s="253"/>
      <c r="D1259" s="255"/>
      <c r="E1259" s="255"/>
      <c r="F1259" s="255"/>
      <c r="G1259" s="255"/>
      <c r="H1259" s="255"/>
      <c r="I1259" s="255"/>
      <c r="J1259" s="255"/>
      <c r="K1259" s="255"/>
      <c r="L1259" s="255"/>
      <c r="M1259" s="255"/>
      <c r="N1259" s="255"/>
      <c r="O1259" s="255"/>
      <c r="P1259" s="255"/>
      <c r="Q1259" s="255"/>
      <c r="R1259" s="255"/>
      <c r="S1259" s="255"/>
      <c r="T1259" s="255"/>
      <c r="U1259" s="255"/>
      <c r="V1259" s="255"/>
      <c r="W1259" s="255"/>
      <c r="X1259" s="255"/>
      <c r="Y1259" s="255"/>
      <c r="Z1259" s="255"/>
      <c r="AA1259" s="255"/>
      <c r="AB1259" s="255"/>
      <c r="AC1259" s="255"/>
      <c r="AD1259" s="255"/>
      <c r="AE1259" s="255"/>
      <c r="AF1259" s="255"/>
      <c r="AG1259" s="255"/>
      <c r="AH1259" s="255"/>
      <c r="AI1259" s="255"/>
      <c r="AJ1259" s="255"/>
      <c r="AK1259" s="255"/>
      <c r="AL1259" s="255"/>
      <c r="AM1259" s="255"/>
      <c r="AN1259" s="255"/>
      <c r="AO1259" s="255"/>
      <c r="AP1259" s="255"/>
      <c r="AQ1259" s="255"/>
      <c r="AR1259" s="255"/>
    </row>
    <row r="1260" spans="1:44" ht="16.5" customHeight="1" x14ac:dyDescent="0.25">
      <c r="A1260" s="253"/>
      <c r="B1260" s="254"/>
      <c r="C1260" s="253"/>
      <c r="D1260" s="255"/>
      <c r="E1260" s="255"/>
      <c r="F1260" s="255"/>
      <c r="G1260" s="255"/>
      <c r="H1260" s="255"/>
      <c r="I1260" s="255"/>
      <c r="J1260" s="255"/>
      <c r="K1260" s="255"/>
      <c r="L1260" s="255"/>
      <c r="M1260" s="255"/>
      <c r="N1260" s="255"/>
      <c r="O1260" s="255"/>
      <c r="P1260" s="255"/>
      <c r="Q1260" s="255"/>
      <c r="R1260" s="255"/>
      <c r="S1260" s="255"/>
      <c r="T1260" s="255"/>
      <c r="U1260" s="255"/>
      <c r="V1260" s="255"/>
      <c r="W1260" s="255"/>
      <c r="X1260" s="255"/>
      <c r="Y1260" s="255"/>
      <c r="Z1260" s="255"/>
      <c r="AA1260" s="255"/>
      <c r="AB1260" s="255"/>
      <c r="AC1260" s="255"/>
      <c r="AD1260" s="255"/>
      <c r="AE1260" s="255"/>
      <c r="AF1260" s="255"/>
      <c r="AG1260" s="255"/>
      <c r="AH1260" s="255"/>
      <c r="AI1260" s="255"/>
      <c r="AJ1260" s="255"/>
      <c r="AK1260" s="255"/>
      <c r="AL1260" s="255"/>
      <c r="AM1260" s="255"/>
      <c r="AN1260" s="255"/>
      <c r="AO1260" s="255"/>
      <c r="AP1260" s="255"/>
      <c r="AQ1260" s="255"/>
      <c r="AR1260" s="255"/>
    </row>
    <row r="1261" spans="1:44" ht="16.5" customHeight="1" x14ac:dyDescent="0.25">
      <c r="A1261" s="253"/>
      <c r="B1261" s="254"/>
      <c r="C1261" s="253"/>
      <c r="D1261" s="255"/>
      <c r="E1261" s="255"/>
      <c r="F1261" s="255"/>
      <c r="G1261" s="255"/>
      <c r="H1261" s="255"/>
      <c r="I1261" s="255"/>
      <c r="J1261" s="255"/>
      <c r="K1261" s="255"/>
      <c r="L1261" s="255"/>
      <c r="M1261" s="255"/>
      <c r="N1261" s="255"/>
      <c r="O1261" s="255"/>
      <c r="P1261" s="255"/>
      <c r="Q1261" s="255"/>
      <c r="R1261" s="255"/>
      <c r="S1261" s="255"/>
      <c r="T1261" s="255"/>
      <c r="U1261" s="255"/>
      <c r="V1261" s="255"/>
      <c r="W1261" s="255"/>
      <c r="X1261" s="255"/>
      <c r="Y1261" s="255"/>
      <c r="Z1261" s="255"/>
      <c r="AA1261" s="255"/>
      <c r="AB1261" s="255"/>
      <c r="AC1261" s="255"/>
      <c r="AD1261" s="255"/>
      <c r="AE1261" s="255"/>
      <c r="AF1261" s="255"/>
      <c r="AG1261" s="255"/>
      <c r="AH1261" s="255"/>
      <c r="AI1261" s="255"/>
      <c r="AJ1261" s="255"/>
      <c r="AK1261" s="255"/>
      <c r="AL1261" s="255"/>
      <c r="AM1261" s="255"/>
      <c r="AN1261" s="255"/>
      <c r="AO1261" s="255"/>
      <c r="AP1261" s="255"/>
      <c r="AQ1261" s="255"/>
      <c r="AR1261" s="255"/>
    </row>
    <row r="1262" spans="1:44" ht="16.5" customHeight="1" x14ac:dyDescent="0.25">
      <c r="A1262" s="253"/>
      <c r="B1262" s="254"/>
      <c r="C1262" s="253"/>
      <c r="D1262" s="255"/>
      <c r="E1262" s="255"/>
      <c r="F1262" s="255"/>
      <c r="G1262" s="255"/>
      <c r="H1262" s="255"/>
      <c r="I1262" s="255"/>
      <c r="J1262" s="255"/>
      <c r="K1262" s="255"/>
      <c r="L1262" s="255"/>
      <c r="M1262" s="255"/>
      <c r="N1262" s="255"/>
      <c r="O1262" s="255"/>
      <c r="P1262" s="255"/>
      <c r="Q1262" s="255"/>
      <c r="R1262" s="255"/>
      <c r="S1262" s="255"/>
      <c r="T1262" s="255"/>
      <c r="U1262" s="255"/>
      <c r="V1262" s="255"/>
      <c r="W1262" s="255"/>
      <c r="X1262" s="255"/>
      <c r="Y1262" s="255"/>
      <c r="Z1262" s="255"/>
      <c r="AA1262" s="255"/>
      <c r="AB1262" s="255"/>
      <c r="AC1262" s="255"/>
      <c r="AD1262" s="255"/>
      <c r="AE1262" s="255"/>
      <c r="AF1262" s="255"/>
      <c r="AG1262" s="255"/>
      <c r="AH1262" s="255"/>
      <c r="AI1262" s="255"/>
      <c r="AJ1262" s="255"/>
      <c r="AK1262" s="255"/>
      <c r="AL1262" s="255"/>
      <c r="AM1262" s="255"/>
      <c r="AN1262" s="255"/>
      <c r="AO1262" s="255"/>
      <c r="AP1262" s="255"/>
      <c r="AQ1262" s="255"/>
      <c r="AR1262" s="255"/>
    </row>
    <row r="1263" spans="1:44" ht="16.5" customHeight="1" x14ac:dyDescent="0.25">
      <c r="A1263" s="253"/>
      <c r="B1263" s="254"/>
      <c r="C1263" s="253"/>
      <c r="D1263" s="255"/>
      <c r="E1263" s="255"/>
      <c r="F1263" s="255"/>
      <c r="G1263" s="255"/>
      <c r="H1263" s="255"/>
      <c r="I1263" s="255"/>
      <c r="J1263" s="255"/>
      <c r="K1263" s="255"/>
      <c r="L1263" s="255"/>
      <c r="M1263" s="255"/>
      <c r="N1263" s="255"/>
      <c r="O1263" s="255"/>
      <c r="P1263" s="255"/>
      <c r="Q1263" s="255"/>
      <c r="R1263" s="255"/>
      <c r="S1263" s="255"/>
      <c r="T1263" s="255"/>
      <c r="U1263" s="255"/>
      <c r="V1263" s="255"/>
      <c r="W1263" s="255"/>
      <c r="X1263" s="255"/>
      <c r="Y1263" s="255"/>
      <c r="Z1263" s="255"/>
      <c r="AA1263" s="255"/>
      <c r="AB1263" s="255"/>
      <c r="AC1263" s="255"/>
      <c r="AD1263" s="255"/>
      <c r="AE1263" s="255"/>
      <c r="AF1263" s="255"/>
      <c r="AG1263" s="255"/>
      <c r="AH1263" s="255"/>
      <c r="AI1263" s="255"/>
      <c r="AJ1263" s="255"/>
      <c r="AK1263" s="255"/>
      <c r="AL1263" s="255"/>
      <c r="AM1263" s="255"/>
      <c r="AN1263" s="255"/>
      <c r="AO1263" s="255"/>
      <c r="AP1263" s="255"/>
      <c r="AQ1263" s="255"/>
      <c r="AR1263" s="255"/>
    </row>
    <row r="1264" spans="1:44" ht="16.5" customHeight="1" x14ac:dyDescent="0.25">
      <c r="A1264" s="253"/>
      <c r="B1264" s="254"/>
      <c r="C1264" s="253"/>
      <c r="D1264" s="255"/>
      <c r="E1264" s="255"/>
      <c r="F1264" s="255"/>
      <c r="G1264" s="255"/>
      <c r="H1264" s="255"/>
      <c r="I1264" s="255"/>
      <c r="J1264" s="255"/>
      <c r="K1264" s="255"/>
      <c r="L1264" s="255"/>
      <c r="M1264" s="255"/>
      <c r="N1264" s="255"/>
      <c r="O1264" s="255"/>
      <c r="P1264" s="255"/>
      <c r="Q1264" s="255"/>
      <c r="R1264" s="255"/>
      <c r="S1264" s="255"/>
      <c r="T1264" s="255"/>
      <c r="U1264" s="255"/>
      <c r="V1264" s="255"/>
      <c r="W1264" s="255"/>
      <c r="X1264" s="255"/>
      <c r="Y1264" s="255"/>
      <c r="Z1264" s="255"/>
      <c r="AA1264" s="255"/>
      <c r="AB1264" s="255"/>
      <c r="AC1264" s="255"/>
      <c r="AD1264" s="255"/>
      <c r="AE1264" s="255"/>
      <c r="AF1264" s="255"/>
      <c r="AG1264" s="255"/>
      <c r="AH1264" s="255"/>
      <c r="AI1264" s="255"/>
      <c r="AJ1264" s="255"/>
      <c r="AK1264" s="255"/>
      <c r="AL1264" s="255"/>
      <c r="AM1264" s="255"/>
      <c r="AN1264" s="255"/>
      <c r="AO1264" s="255"/>
      <c r="AP1264" s="255"/>
      <c r="AQ1264" s="255"/>
      <c r="AR1264" s="255"/>
    </row>
    <row r="1265" spans="1:44" ht="16.5" customHeight="1" x14ac:dyDescent="0.25">
      <c r="A1265" s="253"/>
      <c r="B1265" s="254"/>
      <c r="C1265" s="253"/>
      <c r="D1265" s="255"/>
      <c r="E1265" s="255"/>
      <c r="F1265" s="255"/>
      <c r="G1265" s="255"/>
      <c r="H1265" s="255"/>
      <c r="I1265" s="255"/>
      <c r="J1265" s="255"/>
      <c r="K1265" s="255"/>
      <c r="L1265" s="255"/>
      <c r="M1265" s="255"/>
      <c r="N1265" s="255"/>
      <c r="O1265" s="255"/>
      <c r="P1265" s="255"/>
      <c r="Q1265" s="255"/>
      <c r="R1265" s="255"/>
      <c r="S1265" s="255"/>
      <c r="T1265" s="255"/>
      <c r="U1265" s="255"/>
      <c r="V1265" s="255"/>
      <c r="W1265" s="255"/>
      <c r="X1265" s="255"/>
      <c r="Y1265" s="255"/>
      <c r="Z1265" s="255"/>
      <c r="AA1265" s="255"/>
      <c r="AB1265" s="255"/>
      <c r="AC1265" s="255"/>
      <c r="AD1265" s="255"/>
      <c r="AE1265" s="255"/>
      <c r="AF1265" s="255"/>
      <c r="AG1265" s="255"/>
      <c r="AH1265" s="255"/>
      <c r="AI1265" s="255"/>
      <c r="AJ1265" s="255"/>
      <c r="AK1265" s="255"/>
      <c r="AL1265" s="255"/>
      <c r="AM1265" s="255"/>
      <c r="AN1265" s="255"/>
      <c r="AO1265" s="255"/>
      <c r="AP1265" s="255"/>
      <c r="AQ1265" s="255"/>
      <c r="AR1265" s="255"/>
    </row>
    <row r="1266" spans="1:44" ht="16.5" customHeight="1" x14ac:dyDescent="0.25">
      <c r="A1266" s="253"/>
      <c r="B1266" s="254"/>
      <c r="C1266" s="253"/>
      <c r="D1266" s="255"/>
      <c r="E1266" s="255"/>
      <c r="F1266" s="255"/>
      <c r="G1266" s="255"/>
      <c r="H1266" s="255"/>
      <c r="I1266" s="255"/>
      <c r="J1266" s="255"/>
      <c r="K1266" s="255"/>
      <c r="L1266" s="255"/>
      <c r="M1266" s="255"/>
      <c r="N1266" s="255"/>
      <c r="O1266" s="255"/>
      <c r="P1266" s="255"/>
      <c r="Q1266" s="255"/>
      <c r="R1266" s="255"/>
      <c r="S1266" s="255"/>
      <c r="T1266" s="255"/>
      <c r="U1266" s="255"/>
      <c r="V1266" s="255"/>
      <c r="W1266" s="255"/>
      <c r="X1266" s="255"/>
      <c r="Y1266" s="255"/>
      <c r="Z1266" s="255"/>
      <c r="AA1266" s="255"/>
      <c r="AB1266" s="255"/>
      <c r="AC1266" s="255"/>
      <c r="AD1266" s="255"/>
      <c r="AE1266" s="255"/>
      <c r="AF1266" s="255"/>
      <c r="AG1266" s="255"/>
      <c r="AH1266" s="255"/>
      <c r="AI1266" s="255"/>
      <c r="AJ1266" s="255"/>
      <c r="AK1266" s="255"/>
      <c r="AL1266" s="255"/>
      <c r="AM1266" s="255"/>
      <c r="AN1266" s="255"/>
      <c r="AO1266" s="255"/>
      <c r="AP1266" s="255"/>
      <c r="AQ1266" s="255"/>
      <c r="AR1266" s="255"/>
    </row>
    <row r="1267" spans="1:44" ht="16.5" customHeight="1" x14ac:dyDescent="0.25">
      <c r="A1267" s="253"/>
      <c r="B1267" s="254"/>
      <c r="C1267" s="253"/>
      <c r="D1267" s="255"/>
      <c r="E1267" s="255"/>
      <c r="F1267" s="255"/>
      <c r="G1267" s="255"/>
      <c r="H1267" s="255"/>
      <c r="I1267" s="255"/>
      <c r="J1267" s="255"/>
      <c r="K1267" s="255"/>
      <c r="L1267" s="255"/>
      <c r="M1267" s="255"/>
      <c r="N1267" s="255"/>
      <c r="O1267" s="255"/>
      <c r="P1267" s="255"/>
      <c r="Q1267" s="255"/>
      <c r="R1267" s="255"/>
      <c r="S1267" s="255"/>
      <c r="T1267" s="255"/>
      <c r="U1267" s="255"/>
      <c r="V1267" s="255"/>
      <c r="W1267" s="255"/>
      <c r="X1267" s="255"/>
      <c r="Y1267" s="255"/>
      <c r="Z1267" s="255"/>
      <c r="AA1267" s="255"/>
      <c r="AB1267" s="255"/>
      <c r="AC1267" s="255"/>
      <c r="AD1267" s="255"/>
      <c r="AE1267" s="255"/>
      <c r="AF1267" s="255"/>
      <c r="AG1267" s="255"/>
      <c r="AH1267" s="255"/>
      <c r="AI1267" s="255"/>
      <c r="AJ1267" s="255"/>
      <c r="AK1267" s="255"/>
      <c r="AL1267" s="255"/>
      <c r="AM1267" s="255"/>
      <c r="AN1267" s="255"/>
      <c r="AO1267" s="255"/>
      <c r="AP1267" s="255"/>
      <c r="AQ1267" s="255"/>
      <c r="AR1267" s="255"/>
    </row>
    <row r="1268" spans="1:44" ht="16.5" customHeight="1" x14ac:dyDescent="0.25">
      <c r="A1268" s="253"/>
      <c r="B1268" s="254"/>
      <c r="C1268" s="253"/>
      <c r="D1268" s="255"/>
      <c r="E1268" s="255"/>
      <c r="F1268" s="255"/>
      <c r="G1268" s="255"/>
      <c r="H1268" s="255"/>
      <c r="I1268" s="255"/>
      <c r="J1268" s="255"/>
      <c r="K1268" s="255"/>
      <c r="L1268" s="255"/>
      <c r="M1268" s="255"/>
      <c r="N1268" s="255"/>
      <c r="O1268" s="255"/>
      <c r="P1268" s="255"/>
      <c r="Q1268" s="255"/>
      <c r="R1268" s="255"/>
      <c r="S1268" s="255"/>
      <c r="T1268" s="255"/>
      <c r="U1268" s="255"/>
      <c r="V1268" s="255"/>
      <c r="W1268" s="255"/>
      <c r="X1268" s="255"/>
      <c r="Y1268" s="255"/>
      <c r="Z1268" s="255"/>
      <c r="AA1268" s="255"/>
      <c r="AB1268" s="255"/>
      <c r="AC1268" s="255"/>
      <c r="AD1268" s="255"/>
      <c r="AE1268" s="255"/>
      <c r="AF1268" s="255"/>
      <c r="AG1268" s="255"/>
      <c r="AH1268" s="255"/>
      <c r="AI1268" s="255"/>
      <c r="AJ1268" s="255"/>
      <c r="AK1268" s="255"/>
      <c r="AL1268" s="255"/>
      <c r="AM1268" s="255"/>
      <c r="AN1268" s="255"/>
      <c r="AO1268" s="255"/>
      <c r="AP1268" s="255"/>
      <c r="AQ1268" s="255"/>
      <c r="AR1268" s="255"/>
    </row>
    <row r="1269" spans="1:44" ht="16.5" customHeight="1" x14ac:dyDescent="0.25">
      <c r="A1269" s="253"/>
      <c r="B1269" s="254"/>
      <c r="C1269" s="253"/>
      <c r="D1269" s="255"/>
      <c r="E1269" s="255"/>
      <c r="F1269" s="255"/>
      <c r="G1269" s="255"/>
      <c r="H1269" s="255"/>
      <c r="I1269" s="255"/>
      <c r="J1269" s="255"/>
      <c r="K1269" s="255"/>
      <c r="L1269" s="255"/>
      <c r="M1269" s="255"/>
      <c r="N1269" s="255"/>
      <c r="O1269" s="255"/>
      <c r="P1269" s="255"/>
      <c r="Q1269" s="255"/>
      <c r="R1269" s="255"/>
      <c r="S1269" s="255"/>
      <c r="T1269" s="255"/>
      <c r="U1269" s="255"/>
      <c r="V1269" s="255"/>
      <c r="W1269" s="255"/>
      <c r="X1269" s="255"/>
      <c r="Y1269" s="255"/>
      <c r="Z1269" s="255"/>
      <c r="AA1269" s="255"/>
      <c r="AB1269" s="255"/>
      <c r="AC1269" s="255"/>
      <c r="AD1269" s="255"/>
      <c r="AE1269" s="255"/>
      <c r="AF1269" s="255"/>
      <c r="AG1269" s="255"/>
      <c r="AH1269" s="255"/>
      <c r="AI1269" s="255"/>
      <c r="AJ1269" s="255"/>
      <c r="AK1269" s="255"/>
      <c r="AL1269" s="255"/>
      <c r="AM1269" s="255"/>
      <c r="AN1269" s="255"/>
      <c r="AO1269" s="255"/>
      <c r="AP1269" s="255"/>
      <c r="AQ1269" s="255"/>
      <c r="AR1269" s="255"/>
    </row>
    <row r="1270" spans="1:44" ht="16.5" customHeight="1" x14ac:dyDescent="0.25">
      <c r="A1270" s="257"/>
      <c r="B1270" s="258"/>
      <c r="C1270" s="257"/>
      <c r="D1270" s="259"/>
      <c r="E1270" s="259"/>
      <c r="F1270" s="259"/>
      <c r="G1270" s="259"/>
      <c r="H1270" s="259"/>
      <c r="I1270" s="259"/>
      <c r="J1270" s="259"/>
      <c r="K1270" s="259"/>
      <c r="L1270" s="259"/>
      <c r="M1270" s="259"/>
      <c r="N1270" s="259"/>
      <c r="O1270" s="259"/>
      <c r="P1270" s="259"/>
      <c r="Q1270" s="259"/>
      <c r="R1270" s="259"/>
      <c r="S1270" s="259"/>
      <c r="T1270" s="259"/>
      <c r="U1270" s="259"/>
      <c r="V1270" s="259"/>
      <c r="W1270" s="259"/>
      <c r="X1270" s="259"/>
      <c r="Y1270" s="259"/>
      <c r="Z1270" s="259"/>
      <c r="AA1270" s="259"/>
      <c r="AB1270" s="259"/>
      <c r="AC1270" s="259"/>
      <c r="AD1270" s="259"/>
      <c r="AE1270" s="259"/>
      <c r="AF1270" s="259"/>
      <c r="AG1270" s="259"/>
      <c r="AH1270" s="259"/>
      <c r="AI1270" s="259"/>
      <c r="AJ1270" s="259"/>
      <c r="AK1270" s="259"/>
      <c r="AL1270" s="259"/>
      <c r="AM1270" s="259"/>
      <c r="AN1270" s="259"/>
      <c r="AO1270" s="259"/>
      <c r="AP1270" s="259"/>
      <c r="AQ1270" s="259"/>
      <c r="AR1270" s="259"/>
    </row>
    <row r="1271" spans="1:44" ht="16.5" customHeight="1" x14ac:dyDescent="0.25">
      <c r="A1271" s="257"/>
      <c r="B1271" s="258"/>
      <c r="C1271" s="257"/>
      <c r="D1271" s="191"/>
      <c r="E1271" s="191"/>
      <c r="F1271" s="191"/>
      <c r="G1271" s="191"/>
      <c r="H1271" s="191"/>
      <c r="I1271" s="191"/>
      <c r="J1271" s="191"/>
      <c r="K1271" s="191"/>
      <c r="L1271" s="191"/>
      <c r="M1271" s="191"/>
      <c r="N1271" s="191"/>
      <c r="O1271" s="259"/>
      <c r="P1271" s="259"/>
      <c r="Q1271" s="259"/>
      <c r="R1271" s="259"/>
      <c r="S1271" s="259"/>
      <c r="T1271" s="259"/>
      <c r="U1271" s="259"/>
      <c r="V1271" s="259"/>
      <c r="W1271" s="259"/>
      <c r="X1271" s="259"/>
      <c r="Y1271" s="259"/>
      <c r="Z1271" s="259"/>
      <c r="AA1271" s="259"/>
      <c r="AB1271" s="259"/>
      <c r="AC1271" s="259"/>
      <c r="AD1271" s="259"/>
      <c r="AE1271" s="259"/>
      <c r="AF1271" s="259"/>
      <c r="AG1271" s="259"/>
      <c r="AH1271" s="259"/>
      <c r="AI1271" s="259"/>
      <c r="AJ1271" s="259"/>
      <c r="AK1271" s="259"/>
      <c r="AL1271" s="259"/>
      <c r="AM1271" s="259"/>
      <c r="AN1271" s="259"/>
      <c r="AO1271" s="259"/>
      <c r="AP1271" s="259"/>
      <c r="AQ1271" s="259"/>
      <c r="AR1271" s="259"/>
    </row>
    <row r="1272" spans="1:44" ht="16.5" customHeight="1" x14ac:dyDescent="0.25">
      <c r="A1272" s="251"/>
      <c r="B1272" s="256"/>
      <c r="C1272" s="251"/>
      <c r="D1272" s="255"/>
      <c r="E1272" s="255"/>
      <c r="F1272" s="255"/>
      <c r="G1272" s="255"/>
      <c r="H1272" s="255"/>
      <c r="I1272" s="255"/>
      <c r="J1272" s="255"/>
      <c r="K1272" s="255"/>
      <c r="L1272" s="255"/>
      <c r="M1272" s="255"/>
      <c r="N1272" s="255"/>
      <c r="O1272" s="255"/>
      <c r="P1272" s="255"/>
      <c r="Q1272" s="255"/>
      <c r="R1272" s="255"/>
      <c r="S1272" s="255"/>
      <c r="T1272" s="255"/>
      <c r="U1272" s="255"/>
      <c r="V1272" s="255"/>
      <c r="W1272" s="255"/>
      <c r="X1272" s="255"/>
      <c r="Y1272" s="255"/>
      <c r="Z1272" s="255"/>
      <c r="AA1272" s="255"/>
      <c r="AB1272" s="255"/>
      <c r="AC1272" s="255"/>
      <c r="AD1272" s="255"/>
      <c r="AE1272" s="255"/>
      <c r="AF1272" s="255"/>
      <c r="AG1272" s="255"/>
      <c r="AH1272" s="255"/>
      <c r="AI1272" s="255"/>
      <c r="AJ1272" s="255"/>
      <c r="AK1272" s="255"/>
      <c r="AL1272" s="255"/>
      <c r="AM1272" s="255"/>
      <c r="AN1272" s="255"/>
      <c r="AO1272" s="255"/>
      <c r="AP1272" s="255"/>
      <c r="AQ1272" s="255"/>
      <c r="AR1272" s="255"/>
    </row>
    <row r="1273" spans="1:44" ht="16.5" customHeight="1" x14ac:dyDescent="0.25">
      <c r="A1273" s="260"/>
      <c r="B1273" s="261"/>
      <c r="C1273" s="260"/>
      <c r="D1273" s="255"/>
      <c r="E1273" s="255"/>
      <c r="F1273" s="255"/>
      <c r="G1273" s="255"/>
      <c r="H1273" s="255"/>
      <c r="I1273" s="255"/>
      <c r="J1273" s="255"/>
      <c r="K1273" s="255"/>
      <c r="L1273" s="255"/>
      <c r="M1273" s="255"/>
      <c r="N1273" s="255"/>
      <c r="O1273" s="255"/>
      <c r="P1273" s="255"/>
      <c r="Q1273" s="255"/>
      <c r="R1273" s="255"/>
      <c r="S1273" s="255"/>
      <c r="T1273" s="255"/>
      <c r="U1273" s="255"/>
      <c r="V1273" s="255"/>
      <c r="W1273" s="255"/>
      <c r="X1273" s="255"/>
      <c r="Y1273" s="255"/>
      <c r="Z1273" s="255"/>
      <c r="AA1273" s="255"/>
      <c r="AB1273" s="255"/>
      <c r="AC1273" s="255"/>
      <c r="AD1273" s="255"/>
      <c r="AE1273" s="255"/>
      <c r="AF1273" s="255"/>
      <c r="AG1273" s="255"/>
      <c r="AH1273" s="255"/>
      <c r="AI1273" s="255"/>
      <c r="AJ1273" s="255"/>
      <c r="AK1273" s="255"/>
      <c r="AL1273" s="255"/>
      <c r="AM1273" s="255"/>
      <c r="AN1273" s="255"/>
      <c r="AO1273" s="255"/>
      <c r="AP1273" s="255"/>
      <c r="AQ1273" s="255"/>
      <c r="AR1273" s="255"/>
    </row>
    <row r="1274" spans="1:44" ht="16.5" customHeight="1" x14ac:dyDescent="0.25">
      <c r="A1274" s="260"/>
      <c r="B1274" s="261"/>
      <c r="C1274" s="260"/>
      <c r="D1274" s="262"/>
      <c r="E1274" s="262"/>
      <c r="F1274" s="262"/>
      <c r="G1274" s="262"/>
      <c r="H1274" s="262"/>
      <c r="I1274" s="262"/>
      <c r="J1274" s="262"/>
      <c r="K1274" s="262"/>
      <c r="L1274" s="262"/>
      <c r="M1274" s="262"/>
      <c r="N1274" s="262"/>
      <c r="O1274" s="255"/>
      <c r="P1274" s="255"/>
      <c r="Q1274" s="255"/>
      <c r="R1274" s="255"/>
      <c r="S1274" s="255"/>
      <c r="T1274" s="255"/>
      <c r="U1274" s="255"/>
      <c r="V1274" s="255"/>
      <c r="W1274" s="255"/>
      <c r="X1274" s="255"/>
      <c r="Y1274" s="255"/>
      <c r="Z1274" s="255"/>
      <c r="AA1274" s="255"/>
      <c r="AB1274" s="255"/>
      <c r="AC1274" s="255"/>
      <c r="AD1274" s="255"/>
      <c r="AE1274" s="255"/>
      <c r="AF1274" s="255"/>
      <c r="AG1274" s="255"/>
      <c r="AH1274" s="255"/>
      <c r="AI1274" s="255"/>
      <c r="AJ1274" s="255"/>
      <c r="AK1274" s="255"/>
      <c r="AL1274" s="255"/>
      <c r="AM1274" s="255"/>
      <c r="AN1274" s="255"/>
      <c r="AO1274" s="255"/>
      <c r="AP1274" s="255"/>
      <c r="AQ1274" s="255"/>
      <c r="AR1274" s="255"/>
    </row>
    <row r="1275" spans="1:44" ht="16.5" customHeight="1" x14ac:dyDescent="0.25">
      <c r="A1275" s="251"/>
      <c r="B1275" s="256"/>
      <c r="C1275" s="251"/>
      <c r="D1275" s="255"/>
      <c r="E1275" s="255"/>
      <c r="F1275" s="255"/>
      <c r="G1275" s="255"/>
      <c r="H1275" s="255"/>
      <c r="I1275" s="255"/>
      <c r="J1275" s="255"/>
      <c r="K1275" s="255"/>
      <c r="L1275" s="255"/>
      <c r="M1275" s="255"/>
      <c r="N1275" s="255"/>
      <c r="O1275" s="255"/>
      <c r="P1275" s="255"/>
      <c r="Q1275" s="255"/>
      <c r="R1275" s="255"/>
      <c r="S1275" s="255"/>
      <c r="T1275" s="255"/>
      <c r="U1275" s="255"/>
      <c r="V1275" s="255"/>
      <c r="W1275" s="255"/>
      <c r="X1275" s="255"/>
      <c r="Y1275" s="255"/>
      <c r="Z1275" s="255"/>
      <c r="AA1275" s="255"/>
      <c r="AB1275" s="255"/>
      <c r="AC1275" s="255"/>
      <c r="AD1275" s="255"/>
      <c r="AE1275" s="255"/>
      <c r="AF1275" s="255"/>
      <c r="AG1275" s="255"/>
      <c r="AH1275" s="255"/>
      <c r="AI1275" s="255"/>
      <c r="AJ1275" s="255"/>
      <c r="AK1275" s="255"/>
      <c r="AL1275" s="255"/>
      <c r="AM1275" s="255"/>
      <c r="AN1275" s="255"/>
      <c r="AO1275" s="255"/>
      <c r="AP1275" s="255"/>
      <c r="AQ1275" s="255"/>
      <c r="AR1275" s="255"/>
    </row>
    <row r="1276" spans="1:44" ht="16.5" customHeight="1" x14ac:dyDescent="0.25">
      <c r="A1276" s="251"/>
      <c r="B1276" s="256"/>
      <c r="C1276" s="251"/>
      <c r="D1276" s="263"/>
      <c r="E1276" s="263"/>
      <c r="F1276" s="263"/>
      <c r="G1276" s="263"/>
      <c r="H1276" s="263"/>
      <c r="I1276" s="263"/>
      <c r="J1276" s="263"/>
      <c r="K1276" s="263"/>
      <c r="L1276" s="263"/>
      <c r="M1276" s="263"/>
      <c r="N1276" s="263"/>
      <c r="O1276" s="263"/>
      <c r="P1276" s="263"/>
      <c r="Q1276" s="263"/>
      <c r="R1276" s="263"/>
      <c r="S1276" s="264"/>
      <c r="T1276" s="263"/>
      <c r="U1276" s="263"/>
      <c r="V1276" s="263"/>
      <c r="W1276" s="263"/>
      <c r="X1276" s="264"/>
      <c r="Y1276" s="263"/>
      <c r="Z1276" s="255"/>
      <c r="AA1276" s="255"/>
      <c r="AB1276" s="255"/>
      <c r="AC1276" s="255"/>
      <c r="AD1276" s="255"/>
      <c r="AE1276" s="255"/>
      <c r="AF1276" s="255"/>
      <c r="AG1276" s="255"/>
      <c r="AH1276" s="255"/>
      <c r="AI1276" s="255"/>
      <c r="AJ1276" s="255"/>
      <c r="AK1276" s="255"/>
      <c r="AL1276" s="255"/>
      <c r="AM1276" s="255"/>
      <c r="AN1276" s="255"/>
      <c r="AO1276" s="255"/>
      <c r="AP1276" s="255"/>
      <c r="AQ1276" s="255"/>
      <c r="AR1276" s="255"/>
    </row>
    <row r="1277" spans="1:44" ht="16.5" customHeight="1" x14ac:dyDescent="0.25">
      <c r="A1277" s="251"/>
      <c r="B1277" s="256"/>
      <c r="C1277" s="260"/>
      <c r="D1277" s="255"/>
      <c r="E1277" s="255"/>
      <c r="F1277" s="255"/>
      <c r="G1277" s="255"/>
      <c r="H1277" s="255"/>
      <c r="I1277" s="255"/>
      <c r="J1277" s="255"/>
      <c r="K1277" s="255"/>
      <c r="L1277" s="255"/>
      <c r="M1277" s="255"/>
      <c r="N1277" s="255"/>
      <c r="O1277" s="255"/>
      <c r="P1277" s="255"/>
      <c r="Q1277" s="255"/>
      <c r="R1277" s="255"/>
      <c r="S1277" s="255"/>
      <c r="T1277" s="255"/>
      <c r="U1277" s="255"/>
      <c r="V1277" s="255"/>
      <c r="W1277" s="255"/>
      <c r="X1277" s="255"/>
      <c r="Y1277" s="255"/>
      <c r="Z1277" s="255"/>
      <c r="AA1277" s="255"/>
      <c r="AB1277" s="255"/>
      <c r="AC1277" s="255"/>
      <c r="AD1277" s="255"/>
      <c r="AE1277" s="255"/>
      <c r="AF1277" s="255"/>
      <c r="AG1277" s="255"/>
      <c r="AH1277" s="255"/>
      <c r="AI1277" s="255"/>
      <c r="AJ1277" s="255"/>
      <c r="AK1277" s="255"/>
      <c r="AL1277" s="255"/>
      <c r="AM1277" s="255"/>
      <c r="AN1277" s="255"/>
      <c r="AO1277" s="255"/>
      <c r="AP1277" s="255"/>
      <c r="AQ1277" s="255"/>
      <c r="AR1277" s="255"/>
    </row>
  </sheetData>
  <sheetProtection selectLockedCells="1" selectUnlockedCells="1"/>
  <autoFilter ref="A2:AU462" xr:uid="{00000000-0009-0000-0000-000005000000}">
    <sortState xmlns:xlrd2="http://schemas.microsoft.com/office/spreadsheetml/2017/richdata2" ref="A3:AU462">
      <sortCondition ref="A2:A462"/>
    </sortState>
  </autoFilter>
  <sortState xmlns:xlrd2="http://schemas.microsoft.com/office/spreadsheetml/2017/richdata2" ref="A3:AS462">
    <sortCondition ref="AS3:AS462"/>
  </sortState>
  <conditionalFormatting sqref="A1:A1048576">
    <cfRule type="duplicateValues" dxfId="9" priority="1"/>
    <cfRule type="duplicateValues" dxfId="8" priority="2"/>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ورقة5"/>
  <dimension ref="A1:AW462"/>
  <sheetViews>
    <sheetView rightToLeft="1" workbookViewId="0">
      <pane xSplit="2" ySplit="2" topLeftCell="C3" activePane="bottomRight" state="frozen"/>
      <selection pane="topRight" activeCell="C1" sqref="C1"/>
      <selection pane="bottomLeft" activeCell="A2" sqref="A2"/>
      <selection pane="bottomRight" activeCell="A2" sqref="A2:XFD2"/>
    </sheetView>
  </sheetViews>
  <sheetFormatPr defaultColWidth="9" defaultRowHeight="21" customHeight="1" x14ac:dyDescent="0.25"/>
  <cols>
    <col min="1" max="1" width="11.09765625" style="192" bestFit="1" customWidth="1"/>
    <col min="2" max="2" width="21.3984375" style="192" bestFit="1" customWidth="1"/>
    <col min="3" max="3" width="18.3984375" style="192" bestFit="1" customWidth="1"/>
    <col min="4" max="4" width="20.3984375" style="192" bestFit="1" customWidth="1"/>
    <col min="5" max="5" width="6.3984375" style="192" bestFit="1" customWidth="1"/>
    <col min="6" max="6" width="10.3984375" style="193" bestFit="1" customWidth="1"/>
    <col min="7" max="7" width="13.3984375" style="192" bestFit="1" customWidth="1"/>
    <col min="8" max="8" width="12" style="192" bestFit="1" customWidth="1"/>
    <col min="9" max="9" width="13.09765625" style="192" bestFit="1" customWidth="1"/>
    <col min="10" max="11" width="9.3984375" style="192" customWidth="1"/>
    <col min="12" max="12" width="11.09765625" style="192" customWidth="1"/>
    <col min="13" max="13" width="8.09765625" style="192" customWidth="1"/>
    <col min="14" max="14" width="9.3984375" style="192" customWidth="1"/>
    <col min="15" max="15" width="10.8984375" style="193" customWidth="1"/>
    <col min="16" max="17" width="10.3984375" style="192" customWidth="1"/>
    <col min="18" max="22" width="13.59765625" style="192" customWidth="1"/>
    <col min="23" max="24" width="18.3984375" style="192" customWidth="1"/>
    <col min="25" max="25" width="36.09765625" style="192" customWidth="1"/>
    <col min="26" max="26" width="23.3984375" style="192" customWidth="1"/>
    <col min="27" max="28" width="15.3984375" style="192" customWidth="1"/>
    <col min="29" max="29" width="45.09765625" style="192" customWidth="1"/>
    <col min="30" max="31" width="13.3984375" style="192" customWidth="1"/>
    <col min="32" max="32" width="9" style="192" customWidth="1"/>
    <col min="33" max="33" width="13" style="192" customWidth="1"/>
    <col min="34" max="34" width="9" style="192"/>
    <col min="35" max="35" width="14.09765625" style="192" customWidth="1"/>
    <col min="36" max="36" width="40.8984375" style="192" customWidth="1"/>
    <col min="37" max="37" width="16.59765625" style="192" customWidth="1"/>
    <col min="38" max="39" width="9" style="192"/>
    <col min="40" max="40" width="16.8984375" style="192" customWidth="1"/>
    <col min="41" max="41" width="11.8984375" style="192" customWidth="1"/>
    <col min="42" max="42" width="15.3984375" style="192" customWidth="1"/>
    <col min="43" max="16384" width="9" style="192"/>
  </cols>
  <sheetData>
    <row r="1" spans="1:49" ht="21" customHeight="1" x14ac:dyDescent="0.25">
      <c r="A1" s="192">
        <v>1</v>
      </c>
      <c r="B1" s="192">
        <v>2</v>
      </c>
      <c r="C1" s="192">
        <v>3</v>
      </c>
      <c r="D1" s="192">
        <v>4</v>
      </c>
      <c r="E1" s="192">
        <v>5</v>
      </c>
      <c r="F1" s="193">
        <v>6</v>
      </c>
      <c r="G1" s="192">
        <v>7</v>
      </c>
      <c r="H1" s="192">
        <v>8</v>
      </c>
      <c r="I1" s="192">
        <v>9</v>
      </c>
      <c r="J1" s="192">
        <v>10</v>
      </c>
      <c r="K1" s="192">
        <v>11</v>
      </c>
      <c r="L1" s="192">
        <v>12</v>
      </c>
      <c r="M1" s="192">
        <v>13</v>
      </c>
      <c r="N1" s="192">
        <v>14</v>
      </c>
      <c r="O1" s="192">
        <v>15</v>
      </c>
      <c r="P1" s="192">
        <v>16</v>
      </c>
      <c r="Q1" s="192">
        <v>17</v>
      </c>
      <c r="R1" s="192">
        <v>18</v>
      </c>
      <c r="S1" s="192">
        <v>19</v>
      </c>
      <c r="T1" s="192">
        <v>20</v>
      </c>
      <c r="U1" s="192">
        <v>21</v>
      </c>
      <c r="V1" s="192">
        <v>22</v>
      </c>
      <c r="W1" s="192">
        <v>23</v>
      </c>
      <c r="X1" s="192">
        <v>24</v>
      </c>
      <c r="Y1" s="192">
        <v>25</v>
      </c>
      <c r="Z1" s="192">
        <v>26</v>
      </c>
      <c r="AA1" s="192">
        <v>27</v>
      </c>
      <c r="AB1" s="192">
        <v>28</v>
      </c>
      <c r="AC1" s="192">
        <v>29</v>
      </c>
      <c r="AD1" s="192">
        <v>30</v>
      </c>
      <c r="AE1" s="192">
        <v>31</v>
      </c>
      <c r="AF1" s="192">
        <v>32</v>
      </c>
      <c r="AG1" s="192">
        <v>33</v>
      </c>
      <c r="AH1" s="192">
        <v>34</v>
      </c>
      <c r="AI1" s="192">
        <v>35</v>
      </c>
      <c r="AJ1" s="192">
        <v>36</v>
      </c>
      <c r="AL1" s="192">
        <v>38</v>
      </c>
      <c r="AM1" s="192">
        <v>39</v>
      </c>
      <c r="AN1" s="192">
        <v>40</v>
      </c>
      <c r="AO1" s="192">
        <v>41</v>
      </c>
      <c r="AP1" s="192">
        <v>42</v>
      </c>
    </row>
    <row r="2" spans="1:49" customFormat="1" ht="14.4" x14ac:dyDescent="0.3">
      <c r="A2" s="206" t="s">
        <v>568</v>
      </c>
      <c r="B2" s="207" t="s">
        <v>570</v>
      </c>
      <c r="C2" s="207" t="s">
        <v>63</v>
      </c>
      <c r="D2" s="207" t="s">
        <v>64</v>
      </c>
      <c r="E2" s="207" t="s">
        <v>56</v>
      </c>
      <c r="F2" s="207" t="s">
        <v>53</v>
      </c>
      <c r="G2" s="207" t="s">
        <v>54</v>
      </c>
      <c r="H2" s="207" t="s">
        <v>55</v>
      </c>
      <c r="I2" s="207" t="s">
        <v>89</v>
      </c>
      <c r="J2" s="207" t="s">
        <v>99</v>
      </c>
      <c r="K2" s="207" t="s">
        <v>44</v>
      </c>
      <c r="L2" s="207" t="s">
        <v>45</v>
      </c>
      <c r="M2" s="207" t="s">
        <v>571</v>
      </c>
      <c r="N2" s="207" t="s">
        <v>6</v>
      </c>
      <c r="O2" s="207" t="s">
        <v>203</v>
      </c>
      <c r="P2" s="208" t="s">
        <v>572</v>
      </c>
      <c r="Q2" s="207" t="s">
        <v>233</v>
      </c>
      <c r="R2" s="207"/>
      <c r="S2" s="207"/>
      <c r="T2" s="207"/>
      <c r="U2" s="207"/>
      <c r="V2" s="207"/>
      <c r="W2" s="207"/>
      <c r="X2" s="207"/>
      <c r="Y2" s="206" t="s">
        <v>1344</v>
      </c>
      <c r="Z2" s="207"/>
      <c r="AA2" s="207"/>
      <c r="AB2" s="207"/>
      <c r="AC2" s="207"/>
      <c r="AD2" s="207"/>
      <c r="AE2" s="207"/>
      <c r="AF2" s="207"/>
      <c r="AG2" s="207"/>
      <c r="AH2" s="207"/>
      <c r="AI2" s="207"/>
      <c r="AJ2" s="207"/>
      <c r="AK2" s="207"/>
      <c r="AL2" s="207"/>
      <c r="AM2" s="207"/>
      <c r="AN2" s="207" t="s">
        <v>575</v>
      </c>
      <c r="AO2" s="207" t="s">
        <v>576</v>
      </c>
      <c r="AP2" s="206" t="s">
        <v>1340</v>
      </c>
      <c r="AQ2" s="207"/>
      <c r="AR2" s="207"/>
      <c r="AS2" s="207"/>
      <c r="AV2" s="209" t="s">
        <v>573</v>
      </c>
      <c r="AW2" s="209" t="s">
        <v>574</v>
      </c>
    </row>
    <row r="3" spans="1:49" s="269" customFormat="1" ht="21" customHeight="1" x14ac:dyDescent="0.25">
      <c r="A3" s="290">
        <v>400015</v>
      </c>
      <c r="B3" s="290" t="s">
        <v>1351</v>
      </c>
      <c r="C3" s="290"/>
      <c r="D3" s="290"/>
      <c r="E3" s="290"/>
      <c r="F3" s="291"/>
      <c r="G3" s="290"/>
      <c r="H3" s="290"/>
      <c r="I3" s="290"/>
      <c r="J3" s="290"/>
      <c r="K3" s="290"/>
      <c r="L3" s="290"/>
      <c r="O3" s="291"/>
      <c r="P3" s="290"/>
      <c r="Q3" s="290"/>
      <c r="R3" s="290"/>
      <c r="S3" s="290"/>
      <c r="T3" s="290"/>
      <c r="U3" s="290"/>
      <c r="V3" s="290"/>
      <c r="W3" s="290"/>
      <c r="X3" s="290"/>
      <c r="Y3" s="290"/>
      <c r="Z3" s="290"/>
      <c r="AA3" s="290"/>
      <c r="AP3" s="286"/>
    </row>
    <row r="4" spans="1:49" ht="21" customHeight="1" x14ac:dyDescent="0.3">
      <c r="A4" s="292">
        <v>400216</v>
      </c>
      <c r="B4" s="293" t="s">
        <v>579</v>
      </c>
      <c r="C4" s="293" t="s">
        <v>439</v>
      </c>
      <c r="D4" s="293" t="s">
        <v>557</v>
      </c>
      <c r="E4" s="293" t="s">
        <v>255</v>
      </c>
      <c r="F4" s="294">
        <v>30507</v>
      </c>
      <c r="G4" s="293" t="s">
        <v>77</v>
      </c>
      <c r="H4" s="293" t="s">
        <v>26</v>
      </c>
      <c r="I4" s="293" t="s">
        <v>580</v>
      </c>
      <c r="J4" s="293" t="s">
        <v>27</v>
      </c>
      <c r="K4" s="292">
        <v>1999</v>
      </c>
      <c r="L4" s="293" t="s">
        <v>77</v>
      </c>
      <c r="O4" s="295">
        <v>0</v>
      </c>
      <c r="P4" s="295"/>
      <c r="Q4" s="292">
        <v>0</v>
      </c>
      <c r="R4" s="293"/>
      <c r="S4" s="292"/>
      <c r="T4" s="293"/>
      <c r="U4" s="293"/>
      <c r="V4" s="293"/>
      <c r="W4" s="293"/>
      <c r="X4" s="293"/>
      <c r="Y4" s="293" t="s">
        <v>581</v>
      </c>
      <c r="Z4" s="293"/>
      <c r="AA4" s="293"/>
      <c r="AC4" s="296"/>
      <c r="AD4" s="205"/>
      <c r="AE4" s="296"/>
      <c r="AF4" s="205"/>
      <c r="AG4" s="296"/>
      <c r="AH4" s="296"/>
      <c r="AI4" s="296"/>
      <c r="AJ4" s="296"/>
      <c r="AK4" s="296"/>
      <c r="AL4" s="296"/>
      <c r="AM4" s="296"/>
      <c r="AN4" s="296"/>
      <c r="AO4" s="296"/>
      <c r="AP4" s="296" t="str">
        <f>VLOOKUP(A4,[1]ورقة4!A$3:AV$1759,47,0)</f>
        <v/>
      </c>
      <c r="AQ4" s="296"/>
      <c r="AR4" s="296"/>
      <c r="AS4" s="296"/>
      <c r="AT4" s="296"/>
      <c r="AU4" s="296"/>
      <c r="AV4" s="296"/>
      <c r="AW4" s="296"/>
    </row>
    <row r="5" spans="1:49" ht="21" customHeight="1" x14ac:dyDescent="0.3">
      <c r="A5" s="292">
        <v>400287</v>
      </c>
      <c r="B5" s="293" t="s">
        <v>582</v>
      </c>
      <c r="C5" s="293" t="s">
        <v>583</v>
      </c>
      <c r="D5" s="293" t="s">
        <v>584</v>
      </c>
      <c r="E5" s="293" t="s">
        <v>255</v>
      </c>
      <c r="F5" s="294">
        <v>30769</v>
      </c>
      <c r="G5" s="293" t="s">
        <v>29</v>
      </c>
      <c r="H5" s="293" t="s">
        <v>26</v>
      </c>
      <c r="I5" s="293" t="s">
        <v>580</v>
      </c>
      <c r="J5" s="293" t="s">
        <v>585</v>
      </c>
      <c r="K5" s="292">
        <v>0</v>
      </c>
      <c r="L5" s="293" t="s">
        <v>585</v>
      </c>
      <c r="O5" s="295">
        <v>0</v>
      </c>
      <c r="P5" s="295"/>
      <c r="Q5" s="292">
        <v>0</v>
      </c>
      <c r="R5" s="293"/>
      <c r="S5" s="292"/>
      <c r="T5" s="293"/>
      <c r="U5" s="293"/>
      <c r="V5" s="293"/>
      <c r="W5" s="293"/>
      <c r="X5" s="293"/>
      <c r="Y5" s="293" t="s">
        <v>581</v>
      </c>
      <c r="Z5" s="293"/>
      <c r="AA5" s="293"/>
      <c r="AC5" s="295"/>
      <c r="AD5"/>
      <c r="AE5" s="295"/>
      <c r="AF5"/>
      <c r="AG5" s="295"/>
      <c r="AH5" s="295"/>
      <c r="AI5" s="295"/>
      <c r="AJ5" s="295"/>
      <c r="AK5" s="295"/>
      <c r="AL5" s="295"/>
      <c r="AM5" s="295"/>
      <c r="AN5" s="295"/>
      <c r="AO5" s="295"/>
      <c r="AP5" s="296" t="str">
        <f>VLOOKUP(A5,[1]ورقة4!A$3:AV$1759,47,0)</f>
        <v/>
      </c>
      <c r="AQ5" s="295"/>
      <c r="AR5" s="295"/>
      <c r="AS5" s="295"/>
      <c r="AT5" s="295"/>
      <c r="AU5" s="295"/>
      <c r="AV5" s="295"/>
      <c r="AW5" s="295"/>
    </row>
    <row r="6" spans="1:49" ht="21" customHeight="1" x14ac:dyDescent="0.3">
      <c r="A6" s="292">
        <v>400429</v>
      </c>
      <c r="B6" s="293" t="s">
        <v>586</v>
      </c>
      <c r="C6" s="293" t="s">
        <v>257</v>
      </c>
      <c r="D6" s="293" t="s">
        <v>587</v>
      </c>
      <c r="E6" s="293" t="s">
        <v>80</v>
      </c>
      <c r="F6" s="294">
        <v>30114</v>
      </c>
      <c r="G6" s="293" t="s">
        <v>245</v>
      </c>
      <c r="H6" s="293" t="s">
        <v>26</v>
      </c>
      <c r="I6" s="293" t="s">
        <v>580</v>
      </c>
      <c r="J6" s="293" t="s">
        <v>24</v>
      </c>
      <c r="K6" s="250">
        <v>2002</v>
      </c>
      <c r="L6" s="293" t="s">
        <v>29</v>
      </c>
      <c r="O6" s="295">
        <v>0</v>
      </c>
      <c r="P6" s="295"/>
      <c r="Q6" s="292">
        <v>0</v>
      </c>
      <c r="R6" s="293"/>
      <c r="S6" s="292"/>
      <c r="T6" s="293"/>
      <c r="U6" s="293"/>
      <c r="V6" s="293"/>
      <c r="W6" s="293"/>
      <c r="X6" s="293"/>
      <c r="Y6" s="293" t="s">
        <v>559</v>
      </c>
      <c r="Z6" s="293"/>
      <c r="AA6" s="293"/>
      <c r="AC6" s="296"/>
      <c r="AD6" s="205"/>
      <c r="AE6" s="296"/>
      <c r="AF6" s="205"/>
      <c r="AG6" s="296"/>
      <c r="AH6" s="296"/>
      <c r="AI6" s="296"/>
      <c r="AJ6" s="296"/>
      <c r="AK6" s="296"/>
      <c r="AL6" s="296"/>
      <c r="AM6" s="296"/>
      <c r="AN6" s="296"/>
      <c r="AO6" s="296"/>
      <c r="AP6" s="296" t="str">
        <f>VLOOKUP(A6,[1]ورقة4!A$3:AV$1759,47,0)</f>
        <v/>
      </c>
      <c r="AQ6" s="296"/>
      <c r="AR6" s="296"/>
      <c r="AS6" s="296"/>
      <c r="AT6" s="296"/>
      <c r="AU6" s="296"/>
      <c r="AV6" s="296"/>
      <c r="AW6" s="296"/>
    </row>
    <row r="7" spans="1:49" ht="21" customHeight="1" x14ac:dyDescent="0.3">
      <c r="A7" s="292">
        <v>400663</v>
      </c>
      <c r="B7" s="293" t="s">
        <v>588</v>
      </c>
      <c r="C7" s="293" t="s">
        <v>589</v>
      </c>
      <c r="D7" s="293" t="s">
        <v>590</v>
      </c>
      <c r="E7" s="293" t="s">
        <v>81</v>
      </c>
      <c r="F7" s="294">
        <v>30033</v>
      </c>
      <c r="G7" s="293" t="s">
        <v>563</v>
      </c>
      <c r="H7" s="293" t="s">
        <v>26</v>
      </c>
      <c r="I7" s="293" t="s">
        <v>580</v>
      </c>
      <c r="J7" s="293" t="s">
        <v>27</v>
      </c>
      <c r="K7" s="292">
        <v>2000</v>
      </c>
      <c r="L7" s="293" t="s">
        <v>77</v>
      </c>
      <c r="O7" s="295">
        <v>0</v>
      </c>
      <c r="P7" s="295"/>
      <c r="Q7" s="292">
        <v>0</v>
      </c>
      <c r="R7" s="293"/>
      <c r="S7" s="292"/>
      <c r="T7" s="293"/>
      <c r="U7" s="293"/>
      <c r="V7" s="293"/>
      <c r="W7" s="293"/>
      <c r="X7" s="293"/>
      <c r="Y7" s="293" t="s">
        <v>560</v>
      </c>
      <c r="Z7" s="293"/>
      <c r="AA7" s="293"/>
      <c r="AC7" s="295"/>
      <c r="AD7"/>
      <c r="AE7" s="295"/>
      <c r="AF7"/>
      <c r="AG7" s="295"/>
      <c r="AH7" s="295"/>
      <c r="AI7" s="295"/>
      <c r="AJ7" s="295"/>
      <c r="AK7" s="295"/>
      <c r="AL7" s="295"/>
      <c r="AM7" s="295"/>
      <c r="AN7" s="295"/>
      <c r="AO7" s="295"/>
      <c r="AP7" s="296" t="str">
        <f>VLOOKUP(A7,[1]ورقة4!A$3:AV$1759,47,0)</f>
        <v/>
      </c>
      <c r="AQ7" s="295"/>
      <c r="AR7" s="295"/>
      <c r="AS7" s="295"/>
      <c r="AT7" s="295"/>
      <c r="AU7" s="295"/>
      <c r="AV7" s="295"/>
      <c r="AW7" s="295"/>
    </row>
    <row r="8" spans="1:49" ht="21" customHeight="1" x14ac:dyDescent="0.3">
      <c r="A8" s="292">
        <v>401789</v>
      </c>
      <c r="B8" s="293" t="s">
        <v>593</v>
      </c>
      <c r="C8" s="293" t="s">
        <v>594</v>
      </c>
      <c r="D8" s="293" t="s">
        <v>595</v>
      </c>
      <c r="E8" s="293" t="s">
        <v>80</v>
      </c>
      <c r="F8" s="297">
        <v>31437</v>
      </c>
      <c r="G8" s="293" t="s">
        <v>596</v>
      </c>
      <c r="H8" s="293" t="s">
        <v>26</v>
      </c>
      <c r="I8" s="293" t="s">
        <v>580</v>
      </c>
      <c r="J8" s="293" t="s">
        <v>24</v>
      </c>
      <c r="K8" s="292">
        <v>2005</v>
      </c>
      <c r="L8" s="293" t="s">
        <v>75</v>
      </c>
      <c r="O8" s="295">
        <v>0</v>
      </c>
      <c r="P8" s="295"/>
      <c r="Q8" s="292">
        <v>0</v>
      </c>
      <c r="R8" s="293"/>
      <c r="S8" s="293"/>
      <c r="T8" s="293" t="s">
        <v>557</v>
      </c>
      <c r="U8" s="293" t="s">
        <v>557</v>
      </c>
      <c r="V8" s="293" t="s">
        <v>557</v>
      </c>
      <c r="W8" s="293" t="s">
        <v>557</v>
      </c>
      <c r="X8" s="293" t="s">
        <v>557</v>
      </c>
      <c r="Y8" s="293" t="s">
        <v>581</v>
      </c>
      <c r="Z8" s="293"/>
      <c r="AA8" s="293"/>
      <c r="AC8" s="211"/>
      <c r="AD8" s="205"/>
      <c r="AE8" s="211"/>
      <c r="AF8" s="205"/>
      <c r="AG8" s="211"/>
      <c r="AH8" s="211"/>
      <c r="AI8" s="211"/>
      <c r="AJ8" s="211"/>
      <c r="AK8" s="211"/>
      <c r="AL8" s="211"/>
      <c r="AM8" s="211"/>
      <c r="AN8" s="211"/>
      <c r="AO8" s="211"/>
      <c r="AP8" s="296" t="str">
        <f>VLOOKUP(A8,[1]ورقة4!A$3:AV$1759,47,0)</f>
        <v>م</v>
      </c>
      <c r="AQ8" s="211"/>
      <c r="AR8" s="211"/>
      <c r="AS8" s="211"/>
      <c r="AT8" s="211"/>
      <c r="AU8" s="211"/>
      <c r="AV8" s="211"/>
      <c r="AW8" s="211"/>
    </row>
    <row r="9" spans="1:49" ht="21" customHeight="1" x14ac:dyDescent="0.3">
      <c r="A9" s="292">
        <v>403319</v>
      </c>
      <c r="B9" s="293" t="s">
        <v>599</v>
      </c>
      <c r="C9" s="293" t="s">
        <v>600</v>
      </c>
      <c r="D9" s="293" t="s">
        <v>601</v>
      </c>
      <c r="E9" s="293" t="s">
        <v>81</v>
      </c>
      <c r="F9" s="294">
        <v>30721</v>
      </c>
      <c r="G9" s="293" t="s">
        <v>29</v>
      </c>
      <c r="H9" s="293" t="s">
        <v>26</v>
      </c>
      <c r="I9" s="293" t="s">
        <v>580</v>
      </c>
      <c r="J9" s="293" t="s">
        <v>24</v>
      </c>
      <c r="K9" s="292">
        <v>2002</v>
      </c>
      <c r="L9" s="293" t="s">
        <v>29</v>
      </c>
      <c r="O9" s="295">
        <v>0</v>
      </c>
      <c r="P9" s="295"/>
      <c r="Q9" s="292">
        <v>0</v>
      </c>
      <c r="R9" s="293"/>
      <c r="S9" s="292"/>
      <c r="T9" s="293"/>
      <c r="U9" s="293"/>
      <c r="V9" s="293"/>
      <c r="W9" s="293"/>
      <c r="X9" s="293"/>
      <c r="Y9" s="293" t="s">
        <v>559</v>
      </c>
      <c r="Z9" s="293"/>
      <c r="AA9" s="293"/>
      <c r="AC9" s="211"/>
      <c r="AD9" s="205"/>
      <c r="AE9" s="211"/>
      <c r="AF9" s="205"/>
      <c r="AG9" s="211"/>
      <c r="AH9" s="211"/>
      <c r="AI9" s="211"/>
      <c r="AJ9" s="211"/>
      <c r="AK9" s="211"/>
      <c r="AL9" s="211"/>
      <c r="AM9" s="211"/>
      <c r="AN9" s="211"/>
      <c r="AO9" s="296"/>
      <c r="AP9" s="296" t="str">
        <f>VLOOKUP(A9,[1]ورقة4!A$3:AV$1759,47,0)</f>
        <v/>
      </c>
      <c r="AQ9" s="211"/>
      <c r="AR9" s="211"/>
      <c r="AS9" s="211"/>
      <c r="AT9" s="211"/>
      <c r="AU9" s="211"/>
      <c r="AV9" s="211"/>
      <c r="AW9" s="211"/>
    </row>
    <row r="10" spans="1:49" ht="21" customHeight="1" x14ac:dyDescent="0.3">
      <c r="A10" s="292">
        <v>403359</v>
      </c>
      <c r="B10" s="293" t="s">
        <v>602</v>
      </c>
      <c r="C10" s="293" t="s">
        <v>603</v>
      </c>
      <c r="D10" s="293" t="s">
        <v>604</v>
      </c>
      <c r="E10" s="293" t="s">
        <v>80</v>
      </c>
      <c r="F10" s="294">
        <v>31413</v>
      </c>
      <c r="G10" s="293" t="s">
        <v>29</v>
      </c>
      <c r="H10" s="293" t="s">
        <v>26</v>
      </c>
      <c r="I10" s="293" t="s">
        <v>580</v>
      </c>
      <c r="J10" s="293" t="s">
        <v>585</v>
      </c>
      <c r="K10" s="292">
        <v>0</v>
      </c>
      <c r="L10" s="293" t="s">
        <v>585</v>
      </c>
      <c r="O10" s="295">
        <v>0</v>
      </c>
      <c r="P10" s="295"/>
      <c r="Q10" s="292">
        <v>0</v>
      </c>
      <c r="R10" s="293"/>
      <c r="S10" s="292"/>
      <c r="T10" s="293"/>
      <c r="U10" s="293"/>
      <c r="V10" s="293"/>
      <c r="W10" s="293"/>
      <c r="X10" s="293"/>
      <c r="Y10" s="293" t="s">
        <v>581</v>
      </c>
      <c r="Z10" s="293"/>
      <c r="AA10" s="293"/>
      <c r="AC10"/>
      <c r="AD10"/>
      <c r="AE10"/>
      <c r="AF10"/>
      <c r="AG10"/>
      <c r="AH10"/>
      <c r="AI10"/>
      <c r="AJ10"/>
      <c r="AK10"/>
      <c r="AL10"/>
      <c r="AM10"/>
      <c r="AN10"/>
      <c r="AO10"/>
      <c r="AP10" s="296" t="str">
        <f>VLOOKUP(A10,[1]ورقة4!A$3:AV$1759,47,0)</f>
        <v/>
      </c>
      <c r="AQ10"/>
      <c r="AR10"/>
      <c r="AS10"/>
      <c r="AT10"/>
      <c r="AU10"/>
      <c r="AV10"/>
      <c r="AW10"/>
    </row>
    <row r="11" spans="1:49" ht="21" customHeight="1" x14ac:dyDescent="0.3">
      <c r="A11" s="292">
        <v>403991</v>
      </c>
      <c r="B11" s="293" t="s">
        <v>607</v>
      </c>
      <c r="C11" s="293" t="s">
        <v>246</v>
      </c>
      <c r="D11" s="293" t="s">
        <v>608</v>
      </c>
      <c r="E11" s="293" t="s">
        <v>80</v>
      </c>
      <c r="F11" s="294">
        <v>31490</v>
      </c>
      <c r="G11" s="293" t="s">
        <v>609</v>
      </c>
      <c r="H11" s="293" t="s">
        <v>26</v>
      </c>
      <c r="I11" s="293" t="s">
        <v>580</v>
      </c>
      <c r="J11" s="293" t="s">
        <v>24</v>
      </c>
      <c r="K11" s="292">
        <v>2005</v>
      </c>
      <c r="L11" s="293" t="s">
        <v>29</v>
      </c>
      <c r="O11" s="295">
        <v>0</v>
      </c>
      <c r="P11" s="295"/>
      <c r="Q11" s="292">
        <v>0</v>
      </c>
      <c r="R11" s="293"/>
      <c r="S11" s="292"/>
      <c r="T11" s="293"/>
      <c r="U11" s="293"/>
      <c r="V11" s="293"/>
      <c r="W11" s="293"/>
      <c r="X11" s="293"/>
      <c r="Y11" s="293" t="s">
        <v>569</v>
      </c>
      <c r="Z11" s="293"/>
      <c r="AA11" s="293"/>
      <c r="AC11" s="211"/>
      <c r="AD11" s="205"/>
      <c r="AE11" s="211"/>
      <c r="AF11" s="205"/>
      <c r="AG11" s="211"/>
      <c r="AH11" s="211"/>
      <c r="AI11" s="211"/>
      <c r="AJ11" s="211"/>
      <c r="AK11" s="211"/>
      <c r="AL11" s="211"/>
      <c r="AM11" s="211"/>
      <c r="AN11" s="211"/>
      <c r="AO11" s="211"/>
      <c r="AP11" s="296" t="str">
        <f>VLOOKUP(A11,[1]ورقة4!A$3:AV$1759,47,0)</f>
        <v/>
      </c>
      <c r="AQ11" s="211"/>
      <c r="AR11" s="211"/>
      <c r="AS11" s="211"/>
      <c r="AT11" s="211"/>
      <c r="AU11" s="211"/>
      <c r="AV11" s="211"/>
      <c r="AW11" s="211"/>
    </row>
    <row r="12" spans="1:49" ht="21" customHeight="1" x14ac:dyDescent="0.3">
      <c r="A12" s="292">
        <v>404070</v>
      </c>
      <c r="B12" s="293" t="s">
        <v>610</v>
      </c>
      <c r="C12" s="293" t="s">
        <v>276</v>
      </c>
      <c r="D12" s="293" t="s">
        <v>251</v>
      </c>
      <c r="E12" s="293" t="s">
        <v>81</v>
      </c>
      <c r="F12" s="294">
        <v>30975</v>
      </c>
      <c r="G12" s="293" t="s">
        <v>611</v>
      </c>
      <c r="H12" s="293" t="s">
        <v>26</v>
      </c>
      <c r="I12" s="293" t="s">
        <v>580</v>
      </c>
      <c r="J12" s="293" t="s">
        <v>27</v>
      </c>
      <c r="K12" s="292">
        <v>2002</v>
      </c>
      <c r="L12" s="293" t="s">
        <v>77</v>
      </c>
      <c r="O12" s="295">
        <v>0</v>
      </c>
      <c r="P12" s="295"/>
      <c r="Q12" s="292">
        <v>0</v>
      </c>
      <c r="R12" s="293"/>
      <c r="S12" s="292"/>
      <c r="T12" s="293"/>
      <c r="U12" s="293"/>
      <c r="V12" s="293"/>
      <c r="W12" s="293"/>
      <c r="X12" s="293"/>
      <c r="Y12" s="293" t="s">
        <v>569</v>
      </c>
      <c r="Z12" s="293"/>
      <c r="AA12" s="293"/>
      <c r="AC12" s="211"/>
      <c r="AD12" s="205"/>
      <c r="AE12" s="211"/>
      <c r="AF12" s="205"/>
      <c r="AG12" s="211"/>
      <c r="AH12" s="211"/>
      <c r="AI12" s="211"/>
      <c r="AJ12" s="211"/>
      <c r="AK12" s="211"/>
      <c r="AL12" s="211"/>
      <c r="AM12" s="211"/>
      <c r="AN12" s="211"/>
      <c r="AO12" s="211"/>
      <c r="AP12" s="296" t="str">
        <f>VLOOKUP(A12,[1]ورقة4!A$3:AV$1759,47,0)</f>
        <v/>
      </c>
      <c r="AQ12" s="211"/>
      <c r="AR12" s="211"/>
      <c r="AS12" s="211"/>
      <c r="AT12" s="211"/>
      <c r="AU12" s="211"/>
      <c r="AV12" s="211"/>
      <c r="AW12" s="211"/>
    </row>
    <row r="13" spans="1:49" s="269" customFormat="1" ht="21" customHeight="1" x14ac:dyDescent="0.25">
      <c r="A13" s="290">
        <v>404074</v>
      </c>
      <c r="B13" s="290" t="s">
        <v>1346</v>
      </c>
      <c r="C13" s="290"/>
      <c r="D13" s="290"/>
      <c r="E13" s="290"/>
      <c r="F13" s="291"/>
      <c r="G13" s="290"/>
      <c r="H13" s="290"/>
      <c r="I13" s="290"/>
      <c r="J13" s="290"/>
      <c r="K13" s="290"/>
      <c r="L13" s="290"/>
      <c r="O13" s="291"/>
      <c r="P13" s="290"/>
      <c r="Q13" s="290"/>
      <c r="R13" s="290"/>
      <c r="S13" s="290"/>
      <c r="T13" s="290"/>
      <c r="U13" s="290"/>
      <c r="V13" s="290"/>
      <c r="W13" s="290"/>
      <c r="X13" s="290"/>
      <c r="Y13" s="290"/>
      <c r="Z13" s="290"/>
      <c r="AA13" s="290"/>
      <c r="AP13" s="286"/>
    </row>
    <row r="14" spans="1:49" ht="21" customHeight="1" x14ac:dyDescent="0.3">
      <c r="A14" s="292">
        <v>404222</v>
      </c>
      <c r="B14" s="293" t="s">
        <v>612</v>
      </c>
      <c r="C14" s="293" t="s">
        <v>268</v>
      </c>
      <c r="D14" s="293" t="s">
        <v>613</v>
      </c>
      <c r="E14" s="293" t="s">
        <v>81</v>
      </c>
      <c r="F14" s="294">
        <v>27120</v>
      </c>
      <c r="G14" s="293" t="s">
        <v>390</v>
      </c>
      <c r="H14" s="293" t="s">
        <v>553</v>
      </c>
      <c r="I14" s="293" t="s">
        <v>580</v>
      </c>
      <c r="J14" s="293" t="s">
        <v>592</v>
      </c>
      <c r="K14" s="292">
        <v>1989</v>
      </c>
      <c r="L14" s="293" t="s">
        <v>75</v>
      </c>
      <c r="O14" s="295">
        <v>0</v>
      </c>
      <c r="P14" s="295"/>
      <c r="Q14" s="292">
        <v>0</v>
      </c>
      <c r="R14" s="293"/>
      <c r="S14" s="292"/>
      <c r="T14" s="293"/>
      <c r="U14" s="293"/>
      <c r="V14" s="293"/>
      <c r="W14" s="293"/>
      <c r="X14" s="293"/>
      <c r="Y14" s="293" t="s">
        <v>560</v>
      </c>
      <c r="Z14" s="293"/>
      <c r="AA14" s="293"/>
      <c r="AC14" s="211"/>
      <c r="AD14" s="205"/>
      <c r="AE14" s="211"/>
      <c r="AF14" s="205"/>
      <c r="AG14" s="211"/>
      <c r="AH14" s="211"/>
      <c r="AI14" s="211"/>
      <c r="AJ14" s="211"/>
      <c r="AK14" s="211"/>
      <c r="AL14" s="211"/>
      <c r="AM14" s="211"/>
      <c r="AN14" s="211"/>
      <c r="AO14" s="211"/>
      <c r="AP14" s="296" t="str">
        <f>VLOOKUP(A14,[1]ورقة4!A$3:AV$1759,47,0)</f>
        <v/>
      </c>
      <c r="AQ14" s="211"/>
      <c r="AR14" s="211"/>
      <c r="AS14" s="211"/>
      <c r="AT14" s="211"/>
      <c r="AU14" s="211"/>
      <c r="AV14" s="211"/>
      <c r="AW14" s="211"/>
    </row>
    <row r="15" spans="1:49" ht="21" customHeight="1" x14ac:dyDescent="0.3">
      <c r="A15" s="298">
        <v>404760</v>
      </c>
      <c r="B15" s="299" t="s">
        <v>1342</v>
      </c>
      <c r="C15" s="299" t="s">
        <v>243</v>
      </c>
      <c r="D15" s="299" t="s">
        <v>1343</v>
      </c>
      <c r="E15" s="300"/>
      <c r="F15" s="301"/>
      <c r="G15" s="300"/>
      <c r="H15" s="300"/>
      <c r="I15" s="293" t="s">
        <v>580</v>
      </c>
      <c r="J15" s="300"/>
      <c r="K15" s="300"/>
      <c r="L15" s="300"/>
      <c r="O15" s="301"/>
      <c r="P15" s="300"/>
      <c r="Q15" s="300"/>
      <c r="R15" s="300"/>
      <c r="S15" s="300"/>
      <c r="T15" s="300"/>
      <c r="U15" s="300"/>
      <c r="V15" s="300"/>
      <c r="W15" s="300"/>
      <c r="X15" s="300"/>
      <c r="Y15" s="293" t="s">
        <v>559</v>
      </c>
      <c r="Z15" s="300"/>
      <c r="AA15" s="300"/>
      <c r="AP15" s="300"/>
    </row>
    <row r="16" spans="1:49" ht="21" customHeight="1" x14ac:dyDescent="0.3">
      <c r="A16" s="292">
        <v>405599</v>
      </c>
      <c r="B16" s="293" t="s">
        <v>614</v>
      </c>
      <c r="C16" s="293" t="s">
        <v>262</v>
      </c>
      <c r="D16" s="293" t="s">
        <v>615</v>
      </c>
      <c r="E16" s="293" t="s">
        <v>80</v>
      </c>
      <c r="F16" s="294">
        <v>31398</v>
      </c>
      <c r="G16" s="293" t="s">
        <v>29</v>
      </c>
      <c r="H16" s="293" t="s">
        <v>26</v>
      </c>
      <c r="I16" s="293" t="s">
        <v>580</v>
      </c>
      <c r="J16" s="293" t="s">
        <v>585</v>
      </c>
      <c r="K16" s="292">
        <v>0</v>
      </c>
      <c r="L16" s="293" t="s">
        <v>585</v>
      </c>
      <c r="O16" s="295">
        <v>0</v>
      </c>
      <c r="P16" s="295"/>
      <c r="Q16" s="292">
        <v>0</v>
      </c>
      <c r="R16" s="293"/>
      <c r="S16" s="292"/>
      <c r="T16" s="293"/>
      <c r="U16" s="293"/>
      <c r="V16" s="293"/>
      <c r="W16" s="293"/>
      <c r="X16" s="293"/>
      <c r="Y16" s="293" t="s">
        <v>581</v>
      </c>
      <c r="Z16" s="293"/>
      <c r="AA16" s="293"/>
      <c r="AC16" s="211"/>
      <c r="AD16" s="205"/>
      <c r="AE16" s="211"/>
      <c r="AF16" s="205"/>
      <c r="AG16" s="211"/>
      <c r="AH16" s="211"/>
      <c r="AI16" s="211"/>
      <c r="AJ16" s="211"/>
      <c r="AK16" s="211"/>
      <c r="AL16" s="211"/>
      <c r="AM16" s="211"/>
      <c r="AN16" s="211"/>
      <c r="AO16" s="211"/>
      <c r="AP16" s="296" t="str">
        <f>VLOOKUP(A16,[1]ورقة4!A$3:AV$1759,47,0)</f>
        <v/>
      </c>
      <c r="AQ16" s="211"/>
      <c r="AR16" s="211"/>
      <c r="AS16" s="211"/>
      <c r="AT16" s="211"/>
      <c r="AU16" s="211"/>
      <c r="AV16" s="211"/>
      <c r="AW16" s="211"/>
    </row>
    <row r="17" spans="1:49" ht="21" customHeight="1" x14ac:dyDescent="0.3">
      <c r="A17" s="292">
        <v>405643</v>
      </c>
      <c r="B17" s="293" t="s">
        <v>616</v>
      </c>
      <c r="C17" s="293" t="s">
        <v>286</v>
      </c>
      <c r="D17" s="293" t="s">
        <v>414</v>
      </c>
      <c r="E17" s="293" t="s">
        <v>80</v>
      </c>
      <c r="F17" s="294">
        <v>31899</v>
      </c>
      <c r="G17" s="293" t="s">
        <v>499</v>
      </c>
      <c r="H17" s="293" t="s">
        <v>26</v>
      </c>
      <c r="I17" s="293" t="s">
        <v>580</v>
      </c>
      <c r="J17" s="293" t="s">
        <v>24</v>
      </c>
      <c r="K17" s="292">
        <v>2005</v>
      </c>
      <c r="L17" s="293" t="s">
        <v>29</v>
      </c>
      <c r="O17" s="295">
        <v>0</v>
      </c>
      <c r="P17" s="295"/>
      <c r="Q17" s="292">
        <v>0</v>
      </c>
      <c r="R17" s="293"/>
      <c r="S17" s="292"/>
      <c r="T17" s="293"/>
      <c r="U17" s="293"/>
      <c r="V17" s="293"/>
      <c r="W17" s="293"/>
      <c r="X17" s="293"/>
      <c r="Y17" s="293"/>
      <c r="Z17" s="293"/>
      <c r="AA17" s="293"/>
      <c r="AC17" s="211"/>
      <c r="AD17" s="205"/>
      <c r="AE17" s="211"/>
      <c r="AF17" s="205"/>
      <c r="AG17" s="211"/>
      <c r="AH17" s="211"/>
      <c r="AI17" s="211"/>
      <c r="AJ17" s="211"/>
      <c r="AK17" s="211"/>
      <c r="AL17" s="211"/>
      <c r="AM17" s="211"/>
      <c r="AN17" s="211"/>
      <c r="AO17" s="211"/>
      <c r="AP17" s="296" t="str">
        <f>VLOOKUP(A17,[1]ورقة4!A$3:AV$1759,47,0)</f>
        <v/>
      </c>
      <c r="AQ17" s="211"/>
      <c r="AR17" s="211"/>
      <c r="AS17" s="211"/>
      <c r="AT17" s="211"/>
      <c r="AU17" s="211"/>
      <c r="AV17" s="211"/>
      <c r="AW17" s="211"/>
    </row>
    <row r="18" spans="1:49" ht="21" customHeight="1" x14ac:dyDescent="0.3">
      <c r="A18" s="292">
        <v>406168</v>
      </c>
      <c r="B18" s="293" t="s">
        <v>619</v>
      </c>
      <c r="C18" s="293" t="s">
        <v>620</v>
      </c>
      <c r="D18" s="293" t="s">
        <v>257</v>
      </c>
      <c r="E18" s="293" t="s">
        <v>80</v>
      </c>
      <c r="F18" s="302"/>
      <c r="G18" s="293" t="s">
        <v>424</v>
      </c>
      <c r="H18" s="293" t="s">
        <v>26</v>
      </c>
      <c r="I18" s="293" t="s">
        <v>580</v>
      </c>
      <c r="J18" s="293" t="s">
        <v>557</v>
      </c>
      <c r="K18" s="302"/>
      <c r="L18" s="293" t="s">
        <v>557</v>
      </c>
      <c r="O18" s="295">
        <v>0</v>
      </c>
      <c r="P18" s="295"/>
      <c r="Q18" s="292">
        <v>0</v>
      </c>
      <c r="R18" s="293"/>
      <c r="S18" s="292"/>
      <c r="T18" s="293"/>
      <c r="U18" s="293"/>
      <c r="V18" s="293"/>
      <c r="W18" s="293"/>
      <c r="X18" s="293"/>
      <c r="Y18" s="293" t="s">
        <v>581</v>
      </c>
      <c r="Z18" s="293"/>
      <c r="AA18" s="293"/>
      <c r="AC18" s="211"/>
      <c r="AD18" s="205"/>
      <c r="AE18" s="211"/>
      <c r="AF18" s="205"/>
      <c r="AG18" s="211"/>
      <c r="AH18" s="211"/>
      <c r="AI18" s="211"/>
      <c r="AJ18" s="211"/>
      <c r="AK18" s="211"/>
      <c r="AL18" s="211"/>
      <c r="AM18" s="211"/>
      <c r="AN18" s="211"/>
      <c r="AO18" s="211"/>
      <c r="AP18" s="296" t="str">
        <f>VLOOKUP(A18,[1]ورقة4!A$3:AV$1759,47,0)</f>
        <v/>
      </c>
      <c r="AQ18" s="211"/>
      <c r="AR18" s="211"/>
      <c r="AS18" s="211"/>
      <c r="AT18" s="211"/>
      <c r="AU18" s="211"/>
      <c r="AV18" s="211"/>
      <c r="AW18" s="211"/>
    </row>
    <row r="19" spans="1:49" ht="21" customHeight="1" x14ac:dyDescent="0.3">
      <c r="A19" s="292">
        <v>406344</v>
      </c>
      <c r="B19" s="293" t="s">
        <v>621</v>
      </c>
      <c r="C19" s="293" t="s">
        <v>622</v>
      </c>
      <c r="D19" s="293" t="s">
        <v>507</v>
      </c>
      <c r="E19" s="293" t="s">
        <v>80</v>
      </c>
      <c r="F19" s="297">
        <v>31779</v>
      </c>
      <c r="G19" s="293" t="s">
        <v>623</v>
      </c>
      <c r="H19" s="293" t="s">
        <v>26</v>
      </c>
      <c r="I19" s="293" t="s">
        <v>580</v>
      </c>
      <c r="J19" s="293" t="s">
        <v>27</v>
      </c>
      <c r="K19" s="292">
        <v>2005</v>
      </c>
      <c r="L19" s="293" t="s">
        <v>29</v>
      </c>
      <c r="O19" s="295">
        <v>0</v>
      </c>
      <c r="P19" s="295"/>
      <c r="Q19" s="292">
        <v>0</v>
      </c>
      <c r="R19" s="293"/>
      <c r="S19" s="293"/>
      <c r="T19" s="293" t="s">
        <v>557</v>
      </c>
      <c r="U19" s="293" t="s">
        <v>557</v>
      </c>
      <c r="V19" s="293" t="s">
        <v>557</v>
      </c>
      <c r="W19" s="293" t="s">
        <v>557</v>
      </c>
      <c r="X19" s="293" t="s">
        <v>557</v>
      </c>
      <c r="Y19" s="293" t="s">
        <v>591</v>
      </c>
      <c r="Z19" s="293"/>
      <c r="AA19" s="293"/>
      <c r="AC19" s="211"/>
      <c r="AD19" s="205"/>
      <c r="AE19" s="211"/>
      <c r="AF19" s="205"/>
      <c r="AG19" s="211"/>
      <c r="AH19" s="211"/>
      <c r="AI19" s="211"/>
      <c r="AJ19" s="211"/>
      <c r="AK19" s="211"/>
      <c r="AL19" s="211"/>
      <c r="AM19" s="211"/>
      <c r="AN19" s="211"/>
      <c r="AO19" s="211"/>
      <c r="AP19" s="296" t="str">
        <f>VLOOKUP(A19,[1]ورقة4!A$3:AV$1759,47,0)</f>
        <v>م</v>
      </c>
      <c r="AQ19" s="211"/>
      <c r="AR19" s="211"/>
      <c r="AS19" s="211"/>
      <c r="AT19" s="211"/>
      <c r="AU19" s="211"/>
      <c r="AV19" s="211"/>
      <c r="AW19" s="211"/>
    </row>
    <row r="20" spans="1:49" ht="21" customHeight="1" x14ac:dyDescent="0.3">
      <c r="A20" s="292">
        <v>407214</v>
      </c>
      <c r="B20" s="293" t="s">
        <v>624</v>
      </c>
      <c r="C20" s="293" t="s">
        <v>625</v>
      </c>
      <c r="D20" s="293" t="s">
        <v>313</v>
      </c>
      <c r="E20" s="293" t="s">
        <v>80</v>
      </c>
      <c r="F20" s="294">
        <v>31658</v>
      </c>
      <c r="G20" s="293" t="s">
        <v>626</v>
      </c>
      <c r="H20" s="293" t="s">
        <v>26</v>
      </c>
      <c r="I20" s="293" t="s">
        <v>580</v>
      </c>
      <c r="J20" s="293" t="s">
        <v>24</v>
      </c>
      <c r="K20" s="292">
        <v>2003</v>
      </c>
      <c r="L20" s="293" t="s">
        <v>29</v>
      </c>
      <c r="O20" s="295">
        <v>0</v>
      </c>
      <c r="P20" s="295"/>
      <c r="Q20" s="292">
        <v>0</v>
      </c>
      <c r="R20" s="293"/>
      <c r="S20" s="292"/>
      <c r="T20" s="293"/>
      <c r="U20" s="293"/>
      <c r="V20" s="293"/>
      <c r="W20" s="293"/>
      <c r="X20" s="293"/>
      <c r="Y20" s="293"/>
      <c r="Z20" s="293"/>
      <c r="AA20" s="293"/>
      <c r="AC20" s="211"/>
      <c r="AD20" s="205"/>
      <c r="AE20" s="211"/>
      <c r="AF20" s="205"/>
      <c r="AG20" s="211"/>
      <c r="AH20" s="211"/>
      <c r="AI20" s="211"/>
      <c r="AJ20" s="211"/>
      <c r="AK20" s="211"/>
      <c r="AL20" s="211"/>
      <c r="AM20" s="211"/>
      <c r="AN20" s="211"/>
      <c r="AO20" s="211"/>
      <c r="AP20" s="296" t="str">
        <f>VLOOKUP(A20,[1]ورقة4!A$3:AV$1759,47,0)</f>
        <v/>
      </c>
      <c r="AQ20" s="211"/>
      <c r="AR20" s="211"/>
      <c r="AS20" s="211"/>
      <c r="AT20" s="211"/>
      <c r="AU20" s="211"/>
      <c r="AV20" s="211"/>
      <c r="AW20" s="211"/>
    </row>
    <row r="21" spans="1:49" ht="17.399999999999999" customHeight="1" x14ac:dyDescent="0.3">
      <c r="A21" s="292">
        <v>407737</v>
      </c>
      <c r="B21" s="293" t="s">
        <v>627</v>
      </c>
      <c r="C21" s="293" t="s">
        <v>257</v>
      </c>
      <c r="D21" s="293" t="s">
        <v>628</v>
      </c>
      <c r="E21" s="293" t="s">
        <v>81</v>
      </c>
      <c r="F21" s="294">
        <v>0</v>
      </c>
      <c r="G21" s="293" t="s">
        <v>585</v>
      </c>
      <c r="H21" s="293" t="s">
        <v>585</v>
      </c>
      <c r="I21" s="293" t="s">
        <v>580</v>
      </c>
      <c r="J21" s="293" t="s">
        <v>585</v>
      </c>
      <c r="K21" s="292">
        <v>0</v>
      </c>
      <c r="L21" s="293" t="s">
        <v>585</v>
      </c>
      <c r="O21" s="295">
        <v>0</v>
      </c>
      <c r="P21" s="295"/>
      <c r="Q21" s="292">
        <v>0</v>
      </c>
      <c r="R21" s="293"/>
      <c r="S21" s="292"/>
      <c r="T21" s="293"/>
      <c r="U21" s="293"/>
      <c r="V21" s="293"/>
      <c r="W21" s="293"/>
      <c r="X21" s="293"/>
      <c r="Y21" s="293" t="s">
        <v>559</v>
      </c>
      <c r="Z21" s="293"/>
      <c r="AA21" s="293"/>
      <c r="AC21" s="211"/>
      <c r="AD21" s="205"/>
      <c r="AE21" s="211"/>
      <c r="AF21" s="205"/>
      <c r="AG21" s="211"/>
      <c r="AH21" s="211"/>
      <c r="AI21" s="211"/>
      <c r="AJ21" s="211"/>
      <c r="AK21" s="211"/>
      <c r="AL21" s="211"/>
      <c r="AM21" s="211"/>
      <c r="AN21" s="211"/>
      <c r="AO21" s="211"/>
      <c r="AP21" s="296" t="str">
        <f>VLOOKUP(A21,[1]ورقة4!A$3:AV$1759,47,0)</f>
        <v/>
      </c>
      <c r="AQ21" s="211"/>
      <c r="AR21" s="211"/>
      <c r="AS21" s="211"/>
      <c r="AT21" s="211"/>
      <c r="AU21" s="211"/>
      <c r="AV21" s="211"/>
      <c r="AW21" s="211"/>
    </row>
    <row r="22" spans="1:49" ht="21" customHeight="1" x14ac:dyDescent="0.3">
      <c r="A22" s="292">
        <v>408185</v>
      </c>
      <c r="B22" s="293" t="s">
        <v>629</v>
      </c>
      <c r="C22" s="293" t="s">
        <v>433</v>
      </c>
      <c r="D22" s="293" t="s">
        <v>280</v>
      </c>
      <c r="E22" s="293" t="s">
        <v>80</v>
      </c>
      <c r="F22" s="294">
        <v>30420</v>
      </c>
      <c r="G22" s="293" t="s">
        <v>457</v>
      </c>
      <c r="H22" s="293" t="s">
        <v>26</v>
      </c>
      <c r="I22" s="293" t="s">
        <v>580</v>
      </c>
      <c r="J22" s="293" t="s">
        <v>27</v>
      </c>
      <c r="K22" s="292">
        <v>2000</v>
      </c>
      <c r="L22" s="293" t="s">
        <v>29</v>
      </c>
      <c r="O22" s="295">
        <v>0</v>
      </c>
      <c r="P22" s="295"/>
      <c r="Q22" s="292">
        <v>0</v>
      </c>
      <c r="R22" s="293"/>
      <c r="S22" s="292"/>
      <c r="T22" s="293"/>
      <c r="U22" s="293"/>
      <c r="V22" s="293"/>
      <c r="W22" s="293"/>
      <c r="X22" s="293"/>
      <c r="Y22" s="293"/>
      <c r="Z22" s="293"/>
      <c r="AA22" s="293"/>
      <c r="AC22" s="211"/>
      <c r="AD22" s="205"/>
      <c r="AE22" s="211"/>
      <c r="AF22" s="205"/>
      <c r="AG22" s="211"/>
      <c r="AH22" s="211"/>
      <c r="AI22" s="211"/>
      <c r="AJ22" s="211"/>
      <c r="AK22" s="211"/>
      <c r="AL22" s="211"/>
      <c r="AM22" s="211"/>
      <c r="AN22" s="211"/>
      <c r="AO22" s="211"/>
      <c r="AP22" s="296" t="str">
        <f>VLOOKUP(A22,[1]ورقة4!A$3:AV$1759,47,0)</f>
        <v/>
      </c>
      <c r="AQ22" s="211"/>
      <c r="AR22" s="211"/>
      <c r="AS22" s="211"/>
      <c r="AT22" s="211"/>
      <c r="AU22" s="211"/>
      <c r="AV22" s="211"/>
      <c r="AW22" s="211"/>
    </row>
    <row r="23" spans="1:49" s="269" customFormat="1" ht="21" customHeight="1" x14ac:dyDescent="0.3">
      <c r="A23" s="266">
        <v>408823</v>
      </c>
      <c r="B23" s="267" t="s">
        <v>630</v>
      </c>
      <c r="C23" s="267" t="s">
        <v>246</v>
      </c>
      <c r="D23" s="267" t="s">
        <v>631</v>
      </c>
      <c r="E23" s="267" t="s">
        <v>81</v>
      </c>
      <c r="F23" s="275">
        <v>28709</v>
      </c>
      <c r="G23" s="267" t="s">
        <v>632</v>
      </c>
      <c r="H23" s="267" t="s">
        <v>30</v>
      </c>
      <c r="I23" s="267" t="s">
        <v>580</v>
      </c>
      <c r="J23" s="267" t="s">
        <v>633</v>
      </c>
      <c r="K23" s="266">
        <v>2011</v>
      </c>
      <c r="L23" s="267" t="s">
        <v>29</v>
      </c>
      <c r="O23" s="270">
        <v>0</v>
      </c>
      <c r="P23" s="270"/>
      <c r="Q23" s="266">
        <v>0</v>
      </c>
      <c r="R23" s="267"/>
      <c r="S23" s="266"/>
      <c r="T23" s="267"/>
      <c r="U23" s="267"/>
      <c r="V23" s="267"/>
      <c r="W23" s="267"/>
      <c r="X23" s="267"/>
      <c r="Y23" s="267" t="s">
        <v>569</v>
      </c>
      <c r="Z23" s="267"/>
      <c r="AA23" s="267"/>
      <c r="AC23" s="271"/>
      <c r="AD23" s="272"/>
      <c r="AE23" s="271"/>
      <c r="AF23" s="272"/>
      <c r="AG23" s="271"/>
      <c r="AH23" s="271"/>
      <c r="AI23" s="271"/>
      <c r="AJ23" s="271"/>
      <c r="AK23" s="271"/>
      <c r="AL23" s="271"/>
      <c r="AM23" s="271"/>
      <c r="AN23" s="271"/>
      <c r="AO23" s="271"/>
      <c r="AP23" s="273" t="s">
        <v>557</v>
      </c>
      <c r="AQ23" s="271"/>
      <c r="AR23" s="271"/>
      <c r="AS23" s="271"/>
      <c r="AT23" s="271"/>
      <c r="AU23" s="271"/>
      <c r="AV23" s="271"/>
      <c r="AW23" s="271"/>
    </row>
    <row r="24" spans="1:49" s="269" customFormat="1" ht="21" customHeight="1" x14ac:dyDescent="0.3">
      <c r="A24" s="266">
        <v>409159</v>
      </c>
      <c r="B24" s="267" t="s">
        <v>634</v>
      </c>
      <c r="C24" s="267" t="s">
        <v>439</v>
      </c>
      <c r="D24" s="267" t="s">
        <v>635</v>
      </c>
      <c r="E24" s="267" t="s">
        <v>80</v>
      </c>
      <c r="F24" s="268">
        <v>31182</v>
      </c>
      <c r="G24" s="267" t="s">
        <v>267</v>
      </c>
      <c r="H24" s="267" t="s">
        <v>30</v>
      </c>
      <c r="I24" s="267" t="s">
        <v>580</v>
      </c>
      <c r="J24" s="267" t="s">
        <v>27</v>
      </c>
      <c r="K24" s="266">
        <v>2004</v>
      </c>
      <c r="L24" s="267" t="s">
        <v>29</v>
      </c>
      <c r="O24" s="270">
        <v>0</v>
      </c>
      <c r="P24" s="270"/>
      <c r="Q24" s="266">
        <v>0</v>
      </c>
      <c r="R24" s="267"/>
      <c r="S24" s="266"/>
      <c r="T24" s="267"/>
      <c r="U24" s="267"/>
      <c r="V24" s="267"/>
      <c r="W24" s="267"/>
      <c r="X24" s="267"/>
      <c r="Y24" s="267"/>
      <c r="Z24" s="267"/>
      <c r="AA24" s="267"/>
      <c r="AC24" s="271"/>
      <c r="AD24" s="272"/>
      <c r="AE24" s="271"/>
      <c r="AF24" s="272"/>
      <c r="AG24" s="271"/>
      <c r="AH24" s="271"/>
      <c r="AI24" s="271"/>
      <c r="AJ24" s="271"/>
      <c r="AK24" s="271"/>
      <c r="AL24" s="271"/>
      <c r="AM24" s="271"/>
      <c r="AN24" s="271"/>
      <c r="AO24" s="271"/>
      <c r="AP24" s="273" t="s">
        <v>557</v>
      </c>
      <c r="AQ24" s="271"/>
      <c r="AR24" s="271"/>
      <c r="AS24" s="271"/>
      <c r="AT24" s="271"/>
      <c r="AU24" s="271"/>
      <c r="AV24" s="271"/>
      <c r="AW24" s="271"/>
    </row>
    <row r="25" spans="1:49" s="269" customFormat="1" ht="21" customHeight="1" x14ac:dyDescent="0.3">
      <c r="A25" s="266">
        <v>409502</v>
      </c>
      <c r="B25" s="267" t="s">
        <v>636</v>
      </c>
      <c r="C25" s="267" t="s">
        <v>336</v>
      </c>
      <c r="D25" s="267" t="s">
        <v>257</v>
      </c>
      <c r="E25" s="267" t="s">
        <v>80</v>
      </c>
      <c r="F25" s="268">
        <v>31665</v>
      </c>
      <c r="G25" s="267" t="s">
        <v>637</v>
      </c>
      <c r="H25" s="267" t="s">
        <v>26</v>
      </c>
      <c r="I25" s="267" t="s">
        <v>580</v>
      </c>
      <c r="J25" s="267" t="s">
        <v>585</v>
      </c>
      <c r="K25" s="266">
        <v>0</v>
      </c>
      <c r="L25" s="267" t="s">
        <v>585</v>
      </c>
      <c r="O25" s="270">
        <v>0</v>
      </c>
      <c r="P25" s="270"/>
      <c r="Q25" s="266">
        <v>0</v>
      </c>
      <c r="R25" s="267"/>
      <c r="S25" s="266"/>
      <c r="T25" s="267"/>
      <c r="U25" s="267"/>
      <c r="V25" s="267"/>
      <c r="W25" s="267"/>
      <c r="X25" s="267"/>
      <c r="Y25" s="267" t="s">
        <v>581</v>
      </c>
      <c r="Z25" s="267"/>
      <c r="AA25" s="267"/>
      <c r="AC25" s="271"/>
      <c r="AD25" s="272"/>
      <c r="AE25" s="271"/>
      <c r="AF25" s="272"/>
      <c r="AG25" s="271"/>
      <c r="AH25" s="271"/>
      <c r="AI25" s="271"/>
      <c r="AJ25" s="271"/>
      <c r="AK25" s="271"/>
      <c r="AL25" s="271"/>
      <c r="AM25" s="271"/>
      <c r="AN25" s="271"/>
      <c r="AO25" s="271"/>
      <c r="AP25" s="273" t="s">
        <v>557</v>
      </c>
      <c r="AQ25" s="271"/>
      <c r="AR25" s="271"/>
      <c r="AS25" s="271"/>
      <c r="AT25" s="271"/>
      <c r="AU25" s="271"/>
      <c r="AV25" s="271"/>
      <c r="AW25" s="271"/>
    </row>
    <row r="26" spans="1:49" s="269" customFormat="1" ht="21" customHeight="1" x14ac:dyDescent="0.3">
      <c r="A26" s="266">
        <v>409541</v>
      </c>
      <c r="B26" s="267" t="s">
        <v>638</v>
      </c>
      <c r="C26" s="267" t="s">
        <v>639</v>
      </c>
      <c r="D26" s="267" t="s">
        <v>640</v>
      </c>
      <c r="E26" s="267" t="s">
        <v>81</v>
      </c>
      <c r="F26" s="275">
        <v>0</v>
      </c>
      <c r="G26" s="267" t="s">
        <v>69</v>
      </c>
      <c r="H26" s="267" t="s">
        <v>26</v>
      </c>
      <c r="I26" s="267" t="s">
        <v>580</v>
      </c>
      <c r="J26" s="267" t="s">
        <v>24</v>
      </c>
      <c r="K26" s="266">
        <v>2005</v>
      </c>
      <c r="L26" s="267" t="s">
        <v>69</v>
      </c>
      <c r="O26" s="270">
        <v>0</v>
      </c>
      <c r="P26" s="270"/>
      <c r="Q26" s="266">
        <v>0</v>
      </c>
      <c r="R26" s="267"/>
      <c r="S26" s="266"/>
      <c r="T26" s="267"/>
      <c r="U26" s="267"/>
      <c r="V26" s="267"/>
      <c r="W26" s="267"/>
      <c r="X26" s="267"/>
      <c r="Y26" s="267" t="s">
        <v>560</v>
      </c>
      <c r="Z26" s="267"/>
      <c r="AA26" s="267"/>
      <c r="AC26" s="271"/>
      <c r="AD26" s="272"/>
      <c r="AE26" s="271"/>
      <c r="AF26" s="272"/>
      <c r="AG26" s="271"/>
      <c r="AH26" s="271"/>
      <c r="AI26" s="271"/>
      <c r="AJ26" s="271"/>
      <c r="AK26" s="271"/>
      <c r="AL26" s="271"/>
      <c r="AM26" s="271"/>
      <c r="AN26" s="271"/>
      <c r="AO26" s="271"/>
      <c r="AP26" s="273" t="s">
        <v>557</v>
      </c>
      <c r="AQ26" s="271"/>
      <c r="AR26" s="271"/>
      <c r="AS26" s="271"/>
      <c r="AT26" s="271"/>
      <c r="AU26" s="271"/>
      <c r="AV26" s="271"/>
      <c r="AW26" s="271"/>
    </row>
    <row r="27" spans="1:49" s="269" customFormat="1" ht="21" customHeight="1" x14ac:dyDescent="0.25">
      <c r="A27" s="290">
        <v>409901</v>
      </c>
      <c r="B27" s="290" t="s">
        <v>1347</v>
      </c>
      <c r="C27" s="290"/>
      <c r="D27" s="290"/>
      <c r="E27" s="290"/>
      <c r="F27" s="291"/>
      <c r="G27" s="290"/>
      <c r="H27" s="290"/>
      <c r="I27" s="290"/>
      <c r="J27" s="290"/>
      <c r="K27" s="290"/>
      <c r="L27" s="290"/>
      <c r="O27" s="291"/>
      <c r="P27" s="290"/>
      <c r="Q27" s="290"/>
      <c r="R27" s="290"/>
      <c r="S27" s="290"/>
      <c r="T27" s="290"/>
      <c r="U27" s="290"/>
      <c r="V27" s="290"/>
      <c r="W27" s="290"/>
      <c r="X27" s="290"/>
      <c r="Y27" s="290"/>
      <c r="Z27" s="290"/>
      <c r="AA27" s="290"/>
      <c r="AP27" s="286"/>
    </row>
    <row r="28" spans="1:49" s="269" customFormat="1" ht="21" customHeight="1" x14ac:dyDescent="0.3">
      <c r="A28" s="266">
        <v>410058</v>
      </c>
      <c r="B28" s="267" t="s">
        <v>641</v>
      </c>
      <c r="C28" s="267" t="s">
        <v>408</v>
      </c>
      <c r="D28" s="267" t="s">
        <v>642</v>
      </c>
      <c r="E28" s="267" t="s">
        <v>80</v>
      </c>
      <c r="F28" s="268">
        <v>31874</v>
      </c>
      <c r="G28" s="267" t="s">
        <v>29</v>
      </c>
      <c r="H28" s="267" t="s">
        <v>26</v>
      </c>
      <c r="I28" s="267" t="s">
        <v>580</v>
      </c>
      <c r="J28" s="267" t="s">
        <v>27</v>
      </c>
      <c r="K28" s="266">
        <v>2006</v>
      </c>
      <c r="L28" s="267" t="s">
        <v>29</v>
      </c>
      <c r="O28" s="270">
        <v>0</v>
      </c>
      <c r="P28" s="270"/>
      <c r="Q28" s="266">
        <v>0</v>
      </c>
      <c r="R28" s="267"/>
      <c r="S28" s="266"/>
      <c r="T28" s="267"/>
      <c r="U28" s="267"/>
      <c r="V28" s="267"/>
      <c r="W28" s="267"/>
      <c r="X28" s="267"/>
      <c r="Y28" s="267"/>
      <c r="Z28" s="267"/>
      <c r="AA28" s="267"/>
      <c r="AC28" s="271"/>
      <c r="AD28" s="272"/>
      <c r="AE28" s="271"/>
      <c r="AF28" s="272"/>
      <c r="AG28" s="271"/>
      <c r="AH28" s="271"/>
      <c r="AI28" s="271"/>
      <c r="AJ28" s="271"/>
      <c r="AK28" s="271"/>
      <c r="AL28" s="271"/>
      <c r="AM28" s="271"/>
      <c r="AN28" s="271"/>
      <c r="AO28" s="271"/>
      <c r="AP28" s="273" t="s">
        <v>557</v>
      </c>
      <c r="AQ28" s="271"/>
      <c r="AR28" s="271"/>
      <c r="AS28" s="271"/>
      <c r="AT28" s="271"/>
      <c r="AU28" s="271"/>
      <c r="AV28" s="271"/>
      <c r="AW28" s="271"/>
    </row>
    <row r="29" spans="1:49" s="269" customFormat="1" ht="21" customHeight="1" x14ac:dyDescent="0.3">
      <c r="A29" s="266">
        <v>410249</v>
      </c>
      <c r="B29" s="267" t="s">
        <v>643</v>
      </c>
      <c r="C29" s="267" t="s">
        <v>270</v>
      </c>
      <c r="D29" s="267" t="s">
        <v>371</v>
      </c>
      <c r="E29" s="267" t="s">
        <v>255</v>
      </c>
      <c r="F29" s="268">
        <v>31899</v>
      </c>
      <c r="G29" s="267" t="s">
        <v>29</v>
      </c>
      <c r="H29" s="267" t="s">
        <v>26</v>
      </c>
      <c r="I29" s="267" t="s">
        <v>580</v>
      </c>
      <c r="J29" s="267" t="s">
        <v>27</v>
      </c>
      <c r="K29" s="266">
        <v>2005</v>
      </c>
      <c r="L29" s="267" t="s">
        <v>29</v>
      </c>
      <c r="O29" s="270">
        <v>0</v>
      </c>
      <c r="P29" s="270"/>
      <c r="Q29" s="266">
        <v>0</v>
      </c>
      <c r="R29" s="267"/>
      <c r="S29" s="266"/>
      <c r="T29" s="267"/>
      <c r="U29" s="267"/>
      <c r="V29" s="267"/>
      <c r="W29" s="267"/>
      <c r="X29" s="267"/>
      <c r="Y29" s="267"/>
      <c r="Z29" s="267"/>
      <c r="AA29" s="267"/>
      <c r="AC29" s="271"/>
      <c r="AD29" s="272"/>
      <c r="AE29" s="271"/>
      <c r="AF29" s="272"/>
      <c r="AG29" s="271"/>
      <c r="AH29" s="271"/>
      <c r="AI29" s="271"/>
      <c r="AJ29" s="271"/>
      <c r="AK29" s="271"/>
      <c r="AL29" s="271"/>
      <c r="AM29" s="271"/>
      <c r="AN29" s="271"/>
      <c r="AO29" s="271"/>
      <c r="AP29" s="273" t="s">
        <v>557</v>
      </c>
      <c r="AQ29" s="271"/>
      <c r="AR29" s="271"/>
      <c r="AS29" s="271"/>
      <c r="AT29" s="271"/>
      <c r="AU29" s="271"/>
      <c r="AV29" s="271"/>
      <c r="AW29" s="271"/>
    </row>
    <row r="30" spans="1:49" s="269" customFormat="1" ht="21" customHeight="1" x14ac:dyDescent="0.3">
      <c r="A30" s="266">
        <v>410682</v>
      </c>
      <c r="B30" s="267" t="s">
        <v>644</v>
      </c>
      <c r="C30" s="267" t="s">
        <v>398</v>
      </c>
      <c r="D30" s="267" t="s">
        <v>281</v>
      </c>
      <c r="E30" s="267" t="s">
        <v>80</v>
      </c>
      <c r="F30" s="268">
        <v>32882</v>
      </c>
      <c r="G30" s="267" t="s">
        <v>29</v>
      </c>
      <c r="H30" s="267" t="s">
        <v>26</v>
      </c>
      <c r="I30" s="267" t="s">
        <v>580</v>
      </c>
      <c r="J30" s="267" t="s">
        <v>585</v>
      </c>
      <c r="K30" s="266">
        <v>0</v>
      </c>
      <c r="L30" s="267" t="s">
        <v>29</v>
      </c>
      <c r="O30" s="270">
        <v>0</v>
      </c>
      <c r="P30" s="270"/>
      <c r="Q30" s="266">
        <v>0</v>
      </c>
      <c r="R30" s="267"/>
      <c r="S30" s="266"/>
      <c r="T30" s="267"/>
      <c r="U30" s="267"/>
      <c r="V30" s="267"/>
      <c r="W30" s="267"/>
      <c r="X30" s="267"/>
      <c r="Y30" s="267" t="s">
        <v>581</v>
      </c>
      <c r="Z30" s="267"/>
      <c r="AA30" s="267"/>
      <c r="AC30" s="271"/>
      <c r="AD30" s="272"/>
      <c r="AE30" s="271"/>
      <c r="AF30" s="272"/>
      <c r="AG30" s="271"/>
      <c r="AH30" s="271"/>
      <c r="AI30" s="271"/>
      <c r="AJ30" s="271"/>
      <c r="AK30" s="271"/>
      <c r="AL30" s="271"/>
      <c r="AM30" s="271"/>
      <c r="AN30" s="271"/>
      <c r="AO30" s="271"/>
      <c r="AP30" s="273" t="s">
        <v>557</v>
      </c>
      <c r="AQ30" s="271"/>
      <c r="AR30" s="271"/>
      <c r="AS30" s="271"/>
      <c r="AT30" s="271"/>
      <c r="AU30" s="271"/>
      <c r="AV30" s="271"/>
      <c r="AW30" s="271"/>
    </row>
    <row r="31" spans="1:49" s="269" customFormat="1" ht="21" customHeight="1" x14ac:dyDescent="0.3">
      <c r="A31" s="266">
        <v>410732</v>
      </c>
      <c r="B31" s="267" t="s">
        <v>645</v>
      </c>
      <c r="C31" s="267" t="s">
        <v>271</v>
      </c>
      <c r="D31" s="267" t="s">
        <v>646</v>
      </c>
      <c r="E31" s="267" t="s">
        <v>81</v>
      </c>
      <c r="F31" s="268">
        <v>0</v>
      </c>
      <c r="G31" s="267" t="s">
        <v>585</v>
      </c>
      <c r="H31" s="267" t="s">
        <v>585</v>
      </c>
      <c r="I31" s="267" t="s">
        <v>580</v>
      </c>
      <c r="J31" s="267" t="s">
        <v>585</v>
      </c>
      <c r="K31" s="266">
        <v>0</v>
      </c>
      <c r="L31" s="267" t="s">
        <v>585</v>
      </c>
      <c r="O31" s="270">
        <v>0</v>
      </c>
      <c r="P31" s="270"/>
      <c r="Q31" s="266">
        <v>0</v>
      </c>
      <c r="R31" s="267"/>
      <c r="S31" s="266"/>
      <c r="T31" s="267"/>
      <c r="U31" s="267"/>
      <c r="V31" s="267"/>
      <c r="W31" s="267"/>
      <c r="X31" s="267"/>
      <c r="Y31" s="267" t="s">
        <v>559</v>
      </c>
      <c r="Z31" s="267"/>
      <c r="AA31" s="267"/>
      <c r="AC31" s="271"/>
      <c r="AD31" s="272"/>
      <c r="AE31" s="271"/>
      <c r="AF31" s="272"/>
      <c r="AG31" s="271"/>
      <c r="AH31" s="271"/>
      <c r="AI31" s="271"/>
      <c r="AJ31" s="271"/>
      <c r="AK31" s="271"/>
      <c r="AL31" s="271"/>
      <c r="AM31" s="271"/>
      <c r="AN31" s="271"/>
      <c r="AO31" s="271"/>
      <c r="AP31" s="273" t="s">
        <v>557</v>
      </c>
      <c r="AQ31" s="271"/>
      <c r="AR31" s="271"/>
      <c r="AS31" s="271"/>
      <c r="AT31" s="271"/>
      <c r="AU31" s="271"/>
      <c r="AV31" s="271"/>
      <c r="AW31" s="271"/>
    </row>
    <row r="32" spans="1:49" s="269" customFormat="1" ht="21" customHeight="1" x14ac:dyDescent="0.3">
      <c r="A32" s="266">
        <v>410813</v>
      </c>
      <c r="B32" s="267" t="s">
        <v>647</v>
      </c>
      <c r="C32" s="267" t="s">
        <v>466</v>
      </c>
      <c r="D32" s="267" t="s">
        <v>428</v>
      </c>
      <c r="E32" s="267" t="s">
        <v>80</v>
      </c>
      <c r="F32" s="268">
        <v>31601</v>
      </c>
      <c r="G32" s="267" t="s">
        <v>29</v>
      </c>
      <c r="H32" s="267" t="s">
        <v>26</v>
      </c>
      <c r="I32" s="267" t="s">
        <v>580</v>
      </c>
      <c r="J32" s="267" t="s">
        <v>27</v>
      </c>
      <c r="K32" s="266">
        <v>2005</v>
      </c>
      <c r="L32" s="267" t="s">
        <v>29</v>
      </c>
      <c r="O32" s="270">
        <v>0</v>
      </c>
      <c r="P32" s="270"/>
      <c r="Q32" s="266">
        <v>0</v>
      </c>
      <c r="R32" s="267"/>
      <c r="S32" s="266"/>
      <c r="T32" s="267"/>
      <c r="U32" s="267"/>
      <c r="V32" s="267"/>
      <c r="W32" s="267"/>
      <c r="X32" s="267"/>
      <c r="Y32" s="267"/>
      <c r="Z32" s="267"/>
      <c r="AA32" s="267"/>
      <c r="AC32" s="271"/>
      <c r="AD32" s="272"/>
      <c r="AE32" s="271"/>
      <c r="AF32" s="272"/>
      <c r="AG32" s="271"/>
      <c r="AH32" s="271"/>
      <c r="AI32" s="271"/>
      <c r="AJ32" s="271"/>
      <c r="AK32" s="271"/>
      <c r="AL32" s="271"/>
      <c r="AM32" s="271"/>
      <c r="AN32" s="271"/>
      <c r="AO32" s="271"/>
      <c r="AP32" s="273" t="s">
        <v>557</v>
      </c>
      <c r="AQ32" s="271"/>
      <c r="AR32" s="271"/>
      <c r="AS32" s="271"/>
      <c r="AT32" s="271"/>
      <c r="AU32" s="271"/>
      <c r="AV32" s="271"/>
      <c r="AW32" s="271"/>
    </row>
    <row r="33" spans="1:49" s="269" customFormat="1" ht="21" customHeight="1" x14ac:dyDescent="0.3">
      <c r="A33" s="266">
        <v>410914</v>
      </c>
      <c r="B33" s="267" t="s">
        <v>648</v>
      </c>
      <c r="C33" s="267" t="s">
        <v>448</v>
      </c>
      <c r="D33" s="267" t="s">
        <v>260</v>
      </c>
      <c r="E33" s="267" t="s">
        <v>255</v>
      </c>
      <c r="F33" s="268">
        <v>32509</v>
      </c>
      <c r="G33" s="267" t="s">
        <v>649</v>
      </c>
      <c r="H33" s="267" t="s">
        <v>26</v>
      </c>
      <c r="I33" s="267" t="s">
        <v>580</v>
      </c>
      <c r="J33" s="267" t="s">
        <v>24</v>
      </c>
      <c r="K33" s="277">
        <v>2006</v>
      </c>
      <c r="L33" s="267" t="s">
        <v>41</v>
      </c>
      <c r="O33" s="270">
        <v>999</v>
      </c>
      <c r="P33" s="270"/>
      <c r="Q33" s="266">
        <v>70000</v>
      </c>
      <c r="R33" s="267"/>
      <c r="S33" s="266"/>
      <c r="T33" s="267"/>
      <c r="U33" s="267"/>
      <c r="V33" s="267"/>
      <c r="W33" s="267"/>
      <c r="X33" s="267"/>
      <c r="Y33" s="267" t="s">
        <v>581</v>
      </c>
      <c r="Z33" s="267"/>
      <c r="AA33" s="267"/>
      <c r="AC33" s="271"/>
      <c r="AD33" s="272"/>
      <c r="AE33" s="271"/>
      <c r="AF33" s="272"/>
      <c r="AG33" s="271"/>
      <c r="AH33" s="271"/>
      <c r="AI33" s="271"/>
      <c r="AJ33" s="271"/>
      <c r="AK33" s="271"/>
      <c r="AL33" s="271"/>
      <c r="AM33" s="271"/>
      <c r="AN33" s="271"/>
      <c r="AO33" s="271"/>
      <c r="AP33" s="273" t="s">
        <v>557</v>
      </c>
      <c r="AQ33" s="271"/>
      <c r="AR33" s="271"/>
      <c r="AS33" s="271"/>
      <c r="AT33" s="271"/>
      <c r="AU33" s="271"/>
      <c r="AV33" s="271"/>
      <c r="AW33" s="271"/>
    </row>
    <row r="34" spans="1:49" s="269" customFormat="1" ht="21" customHeight="1" x14ac:dyDescent="0.3">
      <c r="A34" s="266">
        <v>411366</v>
      </c>
      <c r="B34" s="267" t="s">
        <v>650</v>
      </c>
      <c r="C34" s="267" t="s">
        <v>325</v>
      </c>
      <c r="D34" s="267" t="s">
        <v>651</v>
      </c>
      <c r="E34" s="267" t="s">
        <v>80</v>
      </c>
      <c r="F34" s="268">
        <v>31720</v>
      </c>
      <c r="G34" s="267" t="s">
        <v>561</v>
      </c>
      <c r="H34" s="267" t="s">
        <v>26</v>
      </c>
      <c r="I34" s="267" t="s">
        <v>580</v>
      </c>
      <c r="J34" s="267" t="s">
        <v>585</v>
      </c>
      <c r="K34" s="266">
        <v>0</v>
      </c>
      <c r="L34" s="267" t="s">
        <v>585</v>
      </c>
      <c r="O34" s="270">
        <v>515</v>
      </c>
      <c r="P34" s="270"/>
      <c r="Q34" s="266">
        <v>140000</v>
      </c>
      <c r="R34" s="267"/>
      <c r="S34" s="266"/>
      <c r="T34" s="267"/>
      <c r="U34" s="267"/>
      <c r="V34" s="267"/>
      <c r="W34" s="267"/>
      <c r="X34" s="267"/>
      <c r="Y34" s="267" t="s">
        <v>560</v>
      </c>
      <c r="Z34" s="267"/>
      <c r="AA34" s="267"/>
      <c r="AC34" s="271"/>
      <c r="AD34" s="272"/>
      <c r="AE34" s="271"/>
      <c r="AF34" s="272"/>
      <c r="AG34" s="271"/>
      <c r="AH34" s="271"/>
      <c r="AI34" s="271"/>
      <c r="AJ34" s="271"/>
      <c r="AK34" s="271"/>
      <c r="AL34" s="271"/>
      <c r="AM34" s="271"/>
      <c r="AN34" s="271"/>
      <c r="AO34" s="273"/>
      <c r="AP34" s="273" t="s">
        <v>557</v>
      </c>
      <c r="AQ34" s="271"/>
      <c r="AR34" s="271"/>
      <c r="AS34" s="271"/>
      <c r="AT34" s="271"/>
      <c r="AU34" s="271"/>
      <c r="AV34" s="271"/>
      <c r="AW34" s="271"/>
    </row>
    <row r="35" spans="1:49" s="269" customFormat="1" ht="21" customHeight="1" x14ac:dyDescent="0.3">
      <c r="A35" s="266">
        <v>411723</v>
      </c>
      <c r="B35" s="267" t="s">
        <v>652</v>
      </c>
      <c r="C35" s="267" t="s">
        <v>486</v>
      </c>
      <c r="D35" s="267" t="s">
        <v>495</v>
      </c>
      <c r="E35" s="267" t="s">
        <v>80</v>
      </c>
      <c r="F35" s="268">
        <v>32933</v>
      </c>
      <c r="G35" s="267" t="s">
        <v>355</v>
      </c>
      <c r="H35" s="267" t="s">
        <v>26</v>
      </c>
      <c r="I35" s="267" t="s">
        <v>580</v>
      </c>
      <c r="J35" s="267" t="s">
        <v>27</v>
      </c>
      <c r="K35" s="266">
        <v>2008</v>
      </c>
      <c r="L35" s="267" t="s">
        <v>41</v>
      </c>
      <c r="O35" s="270">
        <v>0</v>
      </c>
      <c r="P35" s="270"/>
      <c r="Q35" s="266">
        <v>0</v>
      </c>
      <c r="R35" s="267"/>
      <c r="S35" s="266"/>
      <c r="T35" s="267"/>
      <c r="U35" s="267"/>
      <c r="V35" s="267"/>
      <c r="W35" s="267"/>
      <c r="X35" s="267"/>
      <c r="Y35" s="267" t="s">
        <v>569</v>
      </c>
      <c r="Z35" s="267"/>
      <c r="AA35" s="267"/>
      <c r="AC35" s="271"/>
      <c r="AD35" s="272"/>
      <c r="AE35" s="271"/>
      <c r="AF35" s="272"/>
      <c r="AG35" s="271"/>
      <c r="AH35" s="271"/>
      <c r="AI35" s="271"/>
      <c r="AJ35" s="271"/>
      <c r="AK35" s="271"/>
      <c r="AL35" s="271"/>
      <c r="AM35" s="271"/>
      <c r="AN35" s="271"/>
      <c r="AO35" s="271"/>
      <c r="AP35" s="273" t="s">
        <v>557</v>
      </c>
      <c r="AQ35" s="271"/>
      <c r="AR35" s="271"/>
      <c r="AS35" s="271"/>
      <c r="AT35" s="271"/>
      <c r="AU35" s="271"/>
      <c r="AV35" s="271"/>
      <c r="AW35" s="271"/>
    </row>
    <row r="36" spans="1:49" s="269" customFormat="1" ht="21" customHeight="1" x14ac:dyDescent="0.3">
      <c r="A36" s="266">
        <v>412036</v>
      </c>
      <c r="B36" s="267" t="s">
        <v>653</v>
      </c>
      <c r="C36" s="267" t="s">
        <v>330</v>
      </c>
      <c r="D36" s="267" t="s">
        <v>617</v>
      </c>
      <c r="E36" s="267" t="s">
        <v>255</v>
      </c>
      <c r="F36" s="268">
        <v>31618</v>
      </c>
      <c r="G36" s="267" t="s">
        <v>29</v>
      </c>
      <c r="H36" s="267" t="s">
        <v>26</v>
      </c>
      <c r="I36" s="267" t="s">
        <v>580</v>
      </c>
      <c r="J36" s="267" t="s">
        <v>585</v>
      </c>
      <c r="K36" s="266">
        <v>0</v>
      </c>
      <c r="L36" s="267" t="s">
        <v>585</v>
      </c>
      <c r="O36" s="270">
        <v>0</v>
      </c>
      <c r="P36" s="270"/>
      <c r="Q36" s="266">
        <v>0</v>
      </c>
      <c r="R36" s="267"/>
      <c r="S36" s="266"/>
      <c r="T36" s="267"/>
      <c r="U36" s="267"/>
      <c r="V36" s="267"/>
      <c r="W36" s="267"/>
      <c r="X36" s="267"/>
      <c r="Y36" s="267" t="s">
        <v>581</v>
      </c>
      <c r="Z36" s="267"/>
      <c r="AA36" s="267"/>
      <c r="AC36" s="271"/>
      <c r="AD36" s="272"/>
      <c r="AE36" s="271"/>
      <c r="AF36" s="272"/>
      <c r="AG36" s="271"/>
      <c r="AH36" s="271"/>
      <c r="AI36" s="271"/>
      <c r="AJ36" s="271"/>
      <c r="AK36" s="271"/>
      <c r="AL36" s="271"/>
      <c r="AM36" s="271"/>
      <c r="AN36" s="271"/>
      <c r="AO36" s="271"/>
      <c r="AP36" s="273" t="s">
        <v>557</v>
      </c>
      <c r="AQ36" s="271"/>
      <c r="AR36" s="271"/>
      <c r="AS36" s="271"/>
      <c r="AT36" s="271"/>
      <c r="AU36" s="271"/>
      <c r="AV36" s="271"/>
      <c r="AW36" s="271"/>
    </row>
    <row r="37" spans="1:49" s="269" customFormat="1" ht="21" customHeight="1" x14ac:dyDescent="0.25">
      <c r="A37" s="290">
        <v>412511</v>
      </c>
      <c r="B37" s="290" t="s">
        <v>1348</v>
      </c>
      <c r="C37" s="290"/>
      <c r="D37" s="290"/>
      <c r="E37" s="290"/>
      <c r="F37" s="289"/>
      <c r="G37" s="290"/>
      <c r="H37" s="290"/>
      <c r="I37" s="290"/>
      <c r="J37" s="290"/>
      <c r="K37" s="290"/>
      <c r="L37" s="290"/>
      <c r="O37" s="291"/>
      <c r="P37" s="290"/>
      <c r="Q37" s="290"/>
      <c r="R37" s="290"/>
      <c r="S37" s="290"/>
      <c r="T37" s="290"/>
      <c r="U37" s="290"/>
      <c r="V37" s="290"/>
      <c r="W37" s="290"/>
      <c r="X37" s="290"/>
      <c r="Y37" s="290"/>
      <c r="Z37" s="290"/>
      <c r="AA37" s="290"/>
      <c r="AP37" s="286"/>
    </row>
    <row r="38" spans="1:49" s="269" customFormat="1" ht="21" customHeight="1" x14ac:dyDescent="0.3">
      <c r="A38" s="266">
        <v>412611</v>
      </c>
      <c r="B38" s="267" t="s">
        <v>654</v>
      </c>
      <c r="C38" s="267" t="s">
        <v>489</v>
      </c>
      <c r="D38" s="267" t="s">
        <v>598</v>
      </c>
      <c r="E38" s="267" t="s">
        <v>80</v>
      </c>
      <c r="F38" s="268">
        <v>33356</v>
      </c>
      <c r="G38" s="267" t="s">
        <v>29</v>
      </c>
      <c r="H38" s="267" t="s">
        <v>26</v>
      </c>
      <c r="I38" s="267" t="s">
        <v>580</v>
      </c>
      <c r="J38" s="267" t="s">
        <v>585</v>
      </c>
      <c r="K38" s="266">
        <v>0</v>
      </c>
      <c r="L38" s="267" t="s">
        <v>585</v>
      </c>
      <c r="O38" s="270">
        <v>0</v>
      </c>
      <c r="P38" s="270"/>
      <c r="Q38" s="266">
        <v>0</v>
      </c>
      <c r="R38" s="267"/>
      <c r="S38" s="266"/>
      <c r="T38" s="267"/>
      <c r="U38" s="267"/>
      <c r="V38" s="267"/>
      <c r="W38" s="267"/>
      <c r="X38" s="267"/>
      <c r="Y38" s="267" t="s">
        <v>581</v>
      </c>
      <c r="Z38" s="267"/>
      <c r="AA38" s="267"/>
      <c r="AC38" s="271"/>
      <c r="AD38" s="272"/>
      <c r="AE38" s="271"/>
      <c r="AF38" s="272"/>
      <c r="AG38" s="271"/>
      <c r="AH38" s="271"/>
      <c r="AI38" s="271"/>
      <c r="AJ38" s="271"/>
      <c r="AK38" s="271"/>
      <c r="AL38" s="271"/>
      <c r="AM38" s="271"/>
      <c r="AN38" s="271"/>
      <c r="AO38" s="271"/>
      <c r="AP38" s="273" t="s">
        <v>557</v>
      </c>
      <c r="AQ38" s="271"/>
      <c r="AR38" s="271"/>
      <c r="AS38" s="271"/>
      <c r="AT38" s="271"/>
      <c r="AU38" s="271"/>
      <c r="AV38" s="271"/>
      <c r="AW38" s="271"/>
    </row>
    <row r="39" spans="1:49" s="269" customFormat="1" ht="21" customHeight="1" x14ac:dyDescent="0.3">
      <c r="A39" s="266">
        <v>412799</v>
      </c>
      <c r="B39" s="267" t="s">
        <v>656</v>
      </c>
      <c r="C39" s="267" t="s">
        <v>444</v>
      </c>
      <c r="D39" s="267" t="s">
        <v>657</v>
      </c>
      <c r="E39" s="267" t="s">
        <v>255</v>
      </c>
      <c r="F39" s="268">
        <v>32189</v>
      </c>
      <c r="G39" s="267" t="s">
        <v>29</v>
      </c>
      <c r="H39" s="267" t="s">
        <v>26</v>
      </c>
      <c r="I39" s="267" t="s">
        <v>580</v>
      </c>
      <c r="J39" s="267" t="s">
        <v>27</v>
      </c>
      <c r="K39" s="266">
        <v>2006</v>
      </c>
      <c r="L39" s="267" t="s">
        <v>41</v>
      </c>
      <c r="O39" s="270">
        <v>0</v>
      </c>
      <c r="P39" s="270"/>
      <c r="Q39" s="266">
        <v>0</v>
      </c>
      <c r="R39" s="267"/>
      <c r="S39" s="266"/>
      <c r="T39" s="267"/>
      <c r="U39" s="267"/>
      <c r="V39" s="267"/>
      <c r="W39" s="267"/>
      <c r="X39" s="267"/>
      <c r="Y39" s="267" t="s">
        <v>581</v>
      </c>
      <c r="Z39" s="267"/>
      <c r="AA39" s="267"/>
      <c r="AC39" s="271"/>
      <c r="AD39" s="272"/>
      <c r="AE39" s="271"/>
      <c r="AF39" s="272"/>
      <c r="AG39" s="271"/>
      <c r="AH39" s="271"/>
      <c r="AI39" s="271"/>
      <c r="AJ39" s="271"/>
      <c r="AK39" s="271"/>
      <c r="AL39" s="271"/>
      <c r="AM39" s="271"/>
      <c r="AN39" s="271"/>
      <c r="AO39" s="271"/>
      <c r="AP39" s="273" t="s">
        <v>557</v>
      </c>
      <c r="AQ39" s="271"/>
      <c r="AR39" s="271"/>
      <c r="AS39" s="271"/>
      <c r="AT39" s="271"/>
      <c r="AU39" s="271"/>
      <c r="AV39" s="271"/>
      <c r="AW39" s="271"/>
    </row>
    <row r="40" spans="1:49" s="269" customFormat="1" ht="21" customHeight="1" x14ac:dyDescent="0.3">
      <c r="A40" s="266">
        <v>412809</v>
      </c>
      <c r="B40" s="267" t="s">
        <v>658</v>
      </c>
      <c r="C40" s="267" t="s">
        <v>659</v>
      </c>
      <c r="D40" s="267" t="s">
        <v>376</v>
      </c>
      <c r="E40" s="267" t="s">
        <v>81</v>
      </c>
      <c r="F40" s="268">
        <v>33092</v>
      </c>
      <c r="G40" s="267" t="s">
        <v>29</v>
      </c>
      <c r="H40" s="267" t="s">
        <v>26</v>
      </c>
      <c r="I40" s="267" t="s">
        <v>580</v>
      </c>
      <c r="J40" s="267" t="s">
        <v>27</v>
      </c>
      <c r="K40" s="266">
        <v>2009</v>
      </c>
      <c r="L40" s="267" t="s">
        <v>29</v>
      </c>
      <c r="O40" s="270">
        <v>0</v>
      </c>
      <c r="P40" s="270"/>
      <c r="Q40" s="266">
        <v>0</v>
      </c>
      <c r="R40" s="267"/>
      <c r="S40" s="266"/>
      <c r="T40" s="267"/>
      <c r="U40" s="267"/>
      <c r="V40" s="267"/>
      <c r="W40" s="267"/>
      <c r="X40" s="267"/>
      <c r="Y40" s="267"/>
      <c r="Z40" s="267"/>
      <c r="AA40" s="267"/>
      <c r="AC40" s="271"/>
      <c r="AD40" s="272"/>
      <c r="AE40" s="271"/>
      <c r="AF40" s="272"/>
      <c r="AG40" s="271"/>
      <c r="AH40" s="271"/>
      <c r="AI40" s="271"/>
      <c r="AJ40" s="271"/>
      <c r="AK40" s="271"/>
      <c r="AL40" s="271"/>
      <c r="AM40" s="271"/>
      <c r="AN40" s="271"/>
      <c r="AO40" s="271"/>
      <c r="AP40" s="273" t="s">
        <v>557</v>
      </c>
      <c r="AQ40" s="271"/>
      <c r="AR40" s="271"/>
      <c r="AS40" s="271"/>
      <c r="AT40" s="271"/>
      <c r="AU40" s="271"/>
      <c r="AV40" s="271"/>
      <c r="AW40" s="271"/>
    </row>
    <row r="41" spans="1:49" s="269" customFormat="1" ht="21" customHeight="1" x14ac:dyDescent="0.3">
      <c r="A41" s="266">
        <v>413345</v>
      </c>
      <c r="B41" s="267" t="s">
        <v>661</v>
      </c>
      <c r="C41" s="267" t="s">
        <v>316</v>
      </c>
      <c r="D41" s="267" t="s">
        <v>662</v>
      </c>
      <c r="E41" s="267" t="s">
        <v>80</v>
      </c>
      <c r="F41" s="268">
        <v>0</v>
      </c>
      <c r="G41" s="267" t="s">
        <v>585</v>
      </c>
      <c r="H41" s="267" t="s">
        <v>585</v>
      </c>
      <c r="I41" s="267" t="s">
        <v>580</v>
      </c>
      <c r="J41" s="267" t="s">
        <v>585</v>
      </c>
      <c r="K41" s="266">
        <v>0</v>
      </c>
      <c r="L41" s="267" t="s">
        <v>585</v>
      </c>
      <c r="O41" s="270">
        <v>0</v>
      </c>
      <c r="P41" s="270"/>
      <c r="Q41" s="266">
        <v>0</v>
      </c>
      <c r="R41" s="267"/>
      <c r="S41" s="266"/>
      <c r="T41" s="267"/>
      <c r="U41" s="267"/>
      <c r="V41" s="267"/>
      <c r="W41" s="267"/>
      <c r="X41" s="267"/>
      <c r="Y41" s="267" t="s">
        <v>559</v>
      </c>
      <c r="Z41" s="267"/>
      <c r="AA41" s="267"/>
      <c r="AC41" s="271"/>
      <c r="AD41" s="272"/>
      <c r="AE41" s="271"/>
      <c r="AF41" s="272"/>
      <c r="AG41" s="271"/>
      <c r="AH41" s="271"/>
      <c r="AI41" s="271"/>
      <c r="AJ41" s="271"/>
      <c r="AK41" s="271"/>
      <c r="AL41" s="271"/>
      <c r="AM41" s="271"/>
      <c r="AN41" s="271"/>
      <c r="AO41" s="271"/>
      <c r="AP41" s="273" t="s">
        <v>557</v>
      </c>
      <c r="AQ41" s="271"/>
      <c r="AR41" s="271"/>
      <c r="AS41" s="271"/>
      <c r="AT41" s="271"/>
      <c r="AU41" s="271"/>
      <c r="AV41" s="271"/>
      <c r="AW41" s="271"/>
    </row>
    <row r="42" spans="1:49" s="269" customFormat="1" ht="21" customHeight="1" x14ac:dyDescent="0.3">
      <c r="A42" s="266">
        <v>413635</v>
      </c>
      <c r="B42" s="267" t="s">
        <v>663</v>
      </c>
      <c r="C42" s="267" t="s">
        <v>246</v>
      </c>
      <c r="D42" s="267" t="s">
        <v>664</v>
      </c>
      <c r="E42" s="267" t="s">
        <v>81</v>
      </c>
      <c r="F42" s="268">
        <v>29469</v>
      </c>
      <c r="G42" s="267" t="s">
        <v>29</v>
      </c>
      <c r="H42" s="267" t="s">
        <v>26</v>
      </c>
      <c r="I42" s="267" t="s">
        <v>580</v>
      </c>
      <c r="J42" s="267" t="s">
        <v>27</v>
      </c>
      <c r="K42" s="266">
        <v>1999</v>
      </c>
      <c r="L42" s="267" t="s">
        <v>41</v>
      </c>
      <c r="O42" s="270">
        <v>0</v>
      </c>
      <c r="P42" s="270"/>
      <c r="Q42" s="266">
        <v>0</v>
      </c>
      <c r="R42" s="267"/>
      <c r="S42" s="266"/>
      <c r="T42" s="267"/>
      <c r="U42" s="267"/>
      <c r="V42" s="267"/>
      <c r="W42" s="267"/>
      <c r="X42" s="267"/>
      <c r="Y42" s="267"/>
      <c r="Z42" s="267"/>
      <c r="AA42" s="267"/>
      <c r="AC42" s="271"/>
      <c r="AD42" s="272"/>
      <c r="AE42" s="271"/>
      <c r="AF42" s="272"/>
      <c r="AG42" s="271"/>
      <c r="AH42" s="271"/>
      <c r="AI42" s="271"/>
      <c r="AJ42" s="271"/>
      <c r="AK42" s="271"/>
      <c r="AL42" s="271"/>
      <c r="AM42" s="271"/>
      <c r="AN42" s="271"/>
      <c r="AO42" s="271"/>
      <c r="AP42" s="273" t="s">
        <v>557</v>
      </c>
      <c r="AQ42" s="271"/>
      <c r="AR42" s="271"/>
      <c r="AS42" s="271"/>
      <c r="AT42" s="271"/>
      <c r="AU42" s="271"/>
      <c r="AV42" s="271"/>
      <c r="AW42" s="271"/>
    </row>
    <row r="43" spans="1:49" s="269" customFormat="1" ht="21" customHeight="1" x14ac:dyDescent="0.3">
      <c r="A43" s="266">
        <v>413730</v>
      </c>
      <c r="B43" s="267" t="s">
        <v>665</v>
      </c>
      <c r="C43" s="267" t="s">
        <v>244</v>
      </c>
      <c r="D43" s="267" t="s">
        <v>460</v>
      </c>
      <c r="E43" s="267" t="s">
        <v>80</v>
      </c>
      <c r="F43" s="268">
        <v>33604</v>
      </c>
      <c r="G43" s="267" t="s">
        <v>666</v>
      </c>
      <c r="H43" s="267" t="s">
        <v>26</v>
      </c>
      <c r="I43" s="267" t="s">
        <v>580</v>
      </c>
      <c r="J43" s="267" t="s">
        <v>557</v>
      </c>
      <c r="K43" s="274"/>
      <c r="L43" s="267" t="s">
        <v>557</v>
      </c>
      <c r="O43" s="270">
        <v>0</v>
      </c>
      <c r="P43" s="270"/>
      <c r="Q43" s="266">
        <v>0</v>
      </c>
      <c r="R43" s="267"/>
      <c r="S43" s="266"/>
      <c r="T43" s="267"/>
      <c r="U43" s="267"/>
      <c r="V43" s="267"/>
      <c r="W43" s="267"/>
      <c r="X43" s="267"/>
      <c r="Y43" s="267" t="s">
        <v>581</v>
      </c>
      <c r="Z43" s="267"/>
      <c r="AA43" s="267"/>
      <c r="AC43" s="271"/>
      <c r="AD43" s="272"/>
      <c r="AE43" s="271"/>
      <c r="AF43" s="272"/>
      <c r="AG43" s="271"/>
      <c r="AH43" s="271"/>
      <c r="AI43" s="271"/>
      <c r="AJ43" s="271"/>
      <c r="AK43" s="271"/>
      <c r="AL43" s="271"/>
      <c r="AM43" s="271"/>
      <c r="AN43" s="271"/>
      <c r="AO43" s="271"/>
      <c r="AP43" s="273" t="s">
        <v>557</v>
      </c>
      <c r="AQ43" s="271"/>
      <c r="AR43" s="271"/>
      <c r="AS43" s="271"/>
      <c r="AT43" s="271"/>
      <c r="AU43" s="271"/>
      <c r="AV43" s="271"/>
      <c r="AW43" s="271"/>
    </row>
    <row r="44" spans="1:49" s="269" customFormat="1" ht="21" customHeight="1" x14ac:dyDescent="0.3">
      <c r="A44" s="266">
        <v>413731</v>
      </c>
      <c r="B44" s="267" t="s">
        <v>667</v>
      </c>
      <c r="C44" s="267" t="s">
        <v>606</v>
      </c>
      <c r="D44" s="267" t="s">
        <v>269</v>
      </c>
      <c r="E44" s="267" t="s">
        <v>81</v>
      </c>
      <c r="F44" s="268">
        <v>30847</v>
      </c>
      <c r="G44" s="267" t="s">
        <v>668</v>
      </c>
      <c r="H44" s="267" t="s">
        <v>26</v>
      </c>
      <c r="I44" s="267" t="s">
        <v>580</v>
      </c>
      <c r="J44" s="267" t="s">
        <v>27</v>
      </c>
      <c r="K44" s="266">
        <v>2002</v>
      </c>
      <c r="L44" s="267" t="s">
        <v>29</v>
      </c>
      <c r="O44" s="270">
        <v>0</v>
      </c>
      <c r="P44" s="270"/>
      <c r="Q44" s="266">
        <v>0</v>
      </c>
      <c r="R44" s="267"/>
      <c r="S44" s="266"/>
      <c r="T44" s="267"/>
      <c r="U44" s="267"/>
      <c r="V44" s="267"/>
      <c r="W44" s="267"/>
      <c r="X44" s="267"/>
      <c r="Y44" s="267" t="s">
        <v>569</v>
      </c>
      <c r="Z44" s="267"/>
      <c r="AA44" s="267"/>
      <c r="AC44" s="271"/>
      <c r="AD44" s="272"/>
      <c r="AE44" s="271"/>
      <c r="AF44" s="272"/>
      <c r="AG44" s="271"/>
      <c r="AH44" s="271"/>
      <c r="AI44" s="271"/>
      <c r="AJ44" s="271"/>
      <c r="AK44" s="271"/>
      <c r="AL44" s="271"/>
      <c r="AM44" s="271"/>
      <c r="AN44" s="271"/>
      <c r="AO44" s="273"/>
      <c r="AP44" s="273" t="s">
        <v>557</v>
      </c>
      <c r="AQ44" s="271"/>
      <c r="AR44" s="271"/>
      <c r="AS44" s="271"/>
      <c r="AT44" s="271"/>
      <c r="AU44" s="271"/>
      <c r="AV44" s="271"/>
      <c r="AW44" s="271"/>
    </row>
    <row r="45" spans="1:49" s="269" customFormat="1" ht="21" customHeight="1" x14ac:dyDescent="0.3">
      <c r="A45" s="266">
        <v>414268</v>
      </c>
      <c r="B45" s="267" t="s">
        <v>670</v>
      </c>
      <c r="C45" s="267" t="s">
        <v>407</v>
      </c>
      <c r="D45" s="267" t="s">
        <v>400</v>
      </c>
      <c r="E45" s="267" t="s">
        <v>81</v>
      </c>
      <c r="F45" s="268">
        <v>33398</v>
      </c>
      <c r="G45" s="267" t="s">
        <v>245</v>
      </c>
      <c r="H45" s="267" t="s">
        <v>26</v>
      </c>
      <c r="I45" s="267" t="s">
        <v>580</v>
      </c>
      <c r="J45" s="267" t="s">
        <v>27</v>
      </c>
      <c r="K45" s="266">
        <v>2013</v>
      </c>
      <c r="L45" s="267" t="s">
        <v>29</v>
      </c>
      <c r="O45" s="270">
        <v>0</v>
      </c>
      <c r="P45" s="270"/>
      <c r="Q45" s="266">
        <v>0</v>
      </c>
      <c r="R45" s="267"/>
      <c r="S45" s="266"/>
      <c r="T45" s="267"/>
      <c r="U45" s="267"/>
      <c r="V45" s="267"/>
      <c r="W45" s="267"/>
      <c r="X45" s="267"/>
      <c r="Y45" s="267" t="s">
        <v>559</v>
      </c>
      <c r="Z45" s="267"/>
      <c r="AA45" s="267"/>
      <c r="AC45" s="271"/>
      <c r="AD45" s="272"/>
      <c r="AE45" s="271"/>
      <c r="AF45" s="272"/>
      <c r="AG45" s="271"/>
      <c r="AH45" s="271"/>
      <c r="AI45" s="271"/>
      <c r="AJ45" s="271"/>
      <c r="AK45" s="271"/>
      <c r="AL45" s="271"/>
      <c r="AM45" s="271"/>
      <c r="AN45" s="271"/>
      <c r="AO45" s="271"/>
      <c r="AP45" s="273" t="s">
        <v>557</v>
      </c>
      <c r="AQ45" s="271"/>
      <c r="AR45" s="271"/>
      <c r="AS45" s="271"/>
      <c r="AT45" s="271"/>
      <c r="AU45" s="271"/>
      <c r="AV45" s="271"/>
      <c r="AW45" s="271"/>
    </row>
    <row r="46" spans="1:49" s="269" customFormat="1" ht="21" customHeight="1" x14ac:dyDescent="0.3">
      <c r="A46" s="266">
        <v>414292</v>
      </c>
      <c r="B46" s="267" t="s">
        <v>671</v>
      </c>
      <c r="C46" s="267" t="s">
        <v>324</v>
      </c>
      <c r="D46" s="267" t="s">
        <v>672</v>
      </c>
      <c r="E46" s="267" t="s">
        <v>81</v>
      </c>
      <c r="F46" s="268">
        <v>33365</v>
      </c>
      <c r="G46" s="267" t="s">
        <v>29</v>
      </c>
      <c r="H46" s="267" t="s">
        <v>26</v>
      </c>
      <c r="I46" s="267" t="s">
        <v>580</v>
      </c>
      <c r="J46" s="267" t="s">
        <v>24</v>
      </c>
      <c r="K46" s="266">
        <v>2010</v>
      </c>
      <c r="L46" s="267" t="s">
        <v>41</v>
      </c>
      <c r="O46" s="270">
        <v>0</v>
      </c>
      <c r="P46" s="270"/>
      <c r="Q46" s="266">
        <v>0</v>
      </c>
      <c r="R46" s="267"/>
      <c r="S46" s="266"/>
      <c r="T46" s="267"/>
      <c r="U46" s="267"/>
      <c r="V46" s="267"/>
      <c r="W46" s="267"/>
      <c r="X46" s="267"/>
      <c r="Y46" s="267" t="s">
        <v>569</v>
      </c>
      <c r="Z46" s="267"/>
      <c r="AA46" s="267"/>
      <c r="AC46" s="271"/>
      <c r="AD46" s="272"/>
      <c r="AE46" s="271"/>
      <c r="AF46" s="272"/>
      <c r="AG46" s="271"/>
      <c r="AH46" s="271"/>
      <c r="AI46" s="271"/>
      <c r="AJ46" s="271"/>
      <c r="AK46" s="271"/>
      <c r="AL46" s="271"/>
      <c r="AM46" s="271"/>
      <c r="AN46" s="271"/>
      <c r="AO46" s="273"/>
      <c r="AP46" s="273" t="s">
        <v>557</v>
      </c>
      <c r="AQ46" s="271"/>
      <c r="AR46" s="271"/>
      <c r="AS46" s="271"/>
      <c r="AT46" s="271"/>
      <c r="AU46" s="271"/>
      <c r="AV46" s="271"/>
      <c r="AW46" s="271"/>
    </row>
    <row r="47" spans="1:49" s="269" customFormat="1" ht="21" customHeight="1" x14ac:dyDescent="0.25">
      <c r="A47" s="290">
        <v>414409</v>
      </c>
      <c r="B47" s="290" t="s">
        <v>1350</v>
      </c>
      <c r="C47" s="290"/>
      <c r="D47" s="290"/>
      <c r="E47" s="290"/>
      <c r="F47" s="291"/>
      <c r="G47" s="290"/>
      <c r="H47" s="290"/>
      <c r="I47" s="290"/>
      <c r="J47" s="290"/>
      <c r="K47" s="290"/>
      <c r="L47" s="290"/>
      <c r="O47" s="291"/>
      <c r="P47" s="290"/>
      <c r="Q47" s="290"/>
      <c r="R47" s="290"/>
      <c r="S47" s="290"/>
      <c r="T47" s="290"/>
      <c r="U47" s="290"/>
      <c r="V47" s="290"/>
      <c r="W47" s="290"/>
      <c r="X47" s="290"/>
      <c r="Y47" s="290"/>
      <c r="Z47" s="290"/>
      <c r="AA47" s="290"/>
      <c r="AP47" s="286"/>
    </row>
    <row r="48" spans="1:49" s="269" customFormat="1" ht="21" customHeight="1" x14ac:dyDescent="0.3">
      <c r="A48" s="266">
        <v>414669</v>
      </c>
      <c r="B48" s="267" t="s">
        <v>675</v>
      </c>
      <c r="C48" s="267" t="s">
        <v>676</v>
      </c>
      <c r="D48" s="267" t="s">
        <v>251</v>
      </c>
      <c r="E48" s="267" t="s">
        <v>255</v>
      </c>
      <c r="F48" s="276">
        <v>33862</v>
      </c>
      <c r="G48" s="267" t="s">
        <v>29</v>
      </c>
      <c r="H48" s="267" t="s">
        <v>26</v>
      </c>
      <c r="I48" s="267" t="s">
        <v>580</v>
      </c>
      <c r="J48" s="267" t="s">
        <v>24</v>
      </c>
      <c r="K48" s="277">
        <v>2010</v>
      </c>
      <c r="L48" s="267" t="s">
        <v>29</v>
      </c>
      <c r="O48" s="270">
        <v>0</v>
      </c>
      <c r="P48" s="270"/>
      <c r="Q48" s="266">
        <v>0</v>
      </c>
      <c r="R48" s="267"/>
      <c r="S48" s="267"/>
      <c r="T48" s="267" t="s">
        <v>557</v>
      </c>
      <c r="U48" s="267" t="s">
        <v>557</v>
      </c>
      <c r="V48" s="267" t="s">
        <v>557</v>
      </c>
      <c r="W48" s="267" t="s">
        <v>557</v>
      </c>
      <c r="X48" s="267" t="s">
        <v>557</v>
      </c>
      <c r="Y48" s="267" t="s">
        <v>581</v>
      </c>
      <c r="Z48" s="267"/>
      <c r="AA48" s="267"/>
      <c r="AC48" s="271"/>
      <c r="AD48" s="272"/>
      <c r="AE48" s="271"/>
      <c r="AF48" s="272"/>
      <c r="AG48" s="271"/>
      <c r="AH48" s="271"/>
      <c r="AI48" s="271"/>
      <c r="AJ48" s="271"/>
      <c r="AK48" s="271"/>
      <c r="AL48" s="271"/>
      <c r="AM48" s="271"/>
      <c r="AN48" s="271"/>
      <c r="AO48" s="271"/>
      <c r="AP48" s="273" t="s">
        <v>556</v>
      </c>
      <c r="AQ48" s="271"/>
      <c r="AR48" s="271"/>
      <c r="AS48" s="271"/>
      <c r="AT48" s="271"/>
      <c r="AU48" s="271"/>
      <c r="AV48" s="271"/>
      <c r="AW48" s="271"/>
    </row>
    <row r="49" spans="1:49" s="269" customFormat="1" ht="21" customHeight="1" x14ac:dyDescent="0.3">
      <c r="A49" s="266">
        <v>415209</v>
      </c>
      <c r="B49" s="267" t="s">
        <v>678</v>
      </c>
      <c r="C49" s="267" t="s">
        <v>655</v>
      </c>
      <c r="D49" s="267" t="s">
        <v>261</v>
      </c>
      <c r="E49" s="267" t="s">
        <v>80</v>
      </c>
      <c r="F49" s="268">
        <v>33064</v>
      </c>
      <c r="G49" s="267" t="s">
        <v>29</v>
      </c>
      <c r="H49" s="267" t="s">
        <v>26</v>
      </c>
      <c r="I49" s="267" t="s">
        <v>580</v>
      </c>
      <c r="J49" s="267" t="s">
        <v>27</v>
      </c>
      <c r="K49" s="277">
        <v>2009</v>
      </c>
      <c r="L49" s="267" t="s">
        <v>29</v>
      </c>
      <c r="O49" s="270">
        <v>0</v>
      </c>
      <c r="P49" s="270"/>
      <c r="Q49" s="266">
        <v>0</v>
      </c>
      <c r="R49" s="267"/>
      <c r="S49" s="266"/>
      <c r="T49" s="267"/>
      <c r="U49" s="267"/>
      <c r="V49" s="267"/>
      <c r="W49" s="267"/>
      <c r="X49" s="267"/>
      <c r="Y49" s="267" t="s">
        <v>569</v>
      </c>
      <c r="Z49" s="267"/>
      <c r="AA49" s="267"/>
      <c r="AC49" s="271"/>
      <c r="AD49" s="272"/>
      <c r="AE49" s="271"/>
      <c r="AF49" s="272"/>
      <c r="AG49" s="271"/>
      <c r="AH49" s="271"/>
      <c r="AI49" s="271"/>
      <c r="AJ49" s="271"/>
      <c r="AK49" s="271"/>
      <c r="AL49" s="271"/>
      <c r="AM49" s="271"/>
      <c r="AN49" s="271"/>
      <c r="AO49" s="271"/>
      <c r="AP49" s="273" t="s">
        <v>557</v>
      </c>
      <c r="AQ49" s="271"/>
      <c r="AR49" s="271"/>
      <c r="AS49" s="271"/>
      <c r="AT49" s="271"/>
      <c r="AU49" s="271"/>
      <c r="AV49" s="271"/>
      <c r="AW49" s="271"/>
    </row>
    <row r="50" spans="1:49" s="269" customFormat="1" ht="21" customHeight="1" x14ac:dyDescent="0.3">
      <c r="A50" s="266">
        <v>415552</v>
      </c>
      <c r="B50" s="267" t="s">
        <v>679</v>
      </c>
      <c r="C50" s="267" t="s">
        <v>463</v>
      </c>
      <c r="D50" s="267" t="s">
        <v>261</v>
      </c>
      <c r="E50" s="267" t="s">
        <v>80</v>
      </c>
      <c r="F50" s="268">
        <v>30879</v>
      </c>
      <c r="G50" s="267" t="s">
        <v>29</v>
      </c>
      <c r="H50" s="267" t="s">
        <v>26</v>
      </c>
      <c r="I50" s="267" t="s">
        <v>580</v>
      </c>
      <c r="J50" s="267" t="s">
        <v>24</v>
      </c>
      <c r="K50" s="266">
        <v>2003</v>
      </c>
      <c r="L50" s="267" t="s">
        <v>29</v>
      </c>
      <c r="O50" s="270">
        <v>0</v>
      </c>
      <c r="P50" s="270"/>
      <c r="Q50" s="266">
        <v>0</v>
      </c>
      <c r="R50" s="267"/>
      <c r="S50" s="266"/>
      <c r="T50" s="267"/>
      <c r="U50" s="267"/>
      <c r="V50" s="267"/>
      <c r="W50" s="267"/>
      <c r="X50" s="267"/>
      <c r="Y50" s="267" t="s">
        <v>559</v>
      </c>
      <c r="Z50" s="267"/>
      <c r="AA50" s="267"/>
      <c r="AC50" s="271"/>
      <c r="AD50" s="272"/>
      <c r="AE50" s="271"/>
      <c r="AF50" s="272"/>
      <c r="AG50" s="271"/>
      <c r="AH50" s="271"/>
      <c r="AI50" s="271"/>
      <c r="AJ50" s="271"/>
      <c r="AK50" s="271"/>
      <c r="AL50" s="271"/>
      <c r="AM50" s="271"/>
      <c r="AN50" s="271"/>
      <c r="AO50" s="271"/>
      <c r="AP50" s="273" t="s">
        <v>557</v>
      </c>
      <c r="AQ50" s="271"/>
      <c r="AR50" s="271"/>
      <c r="AS50" s="271"/>
      <c r="AT50" s="271"/>
      <c r="AU50" s="271"/>
      <c r="AV50" s="271"/>
      <c r="AW50" s="271"/>
    </row>
    <row r="51" spans="1:49" s="269" customFormat="1" ht="21" customHeight="1" x14ac:dyDescent="0.3">
      <c r="A51" s="266">
        <v>415683</v>
      </c>
      <c r="B51" s="267" t="s">
        <v>680</v>
      </c>
      <c r="C51" s="267" t="s">
        <v>496</v>
      </c>
      <c r="D51" s="267" t="s">
        <v>264</v>
      </c>
      <c r="E51" s="267" t="s">
        <v>80</v>
      </c>
      <c r="F51" s="274"/>
      <c r="G51" s="267" t="s">
        <v>396</v>
      </c>
      <c r="H51" s="267" t="s">
        <v>26</v>
      </c>
      <c r="I51" s="267" t="s">
        <v>580</v>
      </c>
      <c r="J51" s="267" t="s">
        <v>24</v>
      </c>
      <c r="K51" s="266">
        <v>2008</v>
      </c>
      <c r="L51" s="267" t="s">
        <v>41</v>
      </c>
      <c r="O51" s="270">
        <v>0</v>
      </c>
      <c r="P51" s="270"/>
      <c r="Q51" s="266">
        <v>0</v>
      </c>
      <c r="R51" s="267"/>
      <c r="S51" s="266"/>
      <c r="T51" s="267"/>
      <c r="U51" s="267"/>
      <c r="V51" s="267"/>
      <c r="W51" s="267"/>
      <c r="X51" s="267"/>
      <c r="Y51" s="267" t="s">
        <v>559</v>
      </c>
      <c r="Z51" s="267"/>
      <c r="AA51" s="267"/>
      <c r="AC51" s="271"/>
      <c r="AD51" s="272"/>
      <c r="AE51" s="271"/>
      <c r="AF51" s="272"/>
      <c r="AG51" s="271"/>
      <c r="AH51" s="271"/>
      <c r="AI51" s="271"/>
      <c r="AJ51" s="271"/>
      <c r="AK51" s="271"/>
      <c r="AL51" s="271"/>
      <c r="AM51" s="271"/>
      <c r="AN51" s="271"/>
      <c r="AO51" s="271"/>
      <c r="AP51" s="273" t="s">
        <v>557</v>
      </c>
      <c r="AQ51" s="271"/>
      <c r="AR51" s="271"/>
      <c r="AS51" s="271"/>
      <c r="AT51" s="271"/>
      <c r="AU51" s="271"/>
      <c r="AV51" s="271"/>
      <c r="AW51" s="271"/>
    </row>
    <row r="52" spans="1:49" s="269" customFormat="1" ht="21" customHeight="1" x14ac:dyDescent="0.3">
      <c r="A52" s="266">
        <v>415904</v>
      </c>
      <c r="B52" s="267" t="s">
        <v>681</v>
      </c>
      <c r="C52" s="267" t="s">
        <v>321</v>
      </c>
      <c r="D52" s="267" t="s">
        <v>682</v>
      </c>
      <c r="E52" s="267" t="s">
        <v>255</v>
      </c>
      <c r="F52" s="268">
        <v>32283</v>
      </c>
      <c r="G52" s="267" t="s">
        <v>683</v>
      </c>
      <c r="H52" s="267" t="s">
        <v>26</v>
      </c>
      <c r="I52" s="267" t="s">
        <v>580</v>
      </c>
      <c r="J52" s="267" t="s">
        <v>24</v>
      </c>
      <c r="K52" s="266">
        <v>2006</v>
      </c>
      <c r="L52" s="267" t="s">
        <v>75</v>
      </c>
      <c r="O52" s="270">
        <v>0</v>
      </c>
      <c r="P52" s="270"/>
      <c r="Q52" s="266">
        <v>0</v>
      </c>
      <c r="R52" s="267"/>
      <c r="S52" s="266"/>
      <c r="T52" s="267"/>
      <c r="U52" s="267"/>
      <c r="V52" s="267"/>
      <c r="W52" s="267"/>
      <c r="X52" s="267"/>
      <c r="Y52" s="267"/>
      <c r="Z52" s="267"/>
      <c r="AA52" s="267"/>
      <c r="AC52" s="271"/>
      <c r="AD52" s="272"/>
      <c r="AE52" s="271"/>
      <c r="AF52" s="272"/>
      <c r="AG52" s="271"/>
      <c r="AH52" s="271"/>
      <c r="AI52" s="271"/>
      <c r="AJ52" s="271"/>
      <c r="AK52" s="271"/>
      <c r="AL52" s="271"/>
      <c r="AM52" s="271"/>
      <c r="AN52" s="271"/>
      <c r="AO52" s="271"/>
      <c r="AP52" s="273" t="s">
        <v>557</v>
      </c>
      <c r="AQ52" s="271"/>
      <c r="AR52" s="271"/>
      <c r="AS52" s="271"/>
      <c r="AT52" s="271"/>
      <c r="AU52" s="271"/>
      <c r="AV52" s="271"/>
      <c r="AW52" s="271"/>
    </row>
    <row r="53" spans="1:49" s="269" customFormat="1" ht="21" customHeight="1" x14ac:dyDescent="0.3">
      <c r="A53" s="266">
        <v>415979</v>
      </c>
      <c r="B53" s="267" t="s">
        <v>684</v>
      </c>
      <c r="C53" s="267" t="s">
        <v>685</v>
      </c>
      <c r="D53" s="267" t="s">
        <v>248</v>
      </c>
      <c r="E53" s="267" t="s">
        <v>80</v>
      </c>
      <c r="F53" s="268">
        <v>33134</v>
      </c>
      <c r="G53" s="267" t="s">
        <v>29</v>
      </c>
      <c r="H53" s="267" t="s">
        <v>26</v>
      </c>
      <c r="I53" s="267" t="s">
        <v>580</v>
      </c>
      <c r="J53" s="267" t="s">
        <v>24</v>
      </c>
      <c r="K53" s="266">
        <v>2010</v>
      </c>
      <c r="L53" s="267" t="s">
        <v>29</v>
      </c>
      <c r="O53" s="270">
        <v>0</v>
      </c>
      <c r="P53" s="270"/>
      <c r="Q53" s="266">
        <v>0</v>
      </c>
      <c r="R53" s="267"/>
      <c r="S53" s="266"/>
      <c r="T53" s="267"/>
      <c r="U53" s="267"/>
      <c r="V53" s="267"/>
      <c r="W53" s="267"/>
      <c r="X53" s="267"/>
      <c r="Y53" s="267" t="s">
        <v>569</v>
      </c>
      <c r="Z53" s="267"/>
      <c r="AA53" s="267"/>
      <c r="AC53" s="271"/>
      <c r="AD53" s="272"/>
      <c r="AE53" s="271"/>
      <c r="AF53" s="272"/>
      <c r="AG53" s="271"/>
      <c r="AH53" s="271"/>
      <c r="AI53" s="271"/>
      <c r="AJ53" s="271"/>
      <c r="AK53" s="271"/>
      <c r="AL53" s="271"/>
      <c r="AM53" s="271"/>
      <c r="AN53" s="271"/>
      <c r="AO53" s="271"/>
      <c r="AP53" s="273" t="s">
        <v>557</v>
      </c>
      <c r="AQ53" s="271"/>
      <c r="AR53" s="271"/>
      <c r="AS53" s="271"/>
      <c r="AT53" s="271"/>
      <c r="AU53" s="271"/>
      <c r="AV53" s="271"/>
      <c r="AW53" s="271"/>
    </row>
    <row r="54" spans="1:49" s="269" customFormat="1" ht="21" customHeight="1" x14ac:dyDescent="0.3">
      <c r="A54" s="266">
        <v>416044</v>
      </c>
      <c r="B54" s="267" t="s">
        <v>686</v>
      </c>
      <c r="C54" s="267" t="s">
        <v>268</v>
      </c>
      <c r="D54" s="267" t="s">
        <v>687</v>
      </c>
      <c r="E54" s="267" t="s">
        <v>80</v>
      </c>
      <c r="F54" s="268">
        <v>30343</v>
      </c>
      <c r="G54" s="267" t="s">
        <v>29</v>
      </c>
      <c r="H54" s="267" t="s">
        <v>26</v>
      </c>
      <c r="I54" s="267" t="s">
        <v>580</v>
      </c>
      <c r="J54" s="267" t="s">
        <v>27</v>
      </c>
      <c r="K54" s="277">
        <v>2000</v>
      </c>
      <c r="L54" s="267" t="s">
        <v>79</v>
      </c>
      <c r="O54" s="270">
        <v>0</v>
      </c>
      <c r="P54" s="270"/>
      <c r="Q54" s="266">
        <v>0</v>
      </c>
      <c r="R54" s="267"/>
      <c r="S54" s="266"/>
      <c r="T54" s="267"/>
      <c r="U54" s="267"/>
      <c r="V54" s="267"/>
      <c r="W54" s="267"/>
      <c r="X54" s="267"/>
      <c r="Y54" s="267"/>
      <c r="Z54" s="267"/>
      <c r="AA54" s="267"/>
      <c r="AC54" s="271"/>
      <c r="AD54" s="272"/>
      <c r="AE54" s="271"/>
      <c r="AF54" s="272"/>
      <c r="AG54" s="271"/>
      <c r="AH54" s="271"/>
      <c r="AI54" s="271"/>
      <c r="AJ54" s="271"/>
      <c r="AK54" s="271"/>
      <c r="AL54" s="271"/>
      <c r="AM54" s="271"/>
      <c r="AN54" s="271"/>
      <c r="AO54" s="271"/>
      <c r="AP54" s="273" t="s">
        <v>557</v>
      </c>
      <c r="AQ54" s="271"/>
      <c r="AR54" s="271"/>
      <c r="AS54" s="271"/>
      <c r="AT54" s="271"/>
      <c r="AU54" s="271"/>
      <c r="AV54" s="271"/>
      <c r="AW54" s="271"/>
    </row>
    <row r="55" spans="1:49" s="269" customFormat="1" ht="21" customHeight="1" x14ac:dyDescent="0.3">
      <c r="A55" s="266">
        <v>416046</v>
      </c>
      <c r="B55" s="267" t="s">
        <v>688</v>
      </c>
      <c r="C55" s="267" t="s">
        <v>270</v>
      </c>
      <c r="D55" s="267" t="s">
        <v>689</v>
      </c>
      <c r="E55" s="267" t="s">
        <v>80</v>
      </c>
      <c r="F55" s="268">
        <v>34439</v>
      </c>
      <c r="G55" s="267" t="s">
        <v>690</v>
      </c>
      <c r="H55" s="267" t="s">
        <v>26</v>
      </c>
      <c r="I55" s="267" t="s">
        <v>580</v>
      </c>
      <c r="J55" s="267" t="s">
        <v>24</v>
      </c>
      <c r="K55" s="266">
        <v>2012</v>
      </c>
      <c r="L55" s="267" t="s">
        <v>41</v>
      </c>
      <c r="O55" s="270">
        <v>0</v>
      </c>
      <c r="P55" s="270"/>
      <c r="Q55" s="266">
        <v>0</v>
      </c>
      <c r="R55" s="267"/>
      <c r="S55" s="266"/>
      <c r="T55" s="267"/>
      <c r="U55" s="267"/>
      <c r="V55" s="267"/>
      <c r="W55" s="267"/>
      <c r="X55" s="267"/>
      <c r="Y55" s="267"/>
      <c r="Z55" s="267"/>
      <c r="AA55" s="267"/>
      <c r="AC55" s="271"/>
      <c r="AD55" s="272"/>
      <c r="AE55" s="271"/>
      <c r="AF55" s="272"/>
      <c r="AG55" s="271"/>
      <c r="AH55" s="271"/>
      <c r="AI55" s="271"/>
      <c r="AJ55" s="271"/>
      <c r="AK55" s="271"/>
      <c r="AL55" s="271"/>
      <c r="AM55" s="271"/>
      <c r="AN55" s="271"/>
      <c r="AO55" s="271"/>
      <c r="AP55" s="273" t="s">
        <v>557</v>
      </c>
      <c r="AQ55" s="271"/>
      <c r="AR55" s="271"/>
      <c r="AS55" s="271"/>
      <c r="AT55" s="271"/>
      <c r="AU55" s="271"/>
      <c r="AV55" s="271"/>
      <c r="AW55" s="271"/>
    </row>
    <row r="56" spans="1:49" s="269" customFormat="1" ht="21" customHeight="1" x14ac:dyDescent="0.3">
      <c r="A56" s="266">
        <v>416136</v>
      </c>
      <c r="B56" s="267" t="s">
        <v>691</v>
      </c>
      <c r="C56" s="267" t="s">
        <v>450</v>
      </c>
      <c r="D56" s="267" t="s">
        <v>692</v>
      </c>
      <c r="E56" s="267" t="s">
        <v>81</v>
      </c>
      <c r="F56" s="268">
        <v>30749</v>
      </c>
      <c r="G56" s="267" t="s">
        <v>457</v>
      </c>
      <c r="H56" s="267" t="s">
        <v>26</v>
      </c>
      <c r="I56" s="267" t="s">
        <v>580</v>
      </c>
      <c r="J56" s="267" t="s">
        <v>24</v>
      </c>
      <c r="K56" s="266">
        <v>2003</v>
      </c>
      <c r="L56" s="267" t="s">
        <v>77</v>
      </c>
      <c r="O56" s="270">
        <v>0</v>
      </c>
      <c r="P56" s="270"/>
      <c r="Q56" s="266">
        <v>0</v>
      </c>
      <c r="R56" s="267"/>
      <c r="S56" s="266"/>
      <c r="T56" s="267"/>
      <c r="U56" s="267"/>
      <c r="V56" s="267"/>
      <c r="W56" s="267"/>
      <c r="X56" s="267"/>
      <c r="Y56" s="267"/>
      <c r="Z56" s="267"/>
      <c r="AA56" s="267"/>
      <c r="AC56" s="271"/>
      <c r="AD56" s="272"/>
      <c r="AE56" s="271"/>
      <c r="AF56" s="272"/>
      <c r="AG56" s="271"/>
      <c r="AH56" s="271"/>
      <c r="AI56" s="271"/>
      <c r="AJ56" s="271"/>
      <c r="AK56" s="271"/>
      <c r="AL56" s="271"/>
      <c r="AM56" s="271"/>
      <c r="AN56" s="271"/>
      <c r="AO56" s="271"/>
      <c r="AP56" s="273" t="s">
        <v>557</v>
      </c>
      <c r="AQ56" s="271"/>
      <c r="AR56" s="271"/>
      <c r="AS56" s="271"/>
      <c r="AT56" s="271"/>
      <c r="AU56" s="271"/>
      <c r="AV56" s="271"/>
      <c r="AW56" s="271"/>
    </row>
    <row r="57" spans="1:49" s="269" customFormat="1" ht="21" customHeight="1" x14ac:dyDescent="0.3">
      <c r="A57" s="266">
        <v>416381</v>
      </c>
      <c r="B57" s="267" t="s">
        <v>693</v>
      </c>
      <c r="C57" s="267" t="s">
        <v>694</v>
      </c>
      <c r="D57" s="267" t="s">
        <v>328</v>
      </c>
      <c r="E57" s="267" t="s">
        <v>80</v>
      </c>
      <c r="F57" s="268">
        <v>34516</v>
      </c>
      <c r="G57" s="267" t="s">
        <v>29</v>
      </c>
      <c r="H57" s="267" t="s">
        <v>26</v>
      </c>
      <c r="I57" s="267" t="s">
        <v>580</v>
      </c>
      <c r="J57" s="267" t="s">
        <v>27</v>
      </c>
      <c r="K57" s="266">
        <v>2012</v>
      </c>
      <c r="L57" s="267" t="s">
        <v>29</v>
      </c>
      <c r="O57" s="270">
        <v>0</v>
      </c>
      <c r="P57" s="270"/>
      <c r="Q57" s="266">
        <v>0</v>
      </c>
      <c r="R57" s="267"/>
      <c r="S57" s="266"/>
      <c r="T57" s="267"/>
      <c r="U57" s="267"/>
      <c r="V57" s="267"/>
      <c r="W57" s="267"/>
      <c r="X57" s="267"/>
      <c r="Y57" s="267"/>
      <c r="Z57" s="267"/>
      <c r="AA57" s="267"/>
      <c r="AC57" s="271"/>
      <c r="AD57" s="272"/>
      <c r="AE57" s="271"/>
      <c r="AF57" s="272"/>
      <c r="AG57" s="271"/>
      <c r="AH57" s="271"/>
      <c r="AI57" s="271"/>
      <c r="AJ57" s="271"/>
      <c r="AK57" s="271"/>
      <c r="AL57" s="271"/>
      <c r="AM57" s="271"/>
      <c r="AN57" s="271"/>
      <c r="AO57" s="271"/>
      <c r="AP57" s="273" t="s">
        <v>557</v>
      </c>
      <c r="AQ57" s="271"/>
      <c r="AR57" s="271"/>
      <c r="AS57" s="271"/>
      <c r="AT57" s="271"/>
      <c r="AU57" s="271"/>
      <c r="AV57" s="271"/>
      <c r="AW57" s="271"/>
    </row>
    <row r="58" spans="1:49" s="269" customFormat="1" ht="21" customHeight="1" x14ac:dyDescent="0.3">
      <c r="A58" s="266">
        <v>416904</v>
      </c>
      <c r="B58" s="267" t="s">
        <v>696</v>
      </c>
      <c r="C58" s="267" t="s">
        <v>324</v>
      </c>
      <c r="D58" s="267" t="s">
        <v>261</v>
      </c>
      <c r="E58" s="267" t="s">
        <v>81</v>
      </c>
      <c r="F58" s="268">
        <v>34759</v>
      </c>
      <c r="G58" s="267" t="s">
        <v>29</v>
      </c>
      <c r="H58" s="267" t="s">
        <v>26</v>
      </c>
      <c r="I58" s="267" t="s">
        <v>580</v>
      </c>
      <c r="J58" s="267" t="s">
        <v>27</v>
      </c>
      <c r="K58" s="266">
        <v>2013</v>
      </c>
      <c r="L58" s="267" t="s">
        <v>29</v>
      </c>
      <c r="O58" s="270">
        <v>0</v>
      </c>
      <c r="P58" s="270"/>
      <c r="Q58" s="266">
        <v>0</v>
      </c>
      <c r="R58" s="267"/>
      <c r="S58" s="266"/>
      <c r="T58" s="267"/>
      <c r="U58" s="267"/>
      <c r="V58" s="267"/>
      <c r="W58" s="267"/>
      <c r="X58" s="267"/>
      <c r="Y58" s="267"/>
      <c r="Z58" s="267"/>
      <c r="AA58" s="267"/>
      <c r="AC58" s="271"/>
      <c r="AD58" s="272"/>
      <c r="AE58" s="271"/>
      <c r="AF58" s="272"/>
      <c r="AG58" s="271"/>
      <c r="AH58" s="271"/>
      <c r="AI58" s="271"/>
      <c r="AJ58" s="271"/>
      <c r="AK58" s="271"/>
      <c r="AL58" s="271"/>
      <c r="AM58" s="271"/>
      <c r="AN58" s="271"/>
      <c r="AO58" s="271"/>
      <c r="AP58" s="273" t="s">
        <v>557</v>
      </c>
      <c r="AQ58" s="271"/>
      <c r="AR58" s="271"/>
      <c r="AS58" s="271"/>
      <c r="AT58" s="271"/>
      <c r="AU58" s="271"/>
      <c r="AV58" s="271"/>
      <c r="AW58" s="271"/>
    </row>
    <row r="59" spans="1:49" s="269" customFormat="1" ht="21" customHeight="1" x14ac:dyDescent="0.3">
      <c r="A59" s="266">
        <v>416944</v>
      </c>
      <c r="B59" s="267" t="s">
        <v>697</v>
      </c>
      <c r="C59" s="267" t="s">
        <v>698</v>
      </c>
      <c r="D59" s="267" t="s">
        <v>356</v>
      </c>
      <c r="E59" s="267" t="s">
        <v>81</v>
      </c>
      <c r="F59" s="268">
        <v>34836</v>
      </c>
      <c r="G59" s="267" t="s">
        <v>249</v>
      </c>
      <c r="H59" s="267" t="s">
        <v>26</v>
      </c>
      <c r="I59" s="267" t="s">
        <v>580</v>
      </c>
      <c r="J59" s="267" t="s">
        <v>24</v>
      </c>
      <c r="K59" s="277">
        <v>2013</v>
      </c>
      <c r="L59" s="267" t="s">
        <v>41</v>
      </c>
      <c r="O59" s="270">
        <v>0</v>
      </c>
      <c r="P59" s="270"/>
      <c r="Q59" s="266">
        <v>0</v>
      </c>
      <c r="R59" s="267"/>
      <c r="S59" s="266"/>
      <c r="T59" s="267"/>
      <c r="U59" s="267"/>
      <c r="V59" s="267"/>
      <c r="W59" s="267"/>
      <c r="X59" s="267"/>
      <c r="Y59" s="267"/>
      <c r="Z59" s="267"/>
      <c r="AA59" s="267"/>
      <c r="AC59" s="271"/>
      <c r="AD59" s="272"/>
      <c r="AE59" s="271"/>
      <c r="AF59" s="272"/>
      <c r="AG59" s="271"/>
      <c r="AH59" s="271"/>
      <c r="AI59" s="271"/>
      <c r="AJ59" s="271"/>
      <c r="AK59" s="271"/>
      <c r="AL59" s="271"/>
      <c r="AM59" s="271"/>
      <c r="AN59" s="271"/>
      <c r="AO59" s="271"/>
      <c r="AP59" s="273" t="s">
        <v>557</v>
      </c>
      <c r="AQ59" s="271"/>
      <c r="AR59" s="271"/>
      <c r="AS59" s="271"/>
      <c r="AT59" s="271"/>
      <c r="AU59" s="271"/>
      <c r="AV59" s="271"/>
      <c r="AW59" s="271"/>
    </row>
    <row r="60" spans="1:49" s="269" customFormat="1" ht="21" customHeight="1" x14ac:dyDescent="0.3">
      <c r="A60" s="266">
        <v>417037</v>
      </c>
      <c r="B60" s="267" t="s">
        <v>701</v>
      </c>
      <c r="C60" s="267" t="s">
        <v>319</v>
      </c>
      <c r="D60" s="267" t="s">
        <v>264</v>
      </c>
      <c r="E60" s="267" t="s">
        <v>81</v>
      </c>
      <c r="F60" s="268">
        <v>34425</v>
      </c>
      <c r="G60" s="267" t="s">
        <v>29</v>
      </c>
      <c r="H60" s="267" t="s">
        <v>26</v>
      </c>
      <c r="I60" s="267" t="s">
        <v>580</v>
      </c>
      <c r="J60" s="267" t="s">
        <v>27</v>
      </c>
      <c r="K60" s="266">
        <v>2012</v>
      </c>
      <c r="L60" s="267" t="s">
        <v>29</v>
      </c>
      <c r="O60" s="270">
        <v>0</v>
      </c>
      <c r="P60" s="270"/>
      <c r="Q60" s="266">
        <v>0</v>
      </c>
      <c r="R60" s="267"/>
      <c r="S60" s="266"/>
      <c r="T60" s="267"/>
      <c r="U60" s="267"/>
      <c r="V60" s="267"/>
      <c r="W60" s="267"/>
      <c r="X60" s="267"/>
      <c r="Y60" s="267"/>
      <c r="Z60" s="267"/>
      <c r="AA60" s="267"/>
      <c r="AC60" s="271"/>
      <c r="AD60" s="272"/>
      <c r="AE60" s="271"/>
      <c r="AF60" s="272"/>
      <c r="AG60" s="271"/>
      <c r="AH60" s="271"/>
      <c r="AI60" s="271"/>
      <c r="AJ60" s="271"/>
      <c r="AK60" s="271"/>
      <c r="AL60" s="271"/>
      <c r="AM60" s="271"/>
      <c r="AN60" s="271"/>
      <c r="AO60" s="271"/>
      <c r="AP60" s="273" t="s">
        <v>557</v>
      </c>
      <c r="AQ60" s="271"/>
      <c r="AR60" s="271"/>
      <c r="AS60" s="271"/>
      <c r="AT60" s="271"/>
      <c r="AU60" s="271"/>
      <c r="AV60" s="271"/>
      <c r="AW60" s="271"/>
    </row>
    <row r="61" spans="1:49" s="269" customFormat="1" ht="21" customHeight="1" x14ac:dyDescent="0.3">
      <c r="A61" s="266">
        <v>417123</v>
      </c>
      <c r="B61" s="267" t="s">
        <v>702</v>
      </c>
      <c r="C61" s="267" t="s">
        <v>545</v>
      </c>
      <c r="D61" s="267" t="s">
        <v>703</v>
      </c>
      <c r="E61" s="267" t="s">
        <v>81</v>
      </c>
      <c r="F61" s="268">
        <v>36161</v>
      </c>
      <c r="G61" s="267" t="s">
        <v>29</v>
      </c>
      <c r="H61" s="267" t="s">
        <v>26</v>
      </c>
      <c r="I61" s="267" t="s">
        <v>580</v>
      </c>
      <c r="J61" s="267" t="s">
        <v>27</v>
      </c>
      <c r="K61" s="266">
        <v>2010</v>
      </c>
      <c r="L61" s="267" t="s">
        <v>29</v>
      </c>
      <c r="O61" s="270">
        <v>0</v>
      </c>
      <c r="P61" s="270"/>
      <c r="Q61" s="266">
        <v>0</v>
      </c>
      <c r="R61" s="267"/>
      <c r="S61" s="266"/>
      <c r="T61" s="267"/>
      <c r="U61" s="267"/>
      <c r="V61" s="267"/>
      <c r="W61" s="267"/>
      <c r="X61" s="267"/>
      <c r="Y61" s="267" t="s">
        <v>559</v>
      </c>
      <c r="Z61" s="267"/>
      <c r="AA61" s="267"/>
      <c r="AC61" s="271"/>
      <c r="AD61" s="272"/>
      <c r="AE61" s="271"/>
      <c r="AF61" s="272"/>
      <c r="AG61" s="271"/>
      <c r="AH61" s="271"/>
      <c r="AI61" s="271"/>
      <c r="AJ61" s="271"/>
      <c r="AK61" s="271"/>
      <c r="AL61" s="271"/>
      <c r="AM61" s="271"/>
      <c r="AN61" s="271"/>
      <c r="AO61" s="271"/>
      <c r="AP61" s="273" t="s">
        <v>557</v>
      </c>
      <c r="AQ61" s="271"/>
      <c r="AR61" s="271"/>
      <c r="AS61" s="271"/>
      <c r="AT61" s="271"/>
      <c r="AU61" s="271"/>
      <c r="AV61" s="271"/>
      <c r="AW61" s="271"/>
    </row>
    <row r="62" spans="1:49" s="269" customFormat="1" ht="21" customHeight="1" x14ac:dyDescent="0.3">
      <c r="A62" s="266">
        <v>417129</v>
      </c>
      <c r="B62" s="267" t="s">
        <v>704</v>
      </c>
      <c r="C62" s="267" t="s">
        <v>257</v>
      </c>
      <c r="D62" s="267" t="s">
        <v>416</v>
      </c>
      <c r="E62" s="267" t="s">
        <v>80</v>
      </c>
      <c r="F62" s="268">
        <v>31357</v>
      </c>
      <c r="G62" s="267" t="s">
        <v>695</v>
      </c>
      <c r="H62" s="267" t="s">
        <v>26</v>
      </c>
      <c r="I62" s="267" t="s">
        <v>580</v>
      </c>
      <c r="J62" s="267" t="s">
        <v>27</v>
      </c>
      <c r="K62" s="266">
        <v>2003</v>
      </c>
      <c r="L62" s="267" t="s">
        <v>29</v>
      </c>
      <c r="O62" s="270">
        <v>0</v>
      </c>
      <c r="P62" s="270"/>
      <c r="Q62" s="266">
        <v>0</v>
      </c>
      <c r="R62" s="267"/>
      <c r="S62" s="266"/>
      <c r="T62" s="267"/>
      <c r="U62" s="267"/>
      <c r="V62" s="267"/>
      <c r="W62" s="267"/>
      <c r="X62" s="267"/>
      <c r="Y62" s="267" t="s">
        <v>569</v>
      </c>
      <c r="Z62" s="267"/>
      <c r="AA62" s="267"/>
      <c r="AC62" s="271"/>
      <c r="AD62" s="272"/>
      <c r="AE62" s="271"/>
      <c r="AF62" s="272"/>
      <c r="AG62" s="271"/>
      <c r="AH62" s="271"/>
      <c r="AI62" s="271"/>
      <c r="AJ62" s="271"/>
      <c r="AK62" s="271"/>
      <c r="AL62" s="271"/>
      <c r="AM62" s="271"/>
      <c r="AN62" s="271"/>
      <c r="AO62" s="271"/>
      <c r="AP62" s="273" t="s">
        <v>557</v>
      </c>
      <c r="AQ62" s="271"/>
      <c r="AR62" s="271"/>
      <c r="AS62" s="271"/>
      <c r="AT62" s="271"/>
      <c r="AU62" s="271"/>
      <c r="AV62" s="271"/>
      <c r="AW62" s="271"/>
    </row>
    <row r="63" spans="1:49" s="269" customFormat="1" ht="21" customHeight="1" x14ac:dyDescent="0.3">
      <c r="A63" s="266">
        <v>417265</v>
      </c>
      <c r="B63" s="267" t="s">
        <v>707</v>
      </c>
      <c r="C63" s="267" t="s">
        <v>430</v>
      </c>
      <c r="D63" s="267" t="s">
        <v>328</v>
      </c>
      <c r="E63" s="267" t="s">
        <v>81</v>
      </c>
      <c r="F63" s="268">
        <v>33347</v>
      </c>
      <c r="G63" s="267" t="s">
        <v>29</v>
      </c>
      <c r="H63" s="267" t="s">
        <v>26</v>
      </c>
      <c r="I63" s="267" t="s">
        <v>580</v>
      </c>
      <c r="J63" s="267" t="s">
        <v>27</v>
      </c>
      <c r="K63" s="277">
        <v>2011</v>
      </c>
      <c r="L63" s="267" t="s">
        <v>41</v>
      </c>
      <c r="O63" s="270">
        <v>0</v>
      </c>
      <c r="P63" s="270"/>
      <c r="Q63" s="266">
        <v>0</v>
      </c>
      <c r="R63" s="267"/>
      <c r="S63" s="266"/>
      <c r="T63" s="267"/>
      <c r="U63" s="267"/>
      <c r="V63" s="267"/>
      <c r="W63" s="267"/>
      <c r="X63" s="267"/>
      <c r="Y63" s="267"/>
      <c r="Z63" s="267"/>
      <c r="AA63" s="267"/>
      <c r="AC63" s="271"/>
      <c r="AD63" s="272"/>
      <c r="AE63" s="271"/>
      <c r="AF63" s="272"/>
      <c r="AG63" s="271"/>
      <c r="AH63" s="271"/>
      <c r="AI63" s="271"/>
      <c r="AJ63" s="271"/>
      <c r="AK63" s="271"/>
      <c r="AL63" s="271"/>
      <c r="AM63" s="271"/>
      <c r="AN63" s="271"/>
      <c r="AO63" s="271"/>
      <c r="AP63" s="273" t="s">
        <v>557</v>
      </c>
      <c r="AQ63" s="271"/>
      <c r="AR63" s="271"/>
      <c r="AS63" s="271"/>
      <c r="AT63" s="271"/>
      <c r="AU63" s="271"/>
      <c r="AV63" s="271"/>
      <c r="AW63" s="271"/>
    </row>
    <row r="64" spans="1:49" s="269" customFormat="1" ht="21" customHeight="1" x14ac:dyDescent="0.3">
      <c r="A64" s="266">
        <v>417287</v>
      </c>
      <c r="B64" s="267" t="s">
        <v>708</v>
      </c>
      <c r="C64" s="267" t="s">
        <v>345</v>
      </c>
      <c r="D64" s="267" t="s">
        <v>524</v>
      </c>
      <c r="E64" s="267" t="s">
        <v>81</v>
      </c>
      <c r="F64" s="268">
        <v>35065</v>
      </c>
      <c r="G64" s="267" t="s">
        <v>29</v>
      </c>
      <c r="H64" s="267" t="s">
        <v>26</v>
      </c>
      <c r="I64" s="267" t="s">
        <v>580</v>
      </c>
      <c r="J64" s="267" t="s">
        <v>27</v>
      </c>
      <c r="K64" s="266">
        <v>2014</v>
      </c>
      <c r="L64" s="267" t="s">
        <v>29</v>
      </c>
      <c r="O64" s="270">
        <v>0</v>
      </c>
      <c r="P64" s="270"/>
      <c r="Q64" s="266">
        <v>0</v>
      </c>
      <c r="R64" s="267"/>
      <c r="S64" s="266"/>
      <c r="T64" s="267"/>
      <c r="U64" s="267"/>
      <c r="V64" s="267"/>
      <c r="W64" s="267"/>
      <c r="X64" s="267"/>
      <c r="Y64" s="267"/>
      <c r="Z64" s="267"/>
      <c r="AA64" s="267"/>
      <c r="AC64" s="271"/>
      <c r="AD64" s="272"/>
      <c r="AE64" s="271"/>
      <c r="AF64" s="272"/>
      <c r="AG64" s="271"/>
      <c r="AH64" s="271"/>
      <c r="AI64" s="271"/>
      <c r="AJ64" s="271"/>
      <c r="AK64" s="271"/>
      <c r="AL64" s="271"/>
      <c r="AM64" s="271"/>
      <c r="AN64" s="271"/>
      <c r="AO64" s="271"/>
      <c r="AP64" s="273" t="s">
        <v>557</v>
      </c>
      <c r="AQ64" s="271"/>
      <c r="AR64" s="271"/>
      <c r="AS64" s="271"/>
      <c r="AT64" s="271"/>
      <c r="AU64" s="271"/>
      <c r="AV64" s="271"/>
      <c r="AW64" s="271"/>
    </row>
    <row r="65" spans="1:49" s="269" customFormat="1" ht="21" customHeight="1" x14ac:dyDescent="0.25">
      <c r="A65" s="290">
        <v>417292</v>
      </c>
      <c r="B65" s="290" t="s">
        <v>1349</v>
      </c>
      <c r="C65" s="290"/>
      <c r="D65" s="290"/>
      <c r="E65" s="290"/>
      <c r="F65" s="291"/>
      <c r="G65" s="290"/>
      <c r="H65" s="290"/>
      <c r="I65" s="290"/>
      <c r="J65" s="290"/>
      <c r="K65" s="290"/>
      <c r="L65" s="290"/>
      <c r="O65" s="291"/>
      <c r="P65" s="290"/>
      <c r="Q65" s="290"/>
      <c r="R65" s="290"/>
      <c r="S65" s="290"/>
      <c r="T65" s="290"/>
      <c r="U65" s="290"/>
      <c r="V65" s="290"/>
      <c r="W65" s="290"/>
      <c r="X65" s="290"/>
      <c r="Y65" s="290"/>
      <c r="Z65" s="290"/>
      <c r="AA65" s="290"/>
      <c r="AP65" s="286"/>
    </row>
    <row r="66" spans="1:49" s="269" customFormat="1" ht="21" customHeight="1" x14ac:dyDescent="0.3">
      <c r="A66" s="266">
        <v>417306</v>
      </c>
      <c r="B66" s="267" t="s">
        <v>709</v>
      </c>
      <c r="C66" s="267" t="s">
        <v>333</v>
      </c>
      <c r="D66" s="267" t="s">
        <v>710</v>
      </c>
      <c r="E66" s="267" t="s">
        <v>81</v>
      </c>
      <c r="F66" s="268">
        <v>34709</v>
      </c>
      <c r="G66" s="267" t="s">
        <v>29</v>
      </c>
      <c r="H66" s="267" t="s">
        <v>26</v>
      </c>
      <c r="I66" s="267" t="s">
        <v>580</v>
      </c>
      <c r="J66" s="267" t="s">
        <v>24</v>
      </c>
      <c r="K66" s="266">
        <v>2014</v>
      </c>
      <c r="L66" s="267" t="s">
        <v>29</v>
      </c>
      <c r="O66" s="270">
        <v>0</v>
      </c>
      <c r="P66" s="270"/>
      <c r="Q66" s="266">
        <v>0</v>
      </c>
      <c r="R66" s="267"/>
      <c r="S66" s="266"/>
      <c r="T66" s="267"/>
      <c r="U66" s="267"/>
      <c r="V66" s="267"/>
      <c r="W66" s="267"/>
      <c r="X66" s="267"/>
      <c r="Y66" s="267"/>
      <c r="Z66" s="267"/>
      <c r="AA66" s="267"/>
      <c r="AC66" s="271"/>
      <c r="AD66" s="272"/>
      <c r="AE66" s="271"/>
      <c r="AF66" s="272"/>
      <c r="AG66" s="271"/>
      <c r="AH66" s="271"/>
      <c r="AI66" s="271"/>
      <c r="AJ66" s="271"/>
      <c r="AK66" s="271"/>
      <c r="AL66" s="271"/>
      <c r="AM66" s="271"/>
      <c r="AN66" s="271"/>
      <c r="AO66" s="271"/>
      <c r="AP66" s="273" t="s">
        <v>557</v>
      </c>
      <c r="AQ66" s="271"/>
      <c r="AR66" s="271"/>
      <c r="AS66" s="271"/>
      <c r="AT66" s="271"/>
      <c r="AU66" s="271"/>
      <c r="AV66" s="271"/>
      <c r="AW66" s="271"/>
    </row>
    <row r="67" spans="1:49" s="269" customFormat="1" ht="21" customHeight="1" x14ac:dyDescent="0.3">
      <c r="A67" s="266">
        <v>417552</v>
      </c>
      <c r="B67" s="267" t="s">
        <v>712</v>
      </c>
      <c r="C67" s="267" t="s">
        <v>295</v>
      </c>
      <c r="D67" s="267" t="s">
        <v>296</v>
      </c>
      <c r="E67" s="267" t="s">
        <v>80</v>
      </c>
      <c r="F67" s="268">
        <v>35065</v>
      </c>
      <c r="G67" s="267" t="s">
        <v>29</v>
      </c>
      <c r="H67" s="267" t="s">
        <v>26</v>
      </c>
      <c r="I67" s="267" t="s">
        <v>580</v>
      </c>
      <c r="J67" s="267" t="s">
        <v>27</v>
      </c>
      <c r="K67" s="266">
        <v>2013</v>
      </c>
      <c r="L67" s="267" t="s">
        <v>29</v>
      </c>
      <c r="O67" s="270">
        <v>0</v>
      </c>
      <c r="P67" s="270"/>
      <c r="Q67" s="266">
        <v>0</v>
      </c>
      <c r="R67" s="267"/>
      <c r="S67" s="266"/>
      <c r="T67" s="267"/>
      <c r="U67" s="267"/>
      <c r="V67" s="267"/>
      <c r="W67" s="267"/>
      <c r="X67" s="267"/>
      <c r="Y67" s="267" t="s">
        <v>569</v>
      </c>
      <c r="Z67" s="267"/>
      <c r="AA67" s="267"/>
      <c r="AC67" s="271"/>
      <c r="AD67" s="272"/>
      <c r="AE67" s="271"/>
      <c r="AF67" s="272"/>
      <c r="AG67" s="271"/>
      <c r="AH67" s="271"/>
      <c r="AI67" s="271"/>
      <c r="AJ67" s="271"/>
      <c r="AK67" s="271"/>
      <c r="AL67" s="271"/>
      <c r="AM67" s="271"/>
      <c r="AN67" s="271"/>
      <c r="AO67" s="271"/>
      <c r="AP67" s="273" t="s">
        <v>557</v>
      </c>
      <c r="AQ67" s="271"/>
      <c r="AR67" s="271"/>
      <c r="AS67" s="271"/>
      <c r="AT67" s="271"/>
      <c r="AU67" s="271"/>
      <c r="AV67" s="271"/>
      <c r="AW67" s="271"/>
    </row>
    <row r="68" spans="1:49" s="269" customFormat="1" ht="21" customHeight="1" x14ac:dyDescent="0.3">
      <c r="A68" s="266">
        <v>417573</v>
      </c>
      <c r="B68" s="267" t="s">
        <v>713</v>
      </c>
      <c r="C68" s="267" t="s">
        <v>435</v>
      </c>
      <c r="D68" s="267" t="s">
        <v>423</v>
      </c>
      <c r="E68" s="267" t="s">
        <v>80</v>
      </c>
      <c r="F68" s="268">
        <v>33284</v>
      </c>
      <c r="G68" s="267" t="s">
        <v>75</v>
      </c>
      <c r="H68" s="267" t="s">
        <v>26</v>
      </c>
      <c r="I68" s="267" t="s">
        <v>580</v>
      </c>
      <c r="J68" s="267" t="s">
        <v>24</v>
      </c>
      <c r="K68" s="266">
        <v>0</v>
      </c>
      <c r="L68" s="267" t="s">
        <v>585</v>
      </c>
      <c r="O68" s="270">
        <v>0</v>
      </c>
      <c r="P68" s="270"/>
      <c r="Q68" s="266">
        <v>0</v>
      </c>
      <c r="R68" s="267"/>
      <c r="S68" s="266"/>
      <c r="T68" s="267"/>
      <c r="U68" s="267"/>
      <c r="V68" s="267"/>
      <c r="W68" s="267"/>
      <c r="X68" s="267"/>
      <c r="Y68" s="267" t="s">
        <v>581</v>
      </c>
      <c r="Z68" s="267"/>
      <c r="AA68" s="267"/>
      <c r="AC68" s="271"/>
      <c r="AD68" s="272"/>
      <c r="AE68" s="271"/>
      <c r="AF68" s="272"/>
      <c r="AG68" s="271"/>
      <c r="AH68" s="271"/>
      <c r="AI68" s="271"/>
      <c r="AJ68" s="271"/>
      <c r="AK68" s="271"/>
      <c r="AL68" s="271"/>
      <c r="AM68" s="271"/>
      <c r="AN68" s="271"/>
      <c r="AO68" s="271"/>
      <c r="AP68" s="273" t="s">
        <v>557</v>
      </c>
      <c r="AQ68" s="271"/>
      <c r="AR68" s="271"/>
      <c r="AS68" s="271"/>
      <c r="AT68" s="271"/>
      <c r="AU68" s="271"/>
      <c r="AV68" s="271"/>
      <c r="AW68" s="271"/>
    </row>
    <row r="69" spans="1:49" s="269" customFormat="1" ht="21" customHeight="1" x14ac:dyDescent="0.3">
      <c r="A69" s="266">
        <v>417644</v>
      </c>
      <c r="B69" s="267" t="s">
        <v>714</v>
      </c>
      <c r="C69" s="267" t="s">
        <v>715</v>
      </c>
      <c r="D69" s="267" t="s">
        <v>716</v>
      </c>
      <c r="E69" s="267" t="s">
        <v>81</v>
      </c>
      <c r="F69" s="268">
        <v>34305</v>
      </c>
      <c r="G69" s="267" t="s">
        <v>245</v>
      </c>
      <c r="H69" s="267" t="s">
        <v>26</v>
      </c>
      <c r="I69" s="267" t="s">
        <v>580</v>
      </c>
      <c r="J69" s="267" t="s">
        <v>27</v>
      </c>
      <c r="K69" s="266">
        <v>2010</v>
      </c>
      <c r="L69" s="267" t="s">
        <v>41</v>
      </c>
      <c r="O69" s="270">
        <v>0</v>
      </c>
      <c r="P69" s="270"/>
      <c r="Q69" s="266">
        <v>0</v>
      </c>
      <c r="R69" s="267"/>
      <c r="S69" s="266"/>
      <c r="T69" s="267"/>
      <c r="U69" s="267"/>
      <c r="V69" s="267"/>
      <c r="W69" s="267"/>
      <c r="X69" s="267"/>
      <c r="Y69" s="267" t="s">
        <v>569</v>
      </c>
      <c r="Z69" s="267"/>
      <c r="AA69" s="267"/>
      <c r="AC69" s="271"/>
      <c r="AD69" s="272"/>
      <c r="AE69" s="271"/>
      <c r="AF69" s="272"/>
      <c r="AG69" s="271"/>
      <c r="AH69" s="271"/>
      <c r="AI69" s="271"/>
      <c r="AJ69" s="271"/>
      <c r="AK69" s="271"/>
      <c r="AL69" s="271"/>
      <c r="AM69" s="271"/>
      <c r="AN69" s="271"/>
      <c r="AO69" s="271"/>
      <c r="AP69" s="273" t="s">
        <v>557</v>
      </c>
      <c r="AQ69" s="271"/>
      <c r="AR69" s="271"/>
      <c r="AS69" s="271"/>
      <c r="AT69" s="271"/>
      <c r="AU69" s="271"/>
      <c r="AV69" s="271"/>
      <c r="AW69" s="271"/>
    </row>
    <row r="70" spans="1:49" s="269" customFormat="1" ht="21" customHeight="1" x14ac:dyDescent="0.3">
      <c r="A70" s="266">
        <v>417826</v>
      </c>
      <c r="B70" s="267" t="s">
        <v>718</v>
      </c>
      <c r="C70" s="267" t="s">
        <v>299</v>
      </c>
      <c r="D70" s="267" t="s">
        <v>427</v>
      </c>
      <c r="E70" s="267" t="s">
        <v>81</v>
      </c>
      <c r="F70" s="268">
        <v>35435</v>
      </c>
      <c r="G70" s="267" t="s">
        <v>29</v>
      </c>
      <c r="H70" s="267" t="s">
        <v>26</v>
      </c>
      <c r="I70" s="267" t="s">
        <v>580</v>
      </c>
      <c r="J70" s="267" t="s">
        <v>24</v>
      </c>
      <c r="K70" s="266">
        <v>2014</v>
      </c>
      <c r="L70" s="267" t="s">
        <v>29</v>
      </c>
      <c r="O70" s="270">
        <v>0</v>
      </c>
      <c r="P70" s="270"/>
      <c r="Q70" s="266">
        <v>0</v>
      </c>
      <c r="R70" s="267"/>
      <c r="S70" s="266"/>
      <c r="T70" s="267"/>
      <c r="U70" s="267"/>
      <c r="V70" s="267"/>
      <c r="W70" s="267"/>
      <c r="X70" s="267"/>
      <c r="Y70" s="267"/>
      <c r="Z70" s="267"/>
      <c r="AA70" s="267"/>
      <c r="AC70" s="271"/>
      <c r="AD70" s="272"/>
      <c r="AE70" s="271"/>
      <c r="AF70" s="272"/>
      <c r="AG70" s="271"/>
      <c r="AH70" s="271"/>
      <c r="AI70" s="271"/>
      <c r="AJ70" s="271"/>
      <c r="AK70" s="271"/>
      <c r="AL70" s="271"/>
      <c r="AM70" s="271"/>
      <c r="AN70" s="271"/>
      <c r="AO70" s="271"/>
      <c r="AP70" s="273" t="s">
        <v>557</v>
      </c>
      <c r="AQ70" s="271"/>
      <c r="AR70" s="271"/>
      <c r="AS70" s="271"/>
      <c r="AT70" s="271"/>
      <c r="AU70" s="271"/>
      <c r="AV70" s="271"/>
      <c r="AW70" s="271"/>
    </row>
    <row r="71" spans="1:49" s="269" customFormat="1" ht="21" customHeight="1" x14ac:dyDescent="0.3">
      <c r="A71" s="266">
        <v>417892</v>
      </c>
      <c r="B71" s="267" t="s">
        <v>719</v>
      </c>
      <c r="C71" s="267" t="s">
        <v>357</v>
      </c>
      <c r="D71" s="267" t="s">
        <v>409</v>
      </c>
      <c r="E71" s="267" t="s">
        <v>80</v>
      </c>
      <c r="F71" s="275">
        <v>29465</v>
      </c>
      <c r="G71" s="267" t="s">
        <v>29</v>
      </c>
      <c r="H71" s="267" t="s">
        <v>26</v>
      </c>
      <c r="I71" s="267" t="s">
        <v>580</v>
      </c>
      <c r="J71" s="267" t="s">
        <v>27</v>
      </c>
      <c r="K71" s="277">
        <v>1997</v>
      </c>
      <c r="L71" s="267" t="s">
        <v>29</v>
      </c>
      <c r="O71" s="270">
        <v>0</v>
      </c>
      <c r="P71" s="270"/>
      <c r="Q71" s="266">
        <v>0</v>
      </c>
      <c r="R71" s="267"/>
      <c r="S71" s="266"/>
      <c r="T71" s="267"/>
      <c r="U71" s="267"/>
      <c r="V71" s="267"/>
      <c r="W71" s="267"/>
      <c r="X71" s="267"/>
      <c r="Y71" s="267" t="s">
        <v>559</v>
      </c>
      <c r="Z71" s="267"/>
      <c r="AA71" s="267"/>
      <c r="AC71" s="271"/>
      <c r="AD71" s="272"/>
      <c r="AE71" s="271"/>
      <c r="AF71" s="272"/>
      <c r="AG71" s="271"/>
      <c r="AH71" s="271"/>
      <c r="AI71" s="271"/>
      <c r="AJ71" s="271"/>
      <c r="AK71" s="271"/>
      <c r="AL71" s="271"/>
      <c r="AM71" s="271"/>
      <c r="AN71" s="271"/>
      <c r="AO71" s="271"/>
      <c r="AP71" s="273" t="s">
        <v>557</v>
      </c>
      <c r="AQ71" s="271"/>
      <c r="AR71" s="271"/>
      <c r="AS71" s="271"/>
      <c r="AT71" s="271"/>
      <c r="AU71" s="271"/>
      <c r="AV71" s="271"/>
      <c r="AW71" s="271"/>
    </row>
    <row r="72" spans="1:49" s="269" customFormat="1" ht="21" customHeight="1" x14ac:dyDescent="0.3">
      <c r="A72" s="266">
        <v>417927</v>
      </c>
      <c r="B72" s="267" t="s">
        <v>720</v>
      </c>
      <c r="C72" s="267" t="s">
        <v>270</v>
      </c>
      <c r="D72" s="267" t="s">
        <v>365</v>
      </c>
      <c r="E72" s="267" t="s">
        <v>80</v>
      </c>
      <c r="F72" s="276">
        <v>34731</v>
      </c>
      <c r="G72" s="267" t="s">
        <v>721</v>
      </c>
      <c r="H72" s="267" t="s">
        <v>26</v>
      </c>
      <c r="I72" s="267" t="s">
        <v>580</v>
      </c>
      <c r="J72" s="267" t="s">
        <v>27</v>
      </c>
      <c r="K72" s="266">
        <v>2014</v>
      </c>
      <c r="L72" s="267" t="s">
        <v>41</v>
      </c>
      <c r="O72" s="270">
        <v>0</v>
      </c>
      <c r="P72" s="270"/>
      <c r="Q72" s="266">
        <v>0</v>
      </c>
      <c r="R72" s="267"/>
      <c r="S72" s="267"/>
      <c r="T72" s="267" t="s">
        <v>557</v>
      </c>
      <c r="U72" s="267" t="s">
        <v>557</v>
      </c>
      <c r="V72" s="267" t="s">
        <v>557</v>
      </c>
      <c r="W72" s="267" t="s">
        <v>557</v>
      </c>
      <c r="X72" s="267" t="s">
        <v>557</v>
      </c>
      <c r="Y72" s="267" t="s">
        <v>569</v>
      </c>
      <c r="Z72" s="267"/>
      <c r="AA72" s="267"/>
      <c r="AC72" s="271"/>
      <c r="AD72" s="272"/>
      <c r="AE72" s="271"/>
      <c r="AF72" s="272"/>
      <c r="AG72" s="271"/>
      <c r="AH72" s="271"/>
      <c r="AI72" s="271"/>
      <c r="AJ72" s="271"/>
      <c r="AK72" s="271"/>
      <c r="AL72" s="271"/>
      <c r="AM72" s="271"/>
      <c r="AN72" s="271"/>
      <c r="AO72" s="271"/>
      <c r="AP72" s="273" t="s">
        <v>556</v>
      </c>
      <c r="AQ72" s="271"/>
      <c r="AR72" s="271"/>
      <c r="AS72" s="271"/>
      <c r="AT72" s="271"/>
      <c r="AU72" s="271"/>
      <c r="AV72" s="271"/>
      <c r="AW72" s="271"/>
    </row>
    <row r="73" spans="1:49" s="269" customFormat="1" ht="21" customHeight="1" x14ac:dyDescent="0.3">
      <c r="A73" s="266">
        <v>418013</v>
      </c>
      <c r="B73" s="267" t="s">
        <v>722</v>
      </c>
      <c r="C73" s="267" t="s">
        <v>268</v>
      </c>
      <c r="D73" s="267" t="s">
        <v>284</v>
      </c>
      <c r="E73" s="267" t="s">
        <v>80</v>
      </c>
      <c r="F73" s="268">
        <v>33239</v>
      </c>
      <c r="G73" s="267" t="s">
        <v>422</v>
      </c>
      <c r="H73" s="267" t="s">
        <v>26</v>
      </c>
      <c r="I73" s="267" t="s">
        <v>580</v>
      </c>
      <c r="J73" s="267" t="s">
        <v>24</v>
      </c>
      <c r="K73" s="266">
        <v>2016</v>
      </c>
      <c r="L73" s="267" t="s">
        <v>29</v>
      </c>
      <c r="O73" s="270">
        <v>0</v>
      </c>
      <c r="P73" s="270"/>
      <c r="Q73" s="266">
        <v>0</v>
      </c>
      <c r="R73" s="267"/>
      <c r="S73" s="266"/>
      <c r="T73" s="267"/>
      <c r="U73" s="267"/>
      <c r="V73" s="267"/>
      <c r="W73" s="267"/>
      <c r="X73" s="267"/>
      <c r="Y73" s="267" t="s">
        <v>569</v>
      </c>
      <c r="Z73" s="267"/>
      <c r="AA73" s="267"/>
      <c r="AC73" s="271"/>
      <c r="AD73" s="272"/>
      <c r="AE73" s="271"/>
      <c r="AF73" s="272"/>
      <c r="AG73" s="271"/>
      <c r="AH73" s="271"/>
      <c r="AI73" s="271"/>
      <c r="AJ73" s="271"/>
      <c r="AK73" s="271"/>
      <c r="AL73" s="271"/>
      <c r="AM73" s="271"/>
      <c r="AN73" s="271"/>
      <c r="AO73" s="271"/>
      <c r="AP73" s="273" t="s">
        <v>557</v>
      </c>
      <c r="AQ73" s="271"/>
      <c r="AR73" s="271"/>
      <c r="AS73" s="271"/>
      <c r="AT73" s="271"/>
      <c r="AU73" s="271"/>
      <c r="AV73" s="271"/>
      <c r="AW73" s="271"/>
    </row>
    <row r="74" spans="1:49" s="269" customFormat="1" ht="21" customHeight="1" x14ac:dyDescent="0.3">
      <c r="A74" s="266">
        <v>418053</v>
      </c>
      <c r="B74" s="267" t="s">
        <v>723</v>
      </c>
      <c r="C74" s="267" t="s">
        <v>359</v>
      </c>
      <c r="D74" s="267" t="s">
        <v>330</v>
      </c>
      <c r="E74" s="267" t="s">
        <v>81</v>
      </c>
      <c r="F74" s="268">
        <v>34335</v>
      </c>
      <c r="G74" s="267" t="s">
        <v>29</v>
      </c>
      <c r="H74" s="267" t="s">
        <v>26</v>
      </c>
      <c r="I74" s="267" t="s">
        <v>580</v>
      </c>
      <c r="J74" s="267" t="s">
        <v>27</v>
      </c>
      <c r="K74" s="266">
        <v>2006</v>
      </c>
      <c r="L74" s="267" t="s">
        <v>29</v>
      </c>
      <c r="O74" s="270">
        <v>864</v>
      </c>
      <c r="P74" s="270"/>
      <c r="Q74" s="266">
        <v>35000</v>
      </c>
      <c r="R74" s="267"/>
      <c r="S74" s="266"/>
      <c r="T74" s="267"/>
      <c r="U74" s="267"/>
      <c r="V74" s="267"/>
      <c r="W74" s="267"/>
      <c r="X74" s="267"/>
      <c r="Y74" s="267"/>
      <c r="Z74" s="267"/>
      <c r="AA74" s="267"/>
      <c r="AC74" s="271"/>
      <c r="AD74" s="272"/>
      <c r="AE74" s="271"/>
      <c r="AF74" s="272"/>
      <c r="AG74" s="271"/>
      <c r="AH74" s="271"/>
      <c r="AI74" s="271"/>
      <c r="AJ74" s="271"/>
      <c r="AK74" s="271"/>
      <c r="AL74" s="271"/>
      <c r="AM74" s="271"/>
      <c r="AN74" s="271"/>
      <c r="AO74" s="273"/>
      <c r="AP74" s="273" t="s">
        <v>557</v>
      </c>
      <c r="AQ74" s="271"/>
      <c r="AR74" s="271"/>
      <c r="AS74" s="271"/>
      <c r="AT74" s="271"/>
      <c r="AU74" s="271"/>
      <c r="AV74" s="271"/>
      <c r="AW74" s="271"/>
    </row>
    <row r="75" spans="1:49" s="269" customFormat="1" ht="21" customHeight="1" x14ac:dyDescent="0.3">
      <c r="A75" s="266">
        <v>418104</v>
      </c>
      <c r="B75" s="267" t="s">
        <v>724</v>
      </c>
      <c r="C75" s="267" t="s">
        <v>253</v>
      </c>
      <c r="D75" s="267" t="s">
        <v>304</v>
      </c>
      <c r="E75" s="267" t="s">
        <v>81</v>
      </c>
      <c r="F75" s="268">
        <v>32203</v>
      </c>
      <c r="G75" s="267" t="s">
        <v>725</v>
      </c>
      <c r="H75" s="267" t="s">
        <v>26</v>
      </c>
      <c r="I75" s="267" t="s">
        <v>580</v>
      </c>
      <c r="J75" s="267" t="s">
        <v>24</v>
      </c>
      <c r="K75" s="266">
        <v>2014</v>
      </c>
      <c r="L75" s="267" t="s">
        <v>41</v>
      </c>
      <c r="O75" s="270">
        <v>0</v>
      </c>
      <c r="P75" s="270"/>
      <c r="Q75" s="266">
        <v>0</v>
      </c>
      <c r="R75" s="267"/>
      <c r="S75" s="266"/>
      <c r="T75" s="267"/>
      <c r="U75" s="267"/>
      <c r="V75" s="267"/>
      <c r="W75" s="267"/>
      <c r="X75" s="267"/>
      <c r="Y75" s="267" t="s">
        <v>569</v>
      </c>
      <c r="Z75" s="267"/>
      <c r="AA75" s="267"/>
      <c r="AC75" s="271"/>
      <c r="AD75" s="272"/>
      <c r="AE75" s="271"/>
      <c r="AF75" s="272"/>
      <c r="AG75" s="271"/>
      <c r="AH75" s="271"/>
      <c r="AI75" s="271"/>
      <c r="AJ75" s="271"/>
      <c r="AK75" s="271"/>
      <c r="AL75" s="271"/>
      <c r="AM75" s="271"/>
      <c r="AN75" s="271"/>
      <c r="AO75" s="271"/>
      <c r="AP75" s="273" t="s">
        <v>557</v>
      </c>
      <c r="AQ75" s="271"/>
      <c r="AR75" s="271"/>
      <c r="AS75" s="271"/>
      <c r="AT75" s="271"/>
      <c r="AU75" s="271"/>
      <c r="AV75" s="271"/>
      <c r="AW75" s="271"/>
    </row>
    <row r="76" spans="1:49" s="269" customFormat="1" ht="21" customHeight="1" x14ac:dyDescent="0.3">
      <c r="A76" s="266">
        <v>418145</v>
      </c>
      <c r="B76" s="267" t="s">
        <v>726</v>
      </c>
      <c r="C76" s="267" t="s">
        <v>511</v>
      </c>
      <c r="D76" s="267" t="s">
        <v>336</v>
      </c>
      <c r="E76" s="267" t="s">
        <v>80</v>
      </c>
      <c r="F76" s="268">
        <v>35285</v>
      </c>
      <c r="G76" s="267" t="s">
        <v>29</v>
      </c>
      <c r="H76" s="267" t="s">
        <v>26</v>
      </c>
      <c r="I76" s="267" t="s">
        <v>580</v>
      </c>
      <c r="J76" s="267" t="s">
        <v>585</v>
      </c>
      <c r="K76" s="277">
        <v>0</v>
      </c>
      <c r="L76" s="267" t="s">
        <v>29</v>
      </c>
      <c r="O76" s="270">
        <v>778</v>
      </c>
      <c r="P76" s="270"/>
      <c r="Q76" s="266">
        <v>30000</v>
      </c>
      <c r="R76" s="267"/>
      <c r="S76" s="266"/>
      <c r="T76" s="267"/>
      <c r="U76" s="267"/>
      <c r="V76" s="267"/>
      <c r="W76" s="267"/>
      <c r="X76" s="267"/>
      <c r="Y76" s="267"/>
      <c r="Z76" s="267"/>
      <c r="AA76" s="267"/>
      <c r="AC76" s="271"/>
      <c r="AD76" s="272"/>
      <c r="AE76" s="271"/>
      <c r="AF76" s="272"/>
      <c r="AG76" s="271"/>
      <c r="AH76" s="271"/>
      <c r="AI76" s="271"/>
      <c r="AJ76" s="271"/>
      <c r="AK76" s="271"/>
      <c r="AL76" s="271"/>
      <c r="AM76" s="271"/>
      <c r="AN76" s="271"/>
      <c r="AO76" s="271"/>
      <c r="AP76" s="273" t="s">
        <v>557</v>
      </c>
      <c r="AQ76" s="271"/>
      <c r="AR76" s="271"/>
      <c r="AS76" s="271"/>
      <c r="AT76" s="271"/>
      <c r="AU76" s="271"/>
      <c r="AV76" s="271"/>
      <c r="AW76" s="271"/>
    </row>
    <row r="77" spans="1:49" s="269" customFormat="1" ht="21" customHeight="1" x14ac:dyDescent="0.3">
      <c r="A77" s="266">
        <v>418174</v>
      </c>
      <c r="B77" s="267" t="s">
        <v>727</v>
      </c>
      <c r="C77" s="267" t="s">
        <v>286</v>
      </c>
      <c r="D77" s="267" t="s">
        <v>470</v>
      </c>
      <c r="E77" s="267" t="s">
        <v>255</v>
      </c>
      <c r="F77" s="268">
        <v>35440</v>
      </c>
      <c r="G77" s="267" t="s">
        <v>29</v>
      </c>
      <c r="H77" s="267" t="s">
        <v>26</v>
      </c>
      <c r="I77" s="267" t="s">
        <v>580</v>
      </c>
      <c r="J77" s="267" t="s">
        <v>27</v>
      </c>
      <c r="K77" s="266">
        <v>2015</v>
      </c>
      <c r="L77" s="267" t="s">
        <v>29</v>
      </c>
      <c r="O77" s="270">
        <v>0</v>
      </c>
      <c r="P77" s="270"/>
      <c r="Q77" s="266">
        <v>0</v>
      </c>
      <c r="R77" s="267"/>
      <c r="S77" s="266"/>
      <c r="T77" s="267"/>
      <c r="U77" s="267"/>
      <c r="V77" s="267"/>
      <c r="W77" s="267"/>
      <c r="X77" s="267"/>
      <c r="Y77" s="267"/>
      <c r="Z77" s="267"/>
      <c r="AA77" s="267"/>
      <c r="AC77" s="271"/>
      <c r="AD77" s="272"/>
      <c r="AE77" s="271"/>
      <c r="AF77" s="272"/>
      <c r="AG77" s="271"/>
      <c r="AH77" s="271"/>
      <c r="AI77" s="271"/>
      <c r="AJ77" s="271"/>
      <c r="AK77" s="271"/>
      <c r="AL77" s="271"/>
      <c r="AM77" s="271"/>
      <c r="AN77" s="271"/>
      <c r="AO77" s="271"/>
      <c r="AP77" s="273" t="s">
        <v>557</v>
      </c>
      <c r="AQ77" s="271"/>
      <c r="AR77" s="271"/>
      <c r="AS77" s="271"/>
      <c r="AT77" s="271"/>
      <c r="AU77" s="271"/>
      <c r="AV77" s="271"/>
      <c r="AW77" s="271"/>
    </row>
    <row r="78" spans="1:49" s="269" customFormat="1" ht="21" customHeight="1" x14ac:dyDescent="0.3">
      <c r="A78" s="266">
        <v>418250</v>
      </c>
      <c r="B78" s="267" t="s">
        <v>729</v>
      </c>
      <c r="C78" s="267" t="s">
        <v>343</v>
      </c>
      <c r="D78" s="267" t="s">
        <v>730</v>
      </c>
      <c r="E78" s="267" t="s">
        <v>81</v>
      </c>
      <c r="F78" s="268">
        <v>30543</v>
      </c>
      <c r="G78" s="267" t="s">
        <v>649</v>
      </c>
      <c r="H78" s="267" t="s">
        <v>26</v>
      </c>
      <c r="I78" s="267" t="s">
        <v>580</v>
      </c>
      <c r="J78" s="267" t="s">
        <v>27</v>
      </c>
      <c r="K78" s="266">
        <v>2002</v>
      </c>
      <c r="L78" s="267" t="s">
        <v>41</v>
      </c>
      <c r="O78" s="270">
        <v>0</v>
      </c>
      <c r="P78" s="270"/>
      <c r="Q78" s="266">
        <v>0</v>
      </c>
      <c r="R78" s="267"/>
      <c r="S78" s="266"/>
      <c r="T78" s="267"/>
      <c r="U78" s="267"/>
      <c r="V78" s="267"/>
      <c r="W78" s="267"/>
      <c r="X78" s="267"/>
      <c r="Y78" s="267" t="s">
        <v>569</v>
      </c>
      <c r="Z78" s="267"/>
      <c r="AA78" s="267"/>
      <c r="AC78" s="271"/>
      <c r="AD78" s="272"/>
      <c r="AE78" s="271"/>
      <c r="AF78" s="272"/>
      <c r="AG78" s="271"/>
      <c r="AH78" s="271"/>
      <c r="AI78" s="271"/>
      <c r="AJ78" s="271"/>
      <c r="AK78" s="271"/>
      <c r="AL78" s="271"/>
      <c r="AM78" s="271"/>
      <c r="AN78" s="271"/>
      <c r="AO78" s="271"/>
      <c r="AP78" s="273" t="s">
        <v>557</v>
      </c>
      <c r="AQ78" s="271"/>
      <c r="AR78" s="271"/>
      <c r="AS78" s="271"/>
      <c r="AT78" s="271"/>
      <c r="AU78" s="271"/>
      <c r="AV78" s="271"/>
      <c r="AW78" s="271"/>
    </row>
    <row r="79" spans="1:49" s="269" customFormat="1" ht="21" customHeight="1" x14ac:dyDescent="0.3">
      <c r="A79" s="266">
        <v>418270</v>
      </c>
      <c r="B79" s="267" t="s">
        <v>731</v>
      </c>
      <c r="C79" s="267" t="s">
        <v>329</v>
      </c>
      <c r="D79" s="267" t="s">
        <v>544</v>
      </c>
      <c r="E79" s="267" t="s">
        <v>81</v>
      </c>
      <c r="F79" s="268">
        <v>34617</v>
      </c>
      <c r="G79" s="267" t="s">
        <v>480</v>
      </c>
      <c r="H79" s="267" t="s">
        <v>26</v>
      </c>
      <c r="I79" s="267" t="s">
        <v>580</v>
      </c>
      <c r="J79" s="267" t="s">
        <v>27</v>
      </c>
      <c r="K79" s="266">
        <v>2012</v>
      </c>
      <c r="L79" s="267" t="s">
        <v>75</v>
      </c>
      <c r="O79" s="270">
        <v>0</v>
      </c>
      <c r="P79" s="270"/>
      <c r="Q79" s="266">
        <v>0</v>
      </c>
      <c r="R79" s="267"/>
      <c r="S79" s="266"/>
      <c r="T79" s="267"/>
      <c r="U79" s="267"/>
      <c r="V79" s="267"/>
      <c r="W79" s="267"/>
      <c r="X79" s="267"/>
      <c r="Y79" s="267" t="s">
        <v>605</v>
      </c>
      <c r="Z79" s="267"/>
      <c r="AA79" s="267"/>
      <c r="AC79" s="271"/>
      <c r="AD79" s="272"/>
      <c r="AE79" s="271"/>
      <c r="AF79" s="272"/>
      <c r="AG79" s="271"/>
      <c r="AH79" s="271"/>
      <c r="AI79" s="271"/>
      <c r="AJ79" s="271"/>
      <c r="AK79" s="271"/>
      <c r="AL79" s="271"/>
      <c r="AM79" s="271"/>
      <c r="AN79" s="271"/>
      <c r="AO79" s="271"/>
      <c r="AP79" s="273" t="s">
        <v>557</v>
      </c>
      <c r="AQ79" s="271"/>
      <c r="AR79" s="271"/>
      <c r="AS79" s="271"/>
      <c r="AT79" s="271"/>
      <c r="AU79" s="271"/>
      <c r="AV79" s="271"/>
      <c r="AW79" s="271"/>
    </row>
    <row r="80" spans="1:49" s="269" customFormat="1" ht="21" customHeight="1" x14ac:dyDescent="0.3">
      <c r="A80" s="266">
        <v>418319</v>
      </c>
      <c r="B80" s="267" t="s">
        <v>732</v>
      </c>
      <c r="C80" s="267" t="s">
        <v>444</v>
      </c>
      <c r="D80" s="267" t="s">
        <v>443</v>
      </c>
      <c r="E80" s="267" t="s">
        <v>80</v>
      </c>
      <c r="F80" s="268">
        <v>34146</v>
      </c>
      <c r="G80" s="267" t="s">
        <v>29</v>
      </c>
      <c r="H80" s="267" t="s">
        <v>26</v>
      </c>
      <c r="I80" s="267" t="s">
        <v>580</v>
      </c>
      <c r="J80" s="267" t="s">
        <v>27</v>
      </c>
      <c r="K80" s="266">
        <v>2011</v>
      </c>
      <c r="L80" s="267" t="s">
        <v>29</v>
      </c>
      <c r="O80" s="270">
        <v>0</v>
      </c>
      <c r="P80" s="270"/>
      <c r="Q80" s="266">
        <v>0</v>
      </c>
      <c r="R80" s="267"/>
      <c r="S80" s="266"/>
      <c r="T80" s="267"/>
      <c r="U80" s="267"/>
      <c r="V80" s="267"/>
      <c r="W80" s="267"/>
      <c r="X80" s="267"/>
      <c r="Y80" s="267" t="s">
        <v>569</v>
      </c>
      <c r="Z80" s="267"/>
      <c r="AA80" s="267"/>
      <c r="AC80" s="271"/>
      <c r="AD80" s="272"/>
      <c r="AE80" s="271"/>
      <c r="AF80" s="272"/>
      <c r="AG80" s="271"/>
      <c r="AH80" s="271"/>
      <c r="AI80" s="271"/>
      <c r="AJ80" s="271"/>
      <c r="AK80" s="271"/>
      <c r="AL80" s="271"/>
      <c r="AM80" s="271"/>
      <c r="AN80" s="271"/>
      <c r="AO80" s="271"/>
      <c r="AP80" s="273" t="s">
        <v>557</v>
      </c>
      <c r="AQ80" s="271"/>
      <c r="AR80" s="271"/>
      <c r="AS80" s="271"/>
      <c r="AT80" s="271"/>
      <c r="AU80" s="271"/>
      <c r="AV80" s="271"/>
      <c r="AW80" s="271"/>
    </row>
    <row r="81" spans="1:49" s="269" customFormat="1" ht="21" customHeight="1" x14ac:dyDescent="0.3">
      <c r="A81" s="266">
        <v>418640</v>
      </c>
      <c r="B81" s="267" t="s">
        <v>733</v>
      </c>
      <c r="C81" s="267" t="s">
        <v>734</v>
      </c>
      <c r="D81" s="267" t="s">
        <v>247</v>
      </c>
      <c r="E81" s="267" t="s">
        <v>80</v>
      </c>
      <c r="F81" s="268">
        <v>34885</v>
      </c>
      <c r="G81" s="267" t="s">
        <v>29</v>
      </c>
      <c r="H81" s="267" t="s">
        <v>26</v>
      </c>
      <c r="I81" s="267" t="s">
        <v>580</v>
      </c>
      <c r="J81" s="267" t="s">
        <v>24</v>
      </c>
      <c r="K81" s="266">
        <v>2014</v>
      </c>
      <c r="L81" s="267" t="s">
        <v>29</v>
      </c>
      <c r="O81" s="270">
        <v>0</v>
      </c>
      <c r="P81" s="270"/>
      <c r="Q81" s="266">
        <v>0</v>
      </c>
      <c r="R81" s="267"/>
      <c r="S81" s="266"/>
      <c r="T81" s="267"/>
      <c r="U81" s="267"/>
      <c r="V81" s="267"/>
      <c r="W81" s="267"/>
      <c r="X81" s="267"/>
      <c r="Y81" s="267" t="s">
        <v>569</v>
      </c>
      <c r="Z81" s="267"/>
      <c r="AA81" s="267"/>
      <c r="AC81" s="271"/>
      <c r="AD81" s="272"/>
      <c r="AE81" s="271"/>
      <c r="AF81" s="272"/>
      <c r="AG81" s="271"/>
      <c r="AH81" s="271"/>
      <c r="AI81" s="271"/>
      <c r="AJ81" s="271"/>
      <c r="AK81" s="271"/>
      <c r="AL81" s="271"/>
      <c r="AM81" s="271"/>
      <c r="AN81" s="271"/>
      <c r="AO81" s="271"/>
      <c r="AP81" s="273" t="s">
        <v>557</v>
      </c>
      <c r="AQ81" s="271"/>
      <c r="AR81" s="271"/>
      <c r="AS81" s="271"/>
      <c r="AT81" s="271"/>
      <c r="AU81" s="271"/>
      <c r="AV81" s="271"/>
      <c r="AW81" s="271"/>
    </row>
    <row r="82" spans="1:49" s="269" customFormat="1" ht="21" customHeight="1" x14ac:dyDescent="0.3">
      <c r="A82" s="266">
        <v>418773</v>
      </c>
      <c r="B82" s="267" t="s">
        <v>735</v>
      </c>
      <c r="C82" s="267" t="s">
        <v>477</v>
      </c>
      <c r="D82" s="267" t="s">
        <v>281</v>
      </c>
      <c r="E82" s="267" t="s">
        <v>80</v>
      </c>
      <c r="F82" s="268">
        <v>34335</v>
      </c>
      <c r="G82" s="267" t="s">
        <v>29</v>
      </c>
      <c r="H82" s="267" t="s">
        <v>26</v>
      </c>
      <c r="I82" s="267" t="s">
        <v>580</v>
      </c>
      <c r="J82" s="267" t="s">
        <v>27</v>
      </c>
      <c r="K82" s="266">
        <v>2014</v>
      </c>
      <c r="L82" s="267" t="s">
        <v>29</v>
      </c>
      <c r="O82" s="270">
        <v>0</v>
      </c>
      <c r="P82" s="270"/>
      <c r="Q82" s="266">
        <v>0</v>
      </c>
      <c r="R82" s="267"/>
      <c r="S82" s="266"/>
      <c r="T82" s="267"/>
      <c r="U82" s="267"/>
      <c r="V82" s="267"/>
      <c r="W82" s="267"/>
      <c r="X82" s="267"/>
      <c r="Y82" s="267" t="s">
        <v>559</v>
      </c>
      <c r="Z82" s="267"/>
      <c r="AA82" s="267"/>
      <c r="AC82" s="271"/>
      <c r="AD82" s="272"/>
      <c r="AE82" s="271"/>
      <c r="AF82" s="272"/>
      <c r="AG82" s="271"/>
      <c r="AH82" s="271"/>
      <c r="AI82" s="271"/>
      <c r="AJ82" s="271"/>
      <c r="AK82" s="271"/>
      <c r="AL82" s="271"/>
      <c r="AM82" s="271"/>
      <c r="AN82" s="271"/>
      <c r="AO82" s="273"/>
      <c r="AP82" s="273" t="s">
        <v>557</v>
      </c>
      <c r="AQ82" s="271"/>
      <c r="AR82" s="271"/>
      <c r="AS82" s="271"/>
      <c r="AT82" s="271"/>
      <c r="AU82" s="271"/>
      <c r="AV82" s="271"/>
      <c r="AW82" s="271"/>
    </row>
    <row r="83" spans="1:49" s="269" customFormat="1" ht="21" customHeight="1" x14ac:dyDescent="0.3">
      <c r="A83" s="266">
        <v>418885</v>
      </c>
      <c r="B83" s="267" t="s">
        <v>736</v>
      </c>
      <c r="C83" s="267" t="s">
        <v>257</v>
      </c>
      <c r="D83" s="267" t="s">
        <v>244</v>
      </c>
      <c r="E83" s="267" t="s">
        <v>585</v>
      </c>
      <c r="F83" s="268">
        <v>31038</v>
      </c>
      <c r="G83" s="267" t="s">
        <v>585</v>
      </c>
      <c r="H83" s="267" t="s">
        <v>26</v>
      </c>
      <c r="I83" s="267" t="s">
        <v>580</v>
      </c>
      <c r="J83" s="267" t="s">
        <v>585</v>
      </c>
      <c r="K83" s="266">
        <v>0</v>
      </c>
      <c r="L83" s="267" t="s">
        <v>585</v>
      </c>
      <c r="O83" s="270">
        <v>0</v>
      </c>
      <c r="P83" s="270"/>
      <c r="Q83" s="266">
        <v>0</v>
      </c>
      <c r="R83" s="267"/>
      <c r="S83" s="266"/>
      <c r="T83" s="267"/>
      <c r="U83" s="267"/>
      <c r="V83" s="267"/>
      <c r="W83" s="267"/>
      <c r="X83" s="267"/>
      <c r="Y83" s="267" t="s">
        <v>560</v>
      </c>
      <c r="Z83" s="267"/>
      <c r="AA83" s="267"/>
      <c r="AC83" s="271"/>
      <c r="AD83" s="272"/>
      <c r="AE83" s="271"/>
      <c r="AF83" s="272"/>
      <c r="AG83" s="271"/>
      <c r="AH83" s="271"/>
      <c r="AI83" s="271"/>
      <c r="AJ83" s="271"/>
      <c r="AK83" s="271"/>
      <c r="AL83" s="271"/>
      <c r="AM83" s="271"/>
      <c r="AN83" s="271"/>
      <c r="AO83" s="271"/>
      <c r="AP83" s="273" t="s">
        <v>557</v>
      </c>
      <c r="AQ83" s="271"/>
      <c r="AR83" s="271"/>
      <c r="AS83" s="271"/>
      <c r="AT83" s="271"/>
      <c r="AU83" s="271"/>
      <c r="AV83" s="271"/>
      <c r="AW83" s="271"/>
    </row>
    <row r="84" spans="1:49" s="269" customFormat="1" ht="21" customHeight="1" x14ac:dyDescent="0.3">
      <c r="A84" s="266">
        <v>419000</v>
      </c>
      <c r="B84" s="267" t="s">
        <v>737</v>
      </c>
      <c r="C84" s="267" t="s">
        <v>402</v>
      </c>
      <c r="D84" s="267" t="s">
        <v>279</v>
      </c>
      <c r="E84" s="267" t="s">
        <v>81</v>
      </c>
      <c r="F84" s="268">
        <v>34335</v>
      </c>
      <c r="G84" s="267" t="s">
        <v>29</v>
      </c>
      <c r="H84" s="267" t="s">
        <v>26</v>
      </c>
      <c r="I84" s="267" t="s">
        <v>580</v>
      </c>
      <c r="J84" s="267" t="s">
        <v>27</v>
      </c>
      <c r="K84" s="277">
        <v>1996</v>
      </c>
      <c r="L84" s="267" t="s">
        <v>29</v>
      </c>
      <c r="O84" s="270">
        <v>0</v>
      </c>
      <c r="P84" s="270"/>
      <c r="Q84" s="266">
        <v>0</v>
      </c>
      <c r="R84" s="267"/>
      <c r="S84" s="266"/>
      <c r="T84" s="267"/>
      <c r="U84" s="267"/>
      <c r="V84" s="267"/>
      <c r="W84" s="267"/>
      <c r="X84" s="267"/>
      <c r="Y84" s="267" t="s">
        <v>559</v>
      </c>
      <c r="Z84" s="267"/>
      <c r="AA84" s="267"/>
      <c r="AC84" s="271"/>
      <c r="AD84" s="272"/>
      <c r="AE84" s="271"/>
      <c r="AF84" s="272"/>
      <c r="AG84" s="271"/>
      <c r="AH84" s="271"/>
      <c r="AI84" s="271"/>
      <c r="AJ84" s="271"/>
      <c r="AK84" s="271"/>
      <c r="AL84" s="271"/>
      <c r="AM84" s="271"/>
      <c r="AN84" s="271"/>
      <c r="AO84" s="271"/>
      <c r="AP84" s="273" t="s">
        <v>557</v>
      </c>
      <c r="AQ84" s="271"/>
      <c r="AR84" s="271"/>
      <c r="AS84" s="271"/>
      <c r="AT84" s="271"/>
      <c r="AU84" s="271"/>
      <c r="AV84" s="271"/>
      <c r="AW84" s="271"/>
    </row>
    <row r="85" spans="1:49" s="269" customFormat="1" ht="21" customHeight="1" x14ac:dyDescent="0.3">
      <c r="A85" s="266">
        <v>419198</v>
      </c>
      <c r="B85" s="267" t="s">
        <v>740</v>
      </c>
      <c r="C85" s="267" t="s">
        <v>257</v>
      </c>
      <c r="D85" s="267" t="s">
        <v>273</v>
      </c>
      <c r="E85" s="267" t="s">
        <v>80</v>
      </c>
      <c r="F85" s="268">
        <v>34700</v>
      </c>
      <c r="G85" s="267" t="s">
        <v>741</v>
      </c>
      <c r="H85" s="267" t="s">
        <v>26</v>
      </c>
      <c r="I85" s="267" t="s">
        <v>580</v>
      </c>
      <c r="J85" s="267" t="s">
        <v>24</v>
      </c>
      <c r="K85" s="266">
        <v>2013</v>
      </c>
      <c r="L85" s="267" t="s">
        <v>41</v>
      </c>
      <c r="O85" s="270">
        <v>526</v>
      </c>
      <c r="P85" s="270"/>
      <c r="Q85" s="266">
        <v>25000</v>
      </c>
      <c r="R85" s="267"/>
      <c r="S85" s="266"/>
      <c r="T85" s="267"/>
      <c r="U85" s="267"/>
      <c r="V85" s="267"/>
      <c r="W85" s="267"/>
      <c r="X85" s="267"/>
      <c r="Y85" s="267"/>
      <c r="Z85" s="267"/>
      <c r="AA85" s="267"/>
      <c r="AC85" s="278"/>
      <c r="AD85" s="272"/>
      <c r="AE85" s="278"/>
      <c r="AF85" s="272"/>
      <c r="AG85" s="278"/>
      <c r="AH85" s="278"/>
      <c r="AI85" s="278"/>
      <c r="AJ85" s="278"/>
      <c r="AK85" s="271"/>
      <c r="AL85" s="271"/>
      <c r="AM85" s="271"/>
      <c r="AN85" s="271"/>
      <c r="AO85" s="271"/>
      <c r="AP85" s="273" t="s">
        <v>557</v>
      </c>
      <c r="AQ85" s="271"/>
      <c r="AR85" s="271"/>
      <c r="AS85" s="271"/>
      <c r="AT85" s="271"/>
      <c r="AU85" s="271"/>
      <c r="AV85" s="271"/>
      <c r="AW85" s="271"/>
    </row>
    <row r="86" spans="1:49" s="269" customFormat="1" ht="21" customHeight="1" x14ac:dyDescent="0.3">
      <c r="A86" s="266">
        <v>419200</v>
      </c>
      <c r="B86" s="267" t="s">
        <v>742</v>
      </c>
      <c r="C86" s="267" t="s">
        <v>378</v>
      </c>
      <c r="D86" s="267" t="s">
        <v>482</v>
      </c>
      <c r="E86" s="267" t="s">
        <v>80</v>
      </c>
      <c r="F86" s="268">
        <v>33248</v>
      </c>
      <c r="G86" s="267" t="s">
        <v>29</v>
      </c>
      <c r="H86" s="267" t="s">
        <v>26</v>
      </c>
      <c r="I86" s="267" t="s">
        <v>580</v>
      </c>
      <c r="J86" s="267" t="s">
        <v>27</v>
      </c>
      <c r="K86" s="266">
        <v>2011</v>
      </c>
      <c r="L86" s="267" t="s">
        <v>29</v>
      </c>
      <c r="O86" s="270">
        <v>0</v>
      </c>
      <c r="P86" s="270"/>
      <c r="Q86" s="266">
        <v>0</v>
      </c>
      <c r="R86" s="267"/>
      <c r="S86" s="266"/>
      <c r="T86" s="267"/>
      <c r="U86" s="267"/>
      <c r="V86" s="267"/>
      <c r="W86" s="267"/>
      <c r="X86" s="267"/>
      <c r="Y86" s="267"/>
      <c r="Z86" s="267"/>
      <c r="AA86" s="267"/>
      <c r="AC86" s="278"/>
      <c r="AD86" s="272"/>
      <c r="AE86" s="278"/>
      <c r="AF86" s="272"/>
      <c r="AG86" s="278"/>
      <c r="AH86" s="278"/>
      <c r="AI86" s="278"/>
      <c r="AJ86" s="278"/>
      <c r="AK86" s="271"/>
      <c r="AL86" s="271"/>
      <c r="AM86" s="271"/>
      <c r="AN86" s="271"/>
      <c r="AO86" s="271"/>
      <c r="AP86" s="273" t="s">
        <v>557</v>
      </c>
      <c r="AQ86" s="271"/>
      <c r="AR86" s="271"/>
      <c r="AS86" s="271"/>
      <c r="AT86" s="271"/>
      <c r="AU86" s="271"/>
      <c r="AV86" s="271"/>
      <c r="AW86" s="271"/>
    </row>
    <row r="87" spans="1:49" s="269" customFormat="1" ht="21" customHeight="1" x14ac:dyDescent="0.3">
      <c r="A87" s="266">
        <v>419288</v>
      </c>
      <c r="B87" s="267" t="s">
        <v>744</v>
      </c>
      <c r="C87" s="267" t="s">
        <v>319</v>
      </c>
      <c r="D87" s="267" t="s">
        <v>297</v>
      </c>
      <c r="E87" s="267" t="s">
        <v>81</v>
      </c>
      <c r="F87" s="268">
        <v>34810</v>
      </c>
      <c r="G87" s="267" t="s">
        <v>245</v>
      </c>
      <c r="H87" s="267" t="s">
        <v>26</v>
      </c>
      <c r="I87" s="267" t="s">
        <v>580</v>
      </c>
      <c r="J87" s="267" t="s">
        <v>585</v>
      </c>
      <c r="K87" s="266">
        <v>0</v>
      </c>
      <c r="L87" s="267" t="s">
        <v>29</v>
      </c>
      <c r="O87" s="270">
        <v>0</v>
      </c>
      <c r="P87" s="270"/>
      <c r="Q87" s="266">
        <v>0</v>
      </c>
      <c r="R87" s="267"/>
      <c r="S87" s="266"/>
      <c r="T87" s="267"/>
      <c r="U87" s="267"/>
      <c r="V87" s="267"/>
      <c r="W87" s="267"/>
      <c r="X87" s="267"/>
      <c r="Y87" s="267"/>
      <c r="Z87" s="267"/>
      <c r="AA87" s="267"/>
      <c r="AC87" s="278"/>
      <c r="AD87" s="272"/>
      <c r="AE87" s="278"/>
      <c r="AF87" s="272"/>
      <c r="AG87" s="278"/>
      <c r="AH87" s="278"/>
      <c r="AI87" s="278"/>
      <c r="AJ87" s="278"/>
      <c r="AK87" s="271"/>
      <c r="AL87" s="271"/>
      <c r="AM87" s="271"/>
      <c r="AN87" s="271"/>
      <c r="AO87" s="271"/>
      <c r="AP87" s="273" t="s">
        <v>557</v>
      </c>
      <c r="AQ87" s="271"/>
      <c r="AR87" s="271"/>
      <c r="AS87" s="271"/>
      <c r="AT87" s="271"/>
      <c r="AU87" s="271"/>
      <c r="AV87" s="271"/>
      <c r="AW87" s="271"/>
    </row>
    <row r="88" spans="1:49" s="269" customFormat="1" ht="21" customHeight="1" x14ac:dyDescent="0.3">
      <c r="A88" s="266">
        <v>419303</v>
      </c>
      <c r="B88" s="267" t="s">
        <v>745</v>
      </c>
      <c r="C88" s="267" t="s">
        <v>270</v>
      </c>
      <c r="D88" s="267" t="s">
        <v>247</v>
      </c>
      <c r="E88" s="267" t="s">
        <v>81</v>
      </c>
      <c r="F88" s="268">
        <v>35798</v>
      </c>
      <c r="G88" s="267" t="s">
        <v>29</v>
      </c>
      <c r="H88" s="267" t="s">
        <v>26</v>
      </c>
      <c r="I88" s="267" t="s">
        <v>580</v>
      </c>
      <c r="J88" s="267" t="s">
        <v>27</v>
      </c>
      <c r="K88" s="266">
        <v>2015</v>
      </c>
      <c r="L88" s="267" t="s">
        <v>29</v>
      </c>
      <c r="O88" s="270">
        <v>0</v>
      </c>
      <c r="P88" s="270"/>
      <c r="Q88" s="266">
        <v>0</v>
      </c>
      <c r="R88" s="267"/>
      <c r="S88" s="266"/>
      <c r="T88" s="267"/>
      <c r="U88" s="267"/>
      <c r="V88" s="267"/>
      <c r="W88" s="267"/>
      <c r="X88" s="267"/>
      <c r="Y88" s="267"/>
      <c r="Z88" s="267"/>
      <c r="AA88" s="267"/>
      <c r="AC88" s="278"/>
      <c r="AD88" s="272"/>
      <c r="AE88" s="278"/>
      <c r="AF88" s="272"/>
      <c r="AG88" s="278"/>
      <c r="AH88" s="278"/>
      <c r="AI88" s="278"/>
      <c r="AJ88" s="278"/>
      <c r="AK88" s="271"/>
      <c r="AL88" s="271"/>
      <c r="AM88" s="271"/>
      <c r="AN88" s="271"/>
      <c r="AO88" s="271"/>
      <c r="AP88" s="273" t="s">
        <v>557</v>
      </c>
      <c r="AQ88" s="271"/>
      <c r="AR88" s="271"/>
      <c r="AS88" s="271"/>
      <c r="AT88" s="271"/>
      <c r="AU88" s="271"/>
      <c r="AV88" s="271"/>
      <c r="AW88" s="271"/>
    </row>
    <row r="89" spans="1:49" s="269" customFormat="1" ht="21" customHeight="1" x14ac:dyDescent="0.3">
      <c r="A89" s="266">
        <v>419321</v>
      </c>
      <c r="B89" s="267" t="s">
        <v>746</v>
      </c>
      <c r="C89" s="267" t="s">
        <v>747</v>
      </c>
      <c r="D89" s="267" t="s">
        <v>469</v>
      </c>
      <c r="E89" s="267" t="s">
        <v>80</v>
      </c>
      <c r="F89" s="268">
        <v>0</v>
      </c>
      <c r="G89" s="267" t="s">
        <v>585</v>
      </c>
      <c r="H89" s="267" t="s">
        <v>585</v>
      </c>
      <c r="I89" s="267" t="s">
        <v>580</v>
      </c>
      <c r="J89" s="267" t="s">
        <v>585</v>
      </c>
      <c r="K89" s="266">
        <v>0</v>
      </c>
      <c r="L89" s="267" t="s">
        <v>585</v>
      </c>
      <c r="O89" s="270">
        <v>0</v>
      </c>
      <c r="P89" s="270"/>
      <c r="Q89" s="266">
        <v>0</v>
      </c>
      <c r="R89" s="267"/>
      <c r="S89" s="266"/>
      <c r="T89" s="267"/>
      <c r="U89" s="267"/>
      <c r="V89" s="267"/>
      <c r="W89" s="267"/>
      <c r="X89" s="267"/>
      <c r="Y89" s="267" t="s">
        <v>560</v>
      </c>
      <c r="Z89" s="267"/>
      <c r="AA89" s="267"/>
      <c r="AC89" s="278"/>
      <c r="AD89" s="272"/>
      <c r="AE89" s="271"/>
      <c r="AF89" s="272"/>
      <c r="AG89" s="271"/>
      <c r="AH89" s="278"/>
      <c r="AI89" s="278"/>
      <c r="AJ89" s="278"/>
      <c r="AK89" s="271"/>
      <c r="AL89" s="271"/>
      <c r="AM89" s="271"/>
      <c r="AN89" s="278"/>
      <c r="AO89" s="271"/>
      <c r="AP89" s="273" t="s">
        <v>557</v>
      </c>
      <c r="AQ89" s="278"/>
      <c r="AR89" s="278"/>
      <c r="AS89" s="271"/>
      <c r="AT89" s="278"/>
      <c r="AU89" s="278"/>
      <c r="AV89" s="271"/>
      <c r="AW89" s="278"/>
    </row>
    <row r="90" spans="1:49" s="269" customFormat="1" ht="21" customHeight="1" x14ac:dyDescent="0.3">
      <c r="A90" s="266">
        <v>419366</v>
      </c>
      <c r="B90" s="267" t="s">
        <v>749</v>
      </c>
      <c r="C90" s="267" t="s">
        <v>314</v>
      </c>
      <c r="D90" s="267" t="s">
        <v>750</v>
      </c>
      <c r="E90" s="267" t="s">
        <v>80</v>
      </c>
      <c r="F90" s="276">
        <v>34671</v>
      </c>
      <c r="G90" s="267" t="s">
        <v>38</v>
      </c>
      <c r="H90" s="267" t="s">
        <v>26</v>
      </c>
      <c r="I90" s="267" t="s">
        <v>580</v>
      </c>
      <c r="J90" s="267" t="s">
        <v>27</v>
      </c>
      <c r="K90" s="266">
        <v>2015</v>
      </c>
      <c r="L90" s="267" t="s">
        <v>29</v>
      </c>
      <c r="O90" s="270">
        <v>0</v>
      </c>
      <c r="P90" s="270"/>
      <c r="Q90" s="266">
        <v>0</v>
      </c>
      <c r="R90" s="267"/>
      <c r="S90" s="267"/>
      <c r="T90" s="267" t="s">
        <v>557</v>
      </c>
      <c r="U90" s="267" t="s">
        <v>557</v>
      </c>
      <c r="V90" s="267" t="s">
        <v>557</v>
      </c>
      <c r="W90" s="267" t="s">
        <v>557</v>
      </c>
      <c r="X90" s="267" t="s">
        <v>557</v>
      </c>
      <c r="Y90" s="267"/>
      <c r="Z90" s="267"/>
      <c r="AA90" s="267"/>
      <c r="AC90" s="278"/>
      <c r="AD90" s="272"/>
      <c r="AE90" s="271"/>
      <c r="AF90" s="272"/>
      <c r="AG90" s="271"/>
      <c r="AH90" s="278"/>
      <c r="AI90" s="278"/>
      <c r="AJ90" s="278"/>
      <c r="AK90" s="271"/>
      <c r="AL90" s="271"/>
      <c r="AM90" s="271"/>
      <c r="AN90" s="278"/>
      <c r="AO90" s="271"/>
      <c r="AP90" s="273">
        <v>0</v>
      </c>
      <c r="AQ90" s="278"/>
      <c r="AR90" s="278"/>
      <c r="AS90" s="271"/>
      <c r="AT90" s="278"/>
      <c r="AU90" s="278"/>
      <c r="AV90" s="271"/>
      <c r="AW90" s="278"/>
    </row>
    <row r="91" spans="1:49" s="269" customFormat="1" ht="21" customHeight="1" x14ac:dyDescent="0.3">
      <c r="A91" s="266">
        <v>419470</v>
      </c>
      <c r="B91" s="267" t="s">
        <v>751</v>
      </c>
      <c r="C91" s="267" t="s">
        <v>268</v>
      </c>
      <c r="D91" s="267" t="s">
        <v>752</v>
      </c>
      <c r="E91" s="267" t="s">
        <v>80</v>
      </c>
      <c r="F91" s="276">
        <v>34759</v>
      </c>
      <c r="G91" s="267" t="s">
        <v>753</v>
      </c>
      <c r="H91" s="267" t="s">
        <v>26</v>
      </c>
      <c r="I91" s="267" t="s">
        <v>580</v>
      </c>
      <c r="J91" s="267" t="s">
        <v>24</v>
      </c>
      <c r="K91" s="266">
        <v>2014</v>
      </c>
      <c r="L91" s="267" t="s">
        <v>38</v>
      </c>
      <c r="O91" s="270">
        <v>0</v>
      </c>
      <c r="P91" s="270"/>
      <c r="Q91" s="266">
        <v>0</v>
      </c>
      <c r="R91" s="267"/>
      <c r="S91" s="267"/>
      <c r="T91" s="267" t="s">
        <v>557</v>
      </c>
      <c r="U91" s="267" t="s">
        <v>557</v>
      </c>
      <c r="V91" s="267" t="s">
        <v>557</v>
      </c>
      <c r="W91" s="267" t="s">
        <v>557</v>
      </c>
      <c r="X91" s="267" t="s">
        <v>557</v>
      </c>
      <c r="Y91" s="267" t="s">
        <v>605</v>
      </c>
      <c r="Z91" s="267"/>
      <c r="AA91" s="267"/>
      <c r="AC91" s="278"/>
      <c r="AD91" s="272"/>
      <c r="AE91" s="271"/>
      <c r="AF91" s="272"/>
      <c r="AG91" s="271"/>
      <c r="AH91" s="278"/>
      <c r="AI91" s="278"/>
      <c r="AJ91" s="278"/>
      <c r="AK91" s="271"/>
      <c r="AL91" s="271"/>
      <c r="AM91" s="271"/>
      <c r="AN91" s="278"/>
      <c r="AO91" s="271" t="s">
        <v>556</v>
      </c>
      <c r="AP91" s="273" t="s">
        <v>556</v>
      </c>
      <c r="AQ91" s="278"/>
      <c r="AR91" s="278"/>
      <c r="AS91" s="271"/>
      <c r="AT91" s="278"/>
      <c r="AU91" s="278"/>
      <c r="AV91" s="271"/>
      <c r="AW91" s="278"/>
    </row>
    <row r="92" spans="1:49" s="269" customFormat="1" ht="21" customHeight="1" x14ac:dyDescent="0.3">
      <c r="A92" s="266">
        <v>419601</v>
      </c>
      <c r="B92" s="267" t="s">
        <v>755</v>
      </c>
      <c r="C92" s="267" t="s">
        <v>756</v>
      </c>
      <c r="D92" s="267" t="s">
        <v>251</v>
      </c>
      <c r="E92" s="267" t="s">
        <v>81</v>
      </c>
      <c r="F92" s="275">
        <v>35612</v>
      </c>
      <c r="G92" s="267" t="s">
        <v>29</v>
      </c>
      <c r="H92" s="267" t="s">
        <v>26</v>
      </c>
      <c r="I92" s="267" t="s">
        <v>580</v>
      </c>
      <c r="J92" s="267" t="s">
        <v>24</v>
      </c>
      <c r="K92" s="266">
        <v>2015</v>
      </c>
      <c r="L92" s="267" t="s">
        <v>29</v>
      </c>
      <c r="O92" s="270">
        <v>0</v>
      </c>
      <c r="P92" s="270"/>
      <c r="Q92" s="266">
        <v>0</v>
      </c>
      <c r="R92" s="267"/>
      <c r="S92" s="266"/>
      <c r="T92" s="267"/>
      <c r="U92" s="267"/>
      <c r="V92" s="267"/>
      <c r="W92" s="267"/>
      <c r="X92" s="267"/>
      <c r="Y92" s="267"/>
      <c r="Z92" s="267"/>
      <c r="AA92" s="267"/>
      <c r="AC92" s="278"/>
      <c r="AD92" s="272"/>
      <c r="AE92" s="271"/>
      <c r="AF92" s="272"/>
      <c r="AG92" s="271"/>
      <c r="AH92" s="278"/>
      <c r="AI92" s="278"/>
      <c r="AJ92" s="278"/>
      <c r="AK92" s="271"/>
      <c r="AL92" s="271"/>
      <c r="AM92" s="271"/>
      <c r="AN92" s="278"/>
      <c r="AO92" s="271"/>
      <c r="AP92" s="273" t="s">
        <v>557</v>
      </c>
      <c r="AQ92" s="278"/>
      <c r="AR92" s="278"/>
      <c r="AS92" s="271"/>
      <c r="AT92" s="278"/>
      <c r="AU92" s="278"/>
      <c r="AV92" s="271"/>
      <c r="AW92" s="278"/>
    </row>
    <row r="93" spans="1:49" s="269" customFormat="1" ht="21" customHeight="1" x14ac:dyDescent="0.3">
      <c r="A93" s="266">
        <v>419606</v>
      </c>
      <c r="B93" s="267" t="s">
        <v>757</v>
      </c>
      <c r="C93" s="267" t="s">
        <v>410</v>
      </c>
      <c r="D93" s="267" t="s">
        <v>758</v>
      </c>
      <c r="E93" s="267" t="s">
        <v>255</v>
      </c>
      <c r="F93" s="268">
        <v>34700</v>
      </c>
      <c r="G93" s="267" t="s">
        <v>366</v>
      </c>
      <c r="H93" s="267" t="s">
        <v>26</v>
      </c>
      <c r="I93" s="267" t="s">
        <v>580</v>
      </c>
      <c r="J93" s="267" t="s">
        <v>585</v>
      </c>
      <c r="K93" s="266">
        <v>0</v>
      </c>
      <c r="L93" s="267" t="s">
        <v>585</v>
      </c>
      <c r="O93" s="270">
        <v>0</v>
      </c>
      <c r="P93" s="270"/>
      <c r="Q93" s="266">
        <v>0</v>
      </c>
      <c r="R93" s="267"/>
      <c r="S93" s="266"/>
      <c r="T93" s="267"/>
      <c r="U93" s="267"/>
      <c r="V93" s="267"/>
      <c r="W93" s="267"/>
      <c r="X93" s="267"/>
      <c r="Y93" s="267" t="s">
        <v>581</v>
      </c>
      <c r="Z93" s="267"/>
      <c r="AA93" s="267"/>
      <c r="AC93" s="278"/>
      <c r="AD93" s="272"/>
      <c r="AE93" s="271"/>
      <c r="AF93" s="272"/>
      <c r="AG93" s="271"/>
      <c r="AH93" s="278"/>
      <c r="AI93" s="278"/>
      <c r="AJ93" s="271"/>
      <c r="AK93" s="271"/>
      <c r="AL93" s="271"/>
      <c r="AM93" s="271"/>
      <c r="AN93" s="278"/>
      <c r="AO93" s="271"/>
      <c r="AP93" s="273" t="s">
        <v>557</v>
      </c>
      <c r="AQ93" s="278"/>
      <c r="AR93" s="278"/>
      <c r="AS93" s="278"/>
      <c r="AT93" s="278"/>
      <c r="AU93" s="278"/>
      <c r="AV93" s="271"/>
      <c r="AW93" s="278"/>
    </row>
    <row r="94" spans="1:49" s="269" customFormat="1" ht="21" customHeight="1" x14ac:dyDescent="0.3">
      <c r="A94" s="266">
        <v>419628</v>
      </c>
      <c r="B94" s="267" t="s">
        <v>759</v>
      </c>
      <c r="C94" s="267" t="s">
        <v>477</v>
      </c>
      <c r="D94" s="267" t="s">
        <v>344</v>
      </c>
      <c r="E94" s="267" t="s">
        <v>81</v>
      </c>
      <c r="F94" s="268">
        <v>34289</v>
      </c>
      <c r="G94" s="267" t="s">
        <v>29</v>
      </c>
      <c r="H94" s="267" t="s">
        <v>26</v>
      </c>
      <c r="I94" s="267" t="s">
        <v>580</v>
      </c>
      <c r="J94" s="267" t="s">
        <v>27</v>
      </c>
      <c r="K94" s="266">
        <v>2015</v>
      </c>
      <c r="L94" s="267" t="s">
        <v>29</v>
      </c>
      <c r="O94" s="270">
        <v>0</v>
      </c>
      <c r="P94" s="270"/>
      <c r="Q94" s="266">
        <v>0</v>
      </c>
      <c r="R94" s="267"/>
      <c r="S94" s="266"/>
      <c r="T94" s="267"/>
      <c r="U94" s="267"/>
      <c r="V94" s="267"/>
      <c r="W94" s="267"/>
      <c r="X94" s="267"/>
      <c r="Y94" s="267"/>
      <c r="Z94" s="267"/>
      <c r="AA94" s="267"/>
      <c r="AC94" s="278"/>
      <c r="AD94" s="272"/>
      <c r="AE94" s="271"/>
      <c r="AF94" s="272"/>
      <c r="AG94" s="271"/>
      <c r="AH94" s="278"/>
      <c r="AI94" s="278"/>
      <c r="AJ94" s="271"/>
      <c r="AK94" s="271"/>
      <c r="AL94" s="271"/>
      <c r="AM94" s="271"/>
      <c r="AN94" s="278"/>
      <c r="AO94" s="271"/>
      <c r="AP94" s="273" t="s">
        <v>557</v>
      </c>
      <c r="AQ94" s="278"/>
      <c r="AR94" s="278"/>
      <c r="AS94" s="278"/>
      <c r="AT94" s="278"/>
      <c r="AU94" s="278"/>
      <c r="AV94" s="271"/>
      <c r="AW94" s="278"/>
    </row>
    <row r="95" spans="1:49" s="269" customFormat="1" ht="21" customHeight="1" x14ac:dyDescent="0.3">
      <c r="A95" s="266">
        <v>419633</v>
      </c>
      <c r="B95" s="267" t="s">
        <v>760</v>
      </c>
      <c r="C95" s="267" t="s">
        <v>606</v>
      </c>
      <c r="D95" s="267" t="s">
        <v>284</v>
      </c>
      <c r="E95" s="267" t="s">
        <v>81</v>
      </c>
      <c r="F95" s="268">
        <v>34914</v>
      </c>
      <c r="G95" s="267" t="s">
        <v>29</v>
      </c>
      <c r="H95" s="267" t="s">
        <v>26</v>
      </c>
      <c r="I95" s="267" t="s">
        <v>580</v>
      </c>
      <c r="J95" s="267" t="s">
        <v>27</v>
      </c>
      <c r="K95" s="266">
        <v>2013</v>
      </c>
      <c r="L95" s="267" t="s">
        <v>29</v>
      </c>
      <c r="O95" s="270">
        <v>0</v>
      </c>
      <c r="P95" s="270"/>
      <c r="Q95" s="266">
        <v>0</v>
      </c>
      <c r="R95" s="267"/>
      <c r="S95" s="266"/>
      <c r="T95" s="267"/>
      <c r="U95" s="267"/>
      <c r="V95" s="267"/>
      <c r="W95" s="267"/>
      <c r="X95" s="267"/>
      <c r="Y95" s="267" t="s">
        <v>605</v>
      </c>
      <c r="Z95" s="267"/>
      <c r="AA95" s="267"/>
      <c r="AC95" s="278"/>
      <c r="AD95" s="272"/>
      <c r="AE95" s="271"/>
      <c r="AF95" s="272"/>
      <c r="AG95" s="271"/>
      <c r="AH95" s="278"/>
      <c r="AI95" s="278"/>
      <c r="AJ95" s="271"/>
      <c r="AK95" s="271"/>
      <c r="AL95" s="271"/>
      <c r="AM95" s="271"/>
      <c r="AN95" s="278"/>
      <c r="AO95" s="271"/>
      <c r="AP95" s="273" t="s">
        <v>557</v>
      </c>
      <c r="AQ95" s="278"/>
      <c r="AR95" s="278"/>
      <c r="AS95" s="278"/>
      <c r="AT95" s="278"/>
      <c r="AU95" s="278"/>
      <c r="AV95" s="271"/>
      <c r="AW95" s="278"/>
    </row>
    <row r="96" spans="1:49" s="269" customFormat="1" ht="21" customHeight="1" x14ac:dyDescent="0.3">
      <c r="A96" s="266">
        <v>419695</v>
      </c>
      <c r="B96" s="267" t="s">
        <v>761</v>
      </c>
      <c r="C96" s="267" t="s">
        <v>257</v>
      </c>
      <c r="D96" s="267" t="s">
        <v>285</v>
      </c>
      <c r="E96" s="267" t="s">
        <v>80</v>
      </c>
      <c r="F96" s="276">
        <v>34612</v>
      </c>
      <c r="G96" s="267" t="s">
        <v>762</v>
      </c>
      <c r="H96" s="267" t="s">
        <v>26</v>
      </c>
      <c r="I96" s="267" t="s">
        <v>580</v>
      </c>
      <c r="J96" s="267" t="s">
        <v>24</v>
      </c>
      <c r="K96" s="266">
        <v>2011</v>
      </c>
      <c r="L96" s="267" t="s">
        <v>41</v>
      </c>
      <c r="O96" s="270">
        <v>0</v>
      </c>
      <c r="P96" s="270"/>
      <c r="Q96" s="266">
        <v>0</v>
      </c>
      <c r="R96" s="267"/>
      <c r="S96" s="267"/>
      <c r="T96" s="267" t="s">
        <v>557</v>
      </c>
      <c r="U96" s="267" t="s">
        <v>557</v>
      </c>
      <c r="V96" s="267" t="s">
        <v>557</v>
      </c>
      <c r="W96" s="267" t="s">
        <v>557</v>
      </c>
      <c r="X96" s="267" t="s">
        <v>557</v>
      </c>
      <c r="Y96" s="267"/>
      <c r="Z96" s="267"/>
      <c r="AA96" s="267"/>
      <c r="AC96" s="278"/>
      <c r="AD96" s="272"/>
      <c r="AE96" s="271"/>
      <c r="AF96" s="272"/>
      <c r="AG96" s="271"/>
      <c r="AH96" s="278"/>
      <c r="AI96" s="278"/>
      <c r="AJ96" s="271"/>
      <c r="AK96" s="271"/>
      <c r="AL96" s="271"/>
      <c r="AM96" s="271"/>
      <c r="AN96" s="278"/>
      <c r="AO96" s="271"/>
      <c r="AP96" s="273">
        <v>0</v>
      </c>
      <c r="AQ96" s="278"/>
      <c r="AR96" s="278"/>
      <c r="AS96" s="278"/>
      <c r="AT96" s="278"/>
      <c r="AU96" s="278"/>
      <c r="AV96" s="271"/>
      <c r="AW96" s="278"/>
    </row>
    <row r="97" spans="1:49" s="269" customFormat="1" ht="21" customHeight="1" x14ac:dyDescent="0.3">
      <c r="A97" s="266">
        <v>419737</v>
      </c>
      <c r="B97" s="267" t="s">
        <v>763</v>
      </c>
      <c r="C97" s="267" t="s">
        <v>257</v>
      </c>
      <c r="D97" s="267" t="s">
        <v>526</v>
      </c>
      <c r="E97" s="267" t="s">
        <v>81</v>
      </c>
      <c r="F97" s="268">
        <v>34335</v>
      </c>
      <c r="G97" s="267" t="s">
        <v>29</v>
      </c>
      <c r="H97" s="267" t="s">
        <v>26</v>
      </c>
      <c r="I97" s="267" t="s">
        <v>580</v>
      </c>
      <c r="J97" s="267" t="s">
        <v>585</v>
      </c>
      <c r="K97" s="266">
        <v>0</v>
      </c>
      <c r="L97" s="267" t="s">
        <v>29</v>
      </c>
      <c r="O97" s="270">
        <v>0</v>
      </c>
      <c r="P97" s="270"/>
      <c r="Q97" s="266">
        <v>0</v>
      </c>
      <c r="R97" s="267"/>
      <c r="S97" s="266"/>
      <c r="T97" s="267"/>
      <c r="U97" s="267"/>
      <c r="V97" s="267"/>
      <c r="W97" s="267"/>
      <c r="X97" s="267"/>
      <c r="Y97" s="267"/>
      <c r="Z97" s="267"/>
      <c r="AA97" s="267"/>
      <c r="AC97" s="278"/>
      <c r="AD97" s="272"/>
      <c r="AE97" s="271"/>
      <c r="AF97" s="272"/>
      <c r="AG97" s="271"/>
      <c r="AH97" s="278"/>
      <c r="AI97" s="278"/>
      <c r="AJ97" s="271"/>
      <c r="AK97" s="271"/>
      <c r="AL97" s="271"/>
      <c r="AM97" s="271"/>
      <c r="AN97" s="278"/>
      <c r="AO97" s="271"/>
      <c r="AP97" s="273" t="s">
        <v>557</v>
      </c>
      <c r="AQ97" s="278"/>
      <c r="AR97" s="278"/>
      <c r="AS97" s="278"/>
      <c r="AT97" s="278"/>
      <c r="AU97" s="278"/>
      <c r="AV97" s="271"/>
      <c r="AW97" s="278"/>
    </row>
    <row r="98" spans="1:49" s="269" customFormat="1" ht="21" customHeight="1" x14ac:dyDescent="0.3">
      <c r="A98" s="266">
        <v>419897</v>
      </c>
      <c r="B98" s="267" t="s">
        <v>766</v>
      </c>
      <c r="C98" s="267" t="s">
        <v>283</v>
      </c>
      <c r="D98" s="267" t="s">
        <v>372</v>
      </c>
      <c r="E98" s="267" t="s">
        <v>81</v>
      </c>
      <c r="F98" s="268">
        <v>35037</v>
      </c>
      <c r="G98" s="267" t="s">
        <v>29</v>
      </c>
      <c r="H98" s="267" t="s">
        <v>26</v>
      </c>
      <c r="I98" s="267" t="s">
        <v>580</v>
      </c>
      <c r="J98" s="267" t="s">
        <v>27</v>
      </c>
      <c r="K98" s="266">
        <v>2012</v>
      </c>
      <c r="L98" s="267" t="s">
        <v>29</v>
      </c>
      <c r="O98" s="270">
        <v>0</v>
      </c>
      <c r="P98" s="270"/>
      <c r="Q98" s="266">
        <v>0</v>
      </c>
      <c r="R98" s="267"/>
      <c r="S98" s="266"/>
      <c r="T98" s="267"/>
      <c r="U98" s="267"/>
      <c r="V98" s="267"/>
      <c r="W98" s="267"/>
      <c r="X98" s="267"/>
      <c r="Y98" s="267" t="s">
        <v>569</v>
      </c>
      <c r="Z98" s="267"/>
      <c r="AA98" s="267"/>
      <c r="AC98" s="278"/>
      <c r="AD98" s="272"/>
      <c r="AE98" s="271"/>
      <c r="AF98" s="272"/>
      <c r="AG98" s="271"/>
      <c r="AH98" s="278"/>
      <c r="AI98" s="278"/>
      <c r="AJ98" s="271"/>
      <c r="AK98" s="271"/>
      <c r="AL98" s="271"/>
      <c r="AM98" s="271"/>
      <c r="AN98" s="278"/>
      <c r="AO98" s="271"/>
      <c r="AP98" s="273" t="s">
        <v>557</v>
      </c>
      <c r="AQ98" s="278"/>
      <c r="AR98" s="278"/>
      <c r="AS98" s="278"/>
      <c r="AT98" s="278"/>
      <c r="AU98" s="278"/>
      <c r="AV98" s="271"/>
      <c r="AW98" s="278"/>
    </row>
    <row r="99" spans="1:49" s="269" customFormat="1" ht="21" customHeight="1" x14ac:dyDescent="0.3">
      <c r="A99" s="266">
        <v>419903</v>
      </c>
      <c r="B99" s="267" t="s">
        <v>768</v>
      </c>
      <c r="C99" s="267" t="s">
        <v>769</v>
      </c>
      <c r="D99" s="267" t="s">
        <v>320</v>
      </c>
      <c r="E99" s="267" t="s">
        <v>81</v>
      </c>
      <c r="F99" s="268">
        <v>34932</v>
      </c>
      <c r="G99" s="267" t="s">
        <v>29</v>
      </c>
      <c r="H99" s="267" t="s">
        <v>26</v>
      </c>
      <c r="I99" s="267" t="s">
        <v>580</v>
      </c>
      <c r="J99" s="267" t="s">
        <v>24</v>
      </c>
      <c r="K99" s="266">
        <v>2013</v>
      </c>
      <c r="L99" s="267" t="s">
        <v>29</v>
      </c>
      <c r="O99" s="270">
        <v>0</v>
      </c>
      <c r="P99" s="270"/>
      <c r="Q99" s="266">
        <v>0</v>
      </c>
      <c r="R99" s="267"/>
      <c r="S99" s="266"/>
      <c r="T99" s="267"/>
      <c r="U99" s="267"/>
      <c r="V99" s="267"/>
      <c r="W99" s="267"/>
      <c r="X99" s="267"/>
      <c r="Y99" s="267"/>
      <c r="Z99" s="267"/>
      <c r="AA99" s="267"/>
      <c r="AC99" s="278"/>
      <c r="AD99" s="272"/>
      <c r="AE99" s="271"/>
      <c r="AF99" s="272"/>
      <c r="AG99" s="271"/>
      <c r="AH99" s="278"/>
      <c r="AI99" s="278"/>
      <c r="AJ99" s="271"/>
      <c r="AK99" s="271"/>
      <c r="AL99" s="271"/>
      <c r="AM99" s="271"/>
      <c r="AN99" s="278"/>
      <c r="AO99" s="271"/>
      <c r="AP99" s="273" t="s">
        <v>557</v>
      </c>
      <c r="AQ99" s="278"/>
      <c r="AR99" s="278"/>
      <c r="AS99" s="278"/>
      <c r="AT99" s="278"/>
      <c r="AU99" s="278"/>
      <c r="AV99" s="271"/>
      <c r="AW99" s="278"/>
    </row>
    <row r="100" spans="1:49" s="269" customFormat="1" ht="21" customHeight="1" x14ac:dyDescent="0.3">
      <c r="A100" s="266">
        <v>419916</v>
      </c>
      <c r="B100" s="267" t="s">
        <v>770</v>
      </c>
      <c r="C100" s="267" t="s">
        <v>369</v>
      </c>
      <c r="D100" s="267" t="s">
        <v>456</v>
      </c>
      <c r="E100" s="267" t="s">
        <v>80</v>
      </c>
      <c r="F100" s="268">
        <v>34864</v>
      </c>
      <c r="G100" s="267" t="s">
        <v>29</v>
      </c>
      <c r="H100" s="267" t="s">
        <v>26</v>
      </c>
      <c r="I100" s="267" t="s">
        <v>580</v>
      </c>
      <c r="J100" s="267" t="s">
        <v>27</v>
      </c>
      <c r="K100" s="266">
        <v>2014</v>
      </c>
      <c r="L100" s="267" t="s">
        <v>29</v>
      </c>
      <c r="O100" s="270">
        <v>0</v>
      </c>
      <c r="P100" s="270"/>
      <c r="Q100" s="266">
        <v>0</v>
      </c>
      <c r="R100" s="267"/>
      <c r="S100" s="266"/>
      <c r="T100" s="267"/>
      <c r="U100" s="267"/>
      <c r="V100" s="267"/>
      <c r="W100" s="267"/>
      <c r="X100" s="267"/>
      <c r="Y100" s="267"/>
      <c r="Z100" s="267"/>
      <c r="AA100" s="267"/>
      <c r="AC100" s="278"/>
      <c r="AD100" s="272"/>
      <c r="AE100" s="271"/>
      <c r="AF100" s="272"/>
      <c r="AG100" s="271"/>
      <c r="AH100" s="278"/>
      <c r="AI100" s="278"/>
      <c r="AJ100" s="271"/>
      <c r="AK100" s="271"/>
      <c r="AL100" s="271"/>
      <c r="AM100" s="271"/>
      <c r="AN100" s="278"/>
      <c r="AO100" s="271"/>
      <c r="AP100" s="273" t="s">
        <v>557</v>
      </c>
      <c r="AQ100" s="278"/>
      <c r="AR100" s="278"/>
      <c r="AS100" s="278"/>
      <c r="AT100" s="278"/>
      <c r="AU100" s="278"/>
      <c r="AV100" s="271"/>
      <c r="AW100" s="278"/>
    </row>
    <row r="101" spans="1:49" s="269" customFormat="1" ht="21" customHeight="1" x14ac:dyDescent="0.3">
      <c r="A101" s="266">
        <v>419938</v>
      </c>
      <c r="B101" s="267" t="s">
        <v>771</v>
      </c>
      <c r="C101" s="267" t="s">
        <v>772</v>
      </c>
      <c r="D101" s="267" t="s">
        <v>246</v>
      </c>
      <c r="E101" s="267" t="s">
        <v>80</v>
      </c>
      <c r="F101" s="268">
        <v>34896</v>
      </c>
      <c r="G101" s="267" t="s">
        <v>366</v>
      </c>
      <c r="H101" s="267" t="s">
        <v>26</v>
      </c>
      <c r="I101" s="267" t="s">
        <v>580</v>
      </c>
      <c r="J101" s="267" t="s">
        <v>585</v>
      </c>
      <c r="K101" s="266">
        <v>0</v>
      </c>
      <c r="L101" s="267" t="s">
        <v>585</v>
      </c>
      <c r="O101" s="270">
        <v>0</v>
      </c>
      <c r="P101" s="270"/>
      <c r="Q101" s="266">
        <v>0</v>
      </c>
      <c r="R101" s="267"/>
      <c r="S101" s="266"/>
      <c r="T101" s="267"/>
      <c r="U101" s="267"/>
      <c r="V101" s="267"/>
      <c r="W101" s="267"/>
      <c r="X101" s="267"/>
      <c r="Y101" s="267" t="s">
        <v>581</v>
      </c>
      <c r="Z101" s="267"/>
      <c r="AA101" s="267"/>
      <c r="AC101" s="278"/>
      <c r="AD101" s="272"/>
      <c r="AE101" s="271"/>
      <c r="AF101" s="272"/>
      <c r="AG101" s="271"/>
      <c r="AH101" s="278"/>
      <c r="AI101" s="278"/>
      <c r="AJ101" s="271"/>
      <c r="AK101" s="271"/>
      <c r="AL101" s="271"/>
      <c r="AM101" s="271"/>
      <c r="AN101" s="278"/>
      <c r="AO101" s="271"/>
      <c r="AP101" s="273" t="s">
        <v>557</v>
      </c>
      <c r="AQ101" s="278"/>
      <c r="AR101" s="278"/>
      <c r="AS101" s="278"/>
      <c r="AT101" s="278"/>
      <c r="AU101" s="278"/>
      <c r="AV101" s="271"/>
      <c r="AW101" s="278"/>
    </row>
    <row r="102" spans="1:49" s="269" customFormat="1" ht="21" customHeight="1" x14ac:dyDescent="0.3">
      <c r="A102" s="266">
        <v>419969</v>
      </c>
      <c r="B102" s="267" t="s">
        <v>773</v>
      </c>
      <c r="C102" s="267" t="s">
        <v>257</v>
      </c>
      <c r="D102" s="267" t="s">
        <v>774</v>
      </c>
      <c r="E102" s="267" t="s">
        <v>81</v>
      </c>
      <c r="F102" s="268">
        <v>28236</v>
      </c>
      <c r="G102" s="267" t="s">
        <v>775</v>
      </c>
      <c r="H102" s="267" t="s">
        <v>30</v>
      </c>
      <c r="I102" s="267" t="s">
        <v>580</v>
      </c>
      <c r="J102" s="267" t="s">
        <v>24</v>
      </c>
      <c r="K102" s="266">
        <v>1996</v>
      </c>
      <c r="L102" s="267" t="s">
        <v>29</v>
      </c>
      <c r="O102" s="270">
        <v>501</v>
      </c>
      <c r="P102" s="270"/>
      <c r="Q102" s="266">
        <v>30000</v>
      </c>
      <c r="R102" s="267"/>
      <c r="S102" s="266"/>
      <c r="T102" s="267"/>
      <c r="U102" s="267"/>
      <c r="V102" s="267"/>
      <c r="W102" s="267"/>
      <c r="X102" s="267"/>
      <c r="Y102" s="267"/>
      <c r="Z102" s="267"/>
      <c r="AA102" s="267"/>
      <c r="AC102" s="278"/>
      <c r="AD102" s="272"/>
      <c r="AE102" s="271"/>
      <c r="AF102" s="272"/>
      <c r="AG102" s="271"/>
      <c r="AH102" s="278"/>
      <c r="AI102" s="278"/>
      <c r="AJ102" s="271"/>
      <c r="AK102" s="271"/>
      <c r="AL102" s="271"/>
      <c r="AM102" s="271"/>
      <c r="AN102" s="278"/>
      <c r="AO102" s="271"/>
      <c r="AP102" s="273" t="s">
        <v>557</v>
      </c>
      <c r="AQ102" s="278"/>
      <c r="AR102" s="278"/>
      <c r="AS102" s="278"/>
      <c r="AT102" s="278"/>
      <c r="AU102" s="278"/>
      <c r="AV102" s="271"/>
      <c r="AW102" s="278"/>
    </row>
    <row r="103" spans="1:49" s="269" customFormat="1" ht="21" customHeight="1" x14ac:dyDescent="0.3">
      <c r="A103" s="266">
        <v>420002</v>
      </c>
      <c r="B103" s="267" t="s">
        <v>777</v>
      </c>
      <c r="C103" s="267" t="s">
        <v>548</v>
      </c>
      <c r="D103" s="267" t="s">
        <v>389</v>
      </c>
      <c r="E103" s="267" t="s">
        <v>80</v>
      </c>
      <c r="F103" s="268">
        <v>35802</v>
      </c>
      <c r="G103" s="267" t="s">
        <v>29</v>
      </c>
      <c r="H103" s="267" t="s">
        <v>26</v>
      </c>
      <c r="I103" s="267" t="s">
        <v>580</v>
      </c>
      <c r="J103" s="267" t="s">
        <v>27</v>
      </c>
      <c r="K103" s="266">
        <v>2016</v>
      </c>
      <c r="L103" s="267" t="s">
        <v>29</v>
      </c>
      <c r="O103" s="270">
        <v>0</v>
      </c>
      <c r="P103" s="270"/>
      <c r="Q103" s="266">
        <v>0</v>
      </c>
      <c r="R103" s="267"/>
      <c r="S103" s="266"/>
      <c r="T103" s="267"/>
      <c r="U103" s="267"/>
      <c r="V103" s="267"/>
      <c r="W103" s="267"/>
      <c r="X103" s="267"/>
      <c r="Y103" s="267"/>
      <c r="Z103" s="267"/>
      <c r="AA103" s="267"/>
      <c r="AC103" s="278"/>
      <c r="AD103" s="272"/>
      <c r="AE103" s="271"/>
      <c r="AF103" s="272"/>
      <c r="AG103" s="271"/>
      <c r="AH103" s="278"/>
      <c r="AI103" s="278"/>
      <c r="AJ103" s="271"/>
      <c r="AK103" s="271"/>
      <c r="AL103" s="271"/>
      <c r="AM103" s="271"/>
      <c r="AN103" s="278"/>
      <c r="AO103" s="271"/>
      <c r="AP103" s="273" t="s">
        <v>557</v>
      </c>
      <c r="AQ103" s="278"/>
      <c r="AR103" s="278"/>
      <c r="AS103" s="278"/>
      <c r="AT103" s="278"/>
      <c r="AU103" s="278"/>
      <c r="AV103" s="271"/>
      <c r="AW103" s="278"/>
    </row>
    <row r="104" spans="1:49" s="269" customFormat="1" ht="21" customHeight="1" x14ac:dyDescent="0.3">
      <c r="A104" s="266">
        <v>420092</v>
      </c>
      <c r="B104" s="267" t="s">
        <v>779</v>
      </c>
      <c r="C104" s="267" t="s">
        <v>780</v>
      </c>
      <c r="D104" s="267" t="s">
        <v>356</v>
      </c>
      <c r="E104" s="267" t="s">
        <v>80</v>
      </c>
      <c r="F104" s="276">
        <v>35431</v>
      </c>
      <c r="G104" s="267" t="s">
        <v>29</v>
      </c>
      <c r="H104" s="267" t="s">
        <v>26</v>
      </c>
      <c r="I104" s="267" t="s">
        <v>580</v>
      </c>
      <c r="J104" s="267" t="s">
        <v>27</v>
      </c>
      <c r="K104" s="266">
        <v>2015</v>
      </c>
      <c r="L104" s="267" t="s">
        <v>29</v>
      </c>
      <c r="O104" s="270">
        <v>0</v>
      </c>
      <c r="P104" s="270"/>
      <c r="Q104" s="266">
        <v>0</v>
      </c>
      <c r="R104" s="267"/>
      <c r="S104" s="267"/>
      <c r="T104" s="267" t="s">
        <v>557</v>
      </c>
      <c r="U104" s="267" t="s">
        <v>557</v>
      </c>
      <c r="V104" s="267" t="s">
        <v>557</v>
      </c>
      <c r="W104" s="267" t="s">
        <v>557</v>
      </c>
      <c r="X104" s="267" t="s">
        <v>557</v>
      </c>
      <c r="Y104" s="267"/>
      <c r="Z104" s="267"/>
      <c r="AA104" s="267"/>
      <c r="AC104" s="278"/>
      <c r="AD104" s="272"/>
      <c r="AE104" s="271"/>
      <c r="AF104" s="272"/>
      <c r="AG104" s="271"/>
      <c r="AH104" s="278"/>
      <c r="AI104" s="278"/>
      <c r="AJ104" s="271"/>
      <c r="AK104" s="271"/>
      <c r="AL104" s="271"/>
      <c r="AM104" s="271"/>
      <c r="AN104" s="278"/>
      <c r="AO104" s="271"/>
      <c r="AP104" s="273">
        <v>0</v>
      </c>
      <c r="AQ104" s="278"/>
      <c r="AR104" s="278"/>
      <c r="AS104" s="278"/>
      <c r="AT104" s="278"/>
      <c r="AU104" s="278"/>
      <c r="AV104" s="271"/>
      <c r="AW104" s="278"/>
    </row>
    <row r="105" spans="1:49" s="269" customFormat="1" ht="21" customHeight="1" x14ac:dyDescent="0.3">
      <c r="A105" s="266">
        <v>420119</v>
      </c>
      <c r="B105" s="267" t="s">
        <v>781</v>
      </c>
      <c r="C105" s="267" t="s">
        <v>383</v>
      </c>
      <c r="D105" s="267" t="s">
        <v>364</v>
      </c>
      <c r="E105" s="267" t="s">
        <v>80</v>
      </c>
      <c r="F105" s="268">
        <v>34335</v>
      </c>
      <c r="G105" s="267" t="s">
        <v>725</v>
      </c>
      <c r="H105" s="267" t="s">
        <v>26</v>
      </c>
      <c r="I105" s="267" t="s">
        <v>580</v>
      </c>
      <c r="J105" s="267" t="s">
        <v>24</v>
      </c>
      <c r="K105" s="266">
        <v>2013</v>
      </c>
      <c r="L105" s="267" t="s">
        <v>29</v>
      </c>
      <c r="O105" s="270">
        <v>0</v>
      </c>
      <c r="P105" s="270"/>
      <c r="Q105" s="266">
        <v>0</v>
      </c>
      <c r="R105" s="267"/>
      <c r="S105" s="266"/>
      <c r="T105" s="267"/>
      <c r="U105" s="267"/>
      <c r="V105" s="267"/>
      <c r="W105" s="267"/>
      <c r="X105" s="267"/>
      <c r="Y105" s="267" t="s">
        <v>569</v>
      </c>
      <c r="Z105" s="267"/>
      <c r="AA105" s="267"/>
      <c r="AC105" s="278"/>
      <c r="AD105" s="272"/>
      <c r="AE105" s="271"/>
      <c r="AF105" s="272"/>
      <c r="AG105" s="271"/>
      <c r="AH105" s="278"/>
      <c r="AI105" s="278"/>
      <c r="AJ105" s="271"/>
      <c r="AK105" s="271"/>
      <c r="AL105" s="271"/>
      <c r="AM105" s="271"/>
      <c r="AN105" s="278"/>
      <c r="AO105" s="271"/>
      <c r="AP105" s="273" t="s">
        <v>557</v>
      </c>
      <c r="AQ105" s="278"/>
      <c r="AR105" s="278"/>
      <c r="AS105" s="278"/>
      <c r="AT105" s="278"/>
      <c r="AU105" s="278"/>
      <c r="AV105" s="271"/>
      <c r="AW105" s="278"/>
    </row>
    <row r="106" spans="1:49" s="269" customFormat="1" ht="21" customHeight="1" x14ac:dyDescent="0.3">
      <c r="A106" s="266">
        <v>420125</v>
      </c>
      <c r="B106" s="267" t="s">
        <v>782</v>
      </c>
      <c r="C106" s="267" t="s">
        <v>257</v>
      </c>
      <c r="D106" s="267" t="s">
        <v>309</v>
      </c>
      <c r="E106" s="267" t="s">
        <v>80</v>
      </c>
      <c r="F106" s="268">
        <v>34725</v>
      </c>
      <c r="G106" s="267" t="s">
        <v>337</v>
      </c>
      <c r="H106" s="267" t="s">
        <v>26</v>
      </c>
      <c r="I106" s="267" t="s">
        <v>580</v>
      </c>
      <c r="J106" s="267" t="s">
        <v>27</v>
      </c>
      <c r="K106" s="266">
        <v>2013</v>
      </c>
      <c r="L106" s="267" t="s">
        <v>41</v>
      </c>
      <c r="O106" s="270">
        <v>0</v>
      </c>
      <c r="P106" s="270"/>
      <c r="Q106" s="266">
        <v>0</v>
      </c>
      <c r="R106" s="267"/>
      <c r="S106" s="266"/>
      <c r="T106" s="267"/>
      <c r="U106" s="267"/>
      <c r="V106" s="267"/>
      <c r="W106" s="267"/>
      <c r="X106" s="267"/>
      <c r="Y106" s="267"/>
      <c r="Z106" s="267"/>
      <c r="AA106" s="267"/>
      <c r="AC106" s="278"/>
      <c r="AD106" s="272"/>
      <c r="AE106" s="271"/>
      <c r="AF106" s="272"/>
      <c r="AG106" s="271"/>
      <c r="AH106" s="278"/>
      <c r="AI106" s="278"/>
      <c r="AJ106" s="271"/>
      <c r="AK106" s="271"/>
      <c r="AL106" s="271"/>
      <c r="AM106" s="271"/>
      <c r="AN106" s="278"/>
      <c r="AO106" s="271"/>
      <c r="AP106" s="273" t="s">
        <v>557</v>
      </c>
      <c r="AQ106" s="278"/>
      <c r="AR106" s="278"/>
      <c r="AS106" s="278"/>
      <c r="AT106" s="278"/>
      <c r="AU106" s="278"/>
      <c r="AV106" s="271"/>
      <c r="AW106" s="278"/>
    </row>
    <row r="107" spans="1:49" s="269" customFormat="1" ht="21" customHeight="1" x14ac:dyDescent="0.3">
      <c r="A107" s="266">
        <v>420138</v>
      </c>
      <c r="B107" s="267" t="s">
        <v>783</v>
      </c>
      <c r="C107" s="267" t="s">
        <v>784</v>
      </c>
      <c r="D107" s="267" t="s">
        <v>785</v>
      </c>
      <c r="E107" s="267" t="s">
        <v>80</v>
      </c>
      <c r="F107" s="268">
        <v>32193</v>
      </c>
      <c r="G107" s="267" t="s">
        <v>29</v>
      </c>
      <c r="H107" s="267" t="s">
        <v>26</v>
      </c>
      <c r="I107" s="267" t="s">
        <v>580</v>
      </c>
      <c r="J107" s="267" t="s">
        <v>27</v>
      </c>
      <c r="K107" s="266">
        <v>2006</v>
      </c>
      <c r="L107" s="267" t="s">
        <v>29</v>
      </c>
      <c r="O107" s="270">
        <v>0</v>
      </c>
      <c r="P107" s="270"/>
      <c r="Q107" s="266">
        <v>0</v>
      </c>
      <c r="R107" s="267"/>
      <c r="S107" s="266"/>
      <c r="T107" s="267"/>
      <c r="U107" s="267"/>
      <c r="V107" s="267"/>
      <c r="W107" s="267"/>
      <c r="X107" s="267"/>
      <c r="Y107" s="267" t="s">
        <v>569</v>
      </c>
      <c r="Z107" s="267"/>
      <c r="AA107" s="267"/>
      <c r="AC107" s="278"/>
      <c r="AD107" s="272"/>
      <c r="AE107" s="271"/>
      <c r="AF107" s="272"/>
      <c r="AG107" s="271"/>
      <c r="AH107" s="278"/>
      <c r="AI107" s="278"/>
      <c r="AJ107" s="271"/>
      <c r="AK107" s="271"/>
      <c r="AL107" s="271"/>
      <c r="AM107" s="271"/>
      <c r="AN107" s="278"/>
      <c r="AO107" s="271"/>
      <c r="AP107" s="273" t="s">
        <v>557</v>
      </c>
      <c r="AQ107" s="278"/>
      <c r="AR107" s="278"/>
      <c r="AS107" s="278"/>
      <c r="AT107" s="278"/>
      <c r="AU107" s="278"/>
      <c r="AV107" s="271"/>
      <c r="AW107" s="278"/>
    </row>
    <row r="108" spans="1:49" s="269" customFormat="1" ht="21" customHeight="1" x14ac:dyDescent="0.3">
      <c r="A108" s="266">
        <v>420141</v>
      </c>
      <c r="B108" s="267" t="s">
        <v>786</v>
      </c>
      <c r="C108" s="267" t="s">
        <v>246</v>
      </c>
      <c r="D108" s="267" t="s">
        <v>787</v>
      </c>
      <c r="E108" s="267" t="s">
        <v>80</v>
      </c>
      <c r="F108" s="268">
        <v>35214</v>
      </c>
      <c r="G108" s="267" t="s">
        <v>29</v>
      </c>
      <c r="H108" s="267" t="s">
        <v>26</v>
      </c>
      <c r="I108" s="267" t="s">
        <v>580</v>
      </c>
      <c r="J108" s="267" t="s">
        <v>24</v>
      </c>
      <c r="K108" s="266">
        <v>2014</v>
      </c>
      <c r="L108" s="267" t="s">
        <v>29</v>
      </c>
      <c r="O108" s="270">
        <v>479</v>
      </c>
      <c r="P108" s="270"/>
      <c r="Q108" s="266">
        <v>15000</v>
      </c>
      <c r="R108" s="267"/>
      <c r="S108" s="266"/>
      <c r="T108" s="267"/>
      <c r="U108" s="267"/>
      <c r="V108" s="267"/>
      <c r="W108" s="267"/>
      <c r="X108" s="267"/>
      <c r="Y108" s="267"/>
      <c r="Z108" s="267"/>
      <c r="AA108" s="267"/>
      <c r="AC108" s="278"/>
      <c r="AD108" s="272"/>
      <c r="AE108" s="271"/>
      <c r="AF108" s="272"/>
      <c r="AG108" s="271"/>
      <c r="AH108" s="278"/>
      <c r="AI108" s="278"/>
      <c r="AJ108" s="271"/>
      <c r="AK108" s="271"/>
      <c r="AL108" s="271"/>
      <c r="AM108" s="271"/>
      <c r="AN108" s="271"/>
      <c r="AO108" s="273"/>
      <c r="AP108" s="273" t="s">
        <v>557</v>
      </c>
      <c r="AQ108" s="278"/>
      <c r="AR108" s="278"/>
      <c r="AS108" s="278"/>
      <c r="AT108" s="278"/>
      <c r="AU108" s="278"/>
      <c r="AV108" s="271"/>
      <c r="AW108" s="278"/>
    </row>
    <row r="109" spans="1:49" s="269" customFormat="1" ht="21" customHeight="1" x14ac:dyDescent="0.3">
      <c r="A109" s="266">
        <v>420216</v>
      </c>
      <c r="B109" s="267" t="s">
        <v>788</v>
      </c>
      <c r="C109" s="267" t="s">
        <v>399</v>
      </c>
      <c r="D109" s="267" t="s">
        <v>265</v>
      </c>
      <c r="E109" s="267" t="s">
        <v>80</v>
      </c>
      <c r="F109" s="268">
        <v>34538</v>
      </c>
      <c r="G109" s="267" t="s">
        <v>29</v>
      </c>
      <c r="H109" s="267" t="s">
        <v>26</v>
      </c>
      <c r="I109" s="267" t="s">
        <v>580</v>
      </c>
      <c r="J109" s="267" t="s">
        <v>27</v>
      </c>
      <c r="K109" s="266">
        <v>2012</v>
      </c>
      <c r="L109" s="267" t="s">
        <v>29</v>
      </c>
      <c r="O109" s="270">
        <v>0</v>
      </c>
      <c r="P109" s="270"/>
      <c r="Q109" s="266">
        <v>0</v>
      </c>
      <c r="R109" s="267"/>
      <c r="S109" s="266"/>
      <c r="T109" s="267"/>
      <c r="U109" s="267"/>
      <c r="V109" s="267"/>
      <c r="W109" s="267"/>
      <c r="X109" s="267"/>
      <c r="Y109" s="267"/>
      <c r="Z109" s="267"/>
      <c r="AA109" s="267"/>
      <c r="AC109" s="278"/>
      <c r="AD109" s="272"/>
      <c r="AE109" s="271"/>
      <c r="AF109" s="272"/>
      <c r="AG109" s="271"/>
      <c r="AH109" s="278"/>
      <c r="AI109" s="278"/>
      <c r="AJ109" s="271"/>
      <c r="AK109" s="271"/>
      <c r="AL109" s="271"/>
      <c r="AM109" s="271"/>
      <c r="AN109" s="278"/>
      <c r="AO109" s="271"/>
      <c r="AP109" s="273" t="s">
        <v>557</v>
      </c>
      <c r="AQ109" s="278"/>
      <c r="AR109" s="278"/>
      <c r="AS109" s="278"/>
      <c r="AT109" s="278"/>
      <c r="AU109" s="278"/>
      <c r="AV109" s="271"/>
      <c r="AW109" s="278"/>
    </row>
    <row r="110" spans="1:49" s="269" customFormat="1" ht="21" customHeight="1" x14ac:dyDescent="0.3">
      <c r="A110" s="266">
        <v>420217</v>
      </c>
      <c r="B110" s="267" t="s">
        <v>789</v>
      </c>
      <c r="C110" s="267" t="s">
        <v>402</v>
      </c>
      <c r="D110" s="267" t="s">
        <v>364</v>
      </c>
      <c r="E110" s="267" t="s">
        <v>80</v>
      </c>
      <c r="F110" s="268">
        <v>33975</v>
      </c>
      <c r="G110" s="267" t="s">
        <v>245</v>
      </c>
      <c r="H110" s="267" t="s">
        <v>26</v>
      </c>
      <c r="I110" s="267" t="s">
        <v>580</v>
      </c>
      <c r="J110" s="267" t="s">
        <v>27</v>
      </c>
      <c r="K110" s="266">
        <v>2012</v>
      </c>
      <c r="L110" s="267" t="s">
        <v>29</v>
      </c>
      <c r="O110" s="270">
        <v>0</v>
      </c>
      <c r="P110" s="270"/>
      <c r="Q110" s="266">
        <v>0</v>
      </c>
      <c r="R110" s="267"/>
      <c r="S110" s="266"/>
      <c r="T110" s="267"/>
      <c r="U110" s="267"/>
      <c r="V110" s="267"/>
      <c r="W110" s="267"/>
      <c r="X110" s="267"/>
      <c r="Y110" s="267" t="s">
        <v>559</v>
      </c>
      <c r="Z110" s="267"/>
      <c r="AA110" s="267"/>
      <c r="AC110" s="278"/>
      <c r="AD110" s="272"/>
      <c r="AE110" s="271"/>
      <c r="AF110" s="272"/>
      <c r="AG110" s="271"/>
      <c r="AH110" s="278"/>
      <c r="AI110" s="278"/>
      <c r="AJ110" s="271"/>
      <c r="AK110" s="271"/>
      <c r="AL110" s="271"/>
      <c r="AM110" s="271"/>
      <c r="AN110" s="278"/>
      <c r="AO110" s="271"/>
      <c r="AP110" s="273" t="s">
        <v>557</v>
      </c>
      <c r="AQ110" s="278"/>
      <c r="AR110" s="278"/>
      <c r="AS110" s="278"/>
      <c r="AT110" s="278"/>
      <c r="AU110" s="278"/>
      <c r="AV110" s="271"/>
      <c r="AW110" s="278"/>
    </row>
    <row r="111" spans="1:49" s="269" customFormat="1" ht="21" customHeight="1" x14ac:dyDescent="0.3">
      <c r="A111" s="266">
        <v>420325</v>
      </c>
      <c r="B111" s="267" t="s">
        <v>790</v>
      </c>
      <c r="C111" s="267" t="s">
        <v>791</v>
      </c>
      <c r="D111" s="267" t="s">
        <v>251</v>
      </c>
      <c r="E111" s="267" t="s">
        <v>81</v>
      </c>
      <c r="F111" s="276">
        <v>33621</v>
      </c>
      <c r="G111" s="267" t="s">
        <v>29</v>
      </c>
      <c r="H111" s="267" t="s">
        <v>26</v>
      </c>
      <c r="I111" s="267" t="s">
        <v>580</v>
      </c>
      <c r="J111" s="267" t="s">
        <v>24</v>
      </c>
      <c r="K111" s="266">
        <v>2010</v>
      </c>
      <c r="L111" s="267" t="s">
        <v>29</v>
      </c>
      <c r="O111" s="270">
        <v>0</v>
      </c>
      <c r="P111" s="270"/>
      <c r="Q111" s="266">
        <v>0</v>
      </c>
      <c r="R111" s="267"/>
      <c r="S111" s="267"/>
      <c r="T111" s="267" t="s">
        <v>557</v>
      </c>
      <c r="U111" s="267" t="s">
        <v>557</v>
      </c>
      <c r="V111" s="267" t="s">
        <v>557</v>
      </c>
      <c r="W111" s="267" t="s">
        <v>557</v>
      </c>
      <c r="X111" s="267" t="s">
        <v>557</v>
      </c>
      <c r="Y111" s="267"/>
      <c r="Z111" s="267"/>
      <c r="AA111" s="267"/>
      <c r="AC111" s="278"/>
      <c r="AD111" s="272"/>
      <c r="AE111" s="271"/>
      <c r="AF111" s="272"/>
      <c r="AG111" s="271"/>
      <c r="AH111" s="278"/>
      <c r="AI111" s="278"/>
      <c r="AJ111" s="271"/>
      <c r="AK111" s="271"/>
      <c r="AL111" s="271"/>
      <c r="AM111" s="271"/>
      <c r="AN111" s="278"/>
      <c r="AO111" s="271"/>
      <c r="AP111" s="273">
        <v>0</v>
      </c>
      <c r="AQ111" s="278"/>
      <c r="AR111" s="278"/>
      <c r="AS111" s="278"/>
      <c r="AT111" s="278"/>
      <c r="AU111" s="278"/>
      <c r="AV111" s="271"/>
      <c r="AW111" s="278"/>
    </row>
    <row r="112" spans="1:49" s="269" customFormat="1" ht="21" customHeight="1" x14ac:dyDescent="0.3">
      <c r="A112" s="266">
        <v>420368</v>
      </c>
      <c r="B112" s="267" t="s">
        <v>793</v>
      </c>
      <c r="C112" s="267" t="s">
        <v>407</v>
      </c>
      <c r="D112" s="267" t="s">
        <v>377</v>
      </c>
      <c r="E112" s="267" t="s">
        <v>81</v>
      </c>
      <c r="F112" s="268">
        <v>35477</v>
      </c>
      <c r="G112" s="267" t="s">
        <v>29</v>
      </c>
      <c r="H112" s="267" t="s">
        <v>26</v>
      </c>
      <c r="I112" s="267" t="s">
        <v>580</v>
      </c>
      <c r="J112" s="267" t="s">
        <v>27</v>
      </c>
      <c r="K112" s="266">
        <v>2015</v>
      </c>
      <c r="L112" s="267" t="s">
        <v>29</v>
      </c>
      <c r="O112" s="270">
        <v>0</v>
      </c>
      <c r="P112" s="270"/>
      <c r="Q112" s="266">
        <v>0</v>
      </c>
      <c r="R112" s="267"/>
      <c r="S112" s="266"/>
      <c r="T112" s="267"/>
      <c r="U112" s="267"/>
      <c r="V112" s="267"/>
      <c r="W112" s="267"/>
      <c r="X112" s="267"/>
      <c r="Y112" s="267"/>
      <c r="Z112" s="267"/>
      <c r="AA112" s="267"/>
      <c r="AC112" s="278"/>
      <c r="AD112" s="272"/>
      <c r="AE112" s="271"/>
      <c r="AF112" s="272"/>
      <c r="AG112" s="271"/>
      <c r="AH112" s="278"/>
      <c r="AI112" s="278"/>
      <c r="AJ112" s="271"/>
      <c r="AK112" s="271"/>
      <c r="AL112" s="271"/>
      <c r="AM112" s="271"/>
      <c r="AN112" s="278"/>
      <c r="AO112" s="271"/>
      <c r="AP112" s="273" t="s">
        <v>557</v>
      </c>
      <c r="AQ112" s="278"/>
      <c r="AR112" s="278"/>
      <c r="AS112" s="278"/>
      <c r="AT112" s="278"/>
      <c r="AU112" s="278"/>
      <c r="AV112" s="271"/>
      <c r="AW112" s="278"/>
    </row>
    <row r="113" spans="1:49" s="269" customFormat="1" ht="21" customHeight="1" x14ac:dyDescent="0.3">
      <c r="A113" s="266">
        <v>420436</v>
      </c>
      <c r="B113" s="267" t="s">
        <v>795</v>
      </c>
      <c r="C113" s="267" t="s">
        <v>270</v>
      </c>
      <c r="D113" s="267" t="s">
        <v>279</v>
      </c>
      <c r="E113" s="267" t="s">
        <v>80</v>
      </c>
      <c r="F113" s="268">
        <v>35036</v>
      </c>
      <c r="G113" s="267" t="s">
        <v>29</v>
      </c>
      <c r="H113" s="267" t="s">
        <v>26</v>
      </c>
      <c r="I113" s="267" t="s">
        <v>580</v>
      </c>
      <c r="J113" s="267" t="s">
        <v>27</v>
      </c>
      <c r="K113" s="266">
        <v>2014</v>
      </c>
      <c r="L113" s="267" t="s">
        <v>29</v>
      </c>
      <c r="O113" s="270">
        <v>0</v>
      </c>
      <c r="P113" s="270"/>
      <c r="Q113" s="266">
        <v>0</v>
      </c>
      <c r="R113" s="267"/>
      <c r="S113" s="266"/>
      <c r="T113" s="267"/>
      <c r="U113" s="267"/>
      <c r="V113" s="267"/>
      <c r="W113" s="267"/>
      <c r="X113" s="267"/>
      <c r="Y113" s="267" t="s">
        <v>569</v>
      </c>
      <c r="Z113" s="267"/>
      <c r="AA113" s="267"/>
      <c r="AC113" s="278"/>
      <c r="AD113" s="272"/>
      <c r="AE113" s="271"/>
      <c r="AF113" s="272"/>
      <c r="AG113" s="271"/>
      <c r="AH113" s="278"/>
      <c r="AI113" s="278"/>
      <c r="AJ113" s="271"/>
      <c r="AK113" s="271"/>
      <c r="AL113" s="271"/>
      <c r="AM113" s="271"/>
      <c r="AN113" s="271"/>
      <c r="AO113" s="273"/>
      <c r="AP113" s="273" t="s">
        <v>557</v>
      </c>
      <c r="AQ113" s="278"/>
      <c r="AR113" s="278"/>
      <c r="AS113" s="278"/>
      <c r="AT113" s="278"/>
      <c r="AU113" s="278"/>
      <c r="AV113" s="271"/>
      <c r="AW113" s="278"/>
    </row>
    <row r="114" spans="1:49" s="269" customFormat="1" ht="21" customHeight="1" x14ac:dyDescent="0.3">
      <c r="A114" s="266">
        <v>420442</v>
      </c>
      <c r="B114" s="267" t="s">
        <v>796</v>
      </c>
      <c r="C114" s="267" t="s">
        <v>310</v>
      </c>
      <c r="D114" s="267" t="s">
        <v>244</v>
      </c>
      <c r="E114" s="267" t="s">
        <v>81</v>
      </c>
      <c r="F114" s="268">
        <v>35267</v>
      </c>
      <c r="G114" s="267" t="s">
        <v>77</v>
      </c>
      <c r="H114" s="267" t="s">
        <v>26</v>
      </c>
      <c r="I114" s="267" t="s">
        <v>580</v>
      </c>
      <c r="J114" s="267" t="s">
        <v>27</v>
      </c>
      <c r="K114" s="266">
        <v>2015</v>
      </c>
      <c r="L114" s="267" t="s">
        <v>77</v>
      </c>
      <c r="O114" s="270">
        <v>0</v>
      </c>
      <c r="P114" s="270"/>
      <c r="Q114" s="266">
        <v>0</v>
      </c>
      <c r="R114" s="267"/>
      <c r="S114" s="266"/>
      <c r="T114" s="267"/>
      <c r="U114" s="267"/>
      <c r="V114" s="267"/>
      <c r="W114" s="267"/>
      <c r="X114" s="267"/>
      <c r="Y114" s="267"/>
      <c r="Z114" s="267"/>
      <c r="AA114" s="267"/>
      <c r="AC114" s="278"/>
      <c r="AD114" s="272"/>
      <c r="AE114" s="271"/>
      <c r="AF114" s="272"/>
      <c r="AG114" s="271"/>
      <c r="AH114" s="278"/>
      <c r="AI114" s="278"/>
      <c r="AJ114" s="271"/>
      <c r="AK114" s="271"/>
      <c r="AL114" s="271"/>
      <c r="AM114" s="271"/>
      <c r="AN114" s="278"/>
      <c r="AO114" s="271"/>
      <c r="AP114" s="273" t="s">
        <v>557</v>
      </c>
      <c r="AQ114" s="278"/>
      <c r="AR114" s="278"/>
      <c r="AS114" s="278"/>
      <c r="AT114" s="278"/>
      <c r="AU114" s="278"/>
      <c r="AV114" s="271"/>
      <c r="AW114" s="278"/>
    </row>
    <row r="115" spans="1:49" s="269" customFormat="1" ht="21" customHeight="1" x14ac:dyDescent="0.3">
      <c r="A115" s="266">
        <v>420559</v>
      </c>
      <c r="B115" s="267" t="s">
        <v>797</v>
      </c>
      <c r="C115" s="267" t="s">
        <v>268</v>
      </c>
      <c r="D115" s="267" t="s">
        <v>798</v>
      </c>
      <c r="E115" s="267" t="s">
        <v>80</v>
      </c>
      <c r="F115" s="268">
        <v>36161</v>
      </c>
      <c r="G115" s="267" t="s">
        <v>29</v>
      </c>
      <c r="H115" s="267" t="s">
        <v>26</v>
      </c>
      <c r="I115" s="267" t="s">
        <v>580</v>
      </c>
      <c r="J115" s="267" t="s">
        <v>24</v>
      </c>
      <c r="K115" s="266">
        <v>2016</v>
      </c>
      <c r="L115" s="267" t="s">
        <v>41</v>
      </c>
      <c r="O115" s="270">
        <v>0</v>
      </c>
      <c r="P115" s="270"/>
      <c r="Q115" s="266">
        <v>0</v>
      </c>
      <c r="R115" s="267"/>
      <c r="S115" s="266"/>
      <c r="T115" s="267"/>
      <c r="U115" s="267"/>
      <c r="V115" s="267"/>
      <c r="W115" s="267"/>
      <c r="X115" s="267"/>
      <c r="Y115" s="267"/>
      <c r="Z115" s="267"/>
      <c r="AA115" s="267"/>
      <c r="AC115" s="278"/>
      <c r="AD115" s="272"/>
      <c r="AE115" s="271"/>
      <c r="AF115" s="272"/>
      <c r="AG115" s="271"/>
      <c r="AH115" s="278"/>
      <c r="AI115" s="278"/>
      <c r="AJ115" s="271"/>
      <c r="AK115" s="271"/>
      <c r="AL115" s="271"/>
      <c r="AM115" s="271"/>
      <c r="AN115" s="278"/>
      <c r="AO115" s="271"/>
      <c r="AP115" s="273" t="s">
        <v>557</v>
      </c>
      <c r="AQ115" s="278"/>
      <c r="AR115" s="278"/>
      <c r="AS115" s="278"/>
      <c r="AT115" s="278"/>
      <c r="AU115" s="278"/>
      <c r="AV115" s="271"/>
      <c r="AW115" s="278"/>
    </row>
    <row r="116" spans="1:49" s="269" customFormat="1" ht="21" customHeight="1" x14ac:dyDescent="0.3">
      <c r="A116" s="266">
        <v>420578</v>
      </c>
      <c r="B116" s="267" t="s">
        <v>799</v>
      </c>
      <c r="C116" s="267" t="s">
        <v>800</v>
      </c>
      <c r="D116" s="267" t="s">
        <v>801</v>
      </c>
      <c r="E116" s="267" t="s">
        <v>80</v>
      </c>
      <c r="F116" s="276">
        <v>35065</v>
      </c>
      <c r="G116" s="267" t="s">
        <v>29</v>
      </c>
      <c r="H116" s="267" t="s">
        <v>26</v>
      </c>
      <c r="I116" s="267" t="s">
        <v>580</v>
      </c>
      <c r="J116" s="267" t="s">
        <v>27</v>
      </c>
      <c r="K116" s="266">
        <v>2016</v>
      </c>
      <c r="L116" s="267" t="s">
        <v>41</v>
      </c>
      <c r="O116" s="270">
        <v>0</v>
      </c>
      <c r="P116" s="270"/>
      <c r="Q116" s="266">
        <v>0</v>
      </c>
      <c r="R116" s="267"/>
      <c r="S116" s="267"/>
      <c r="T116" s="267" t="s">
        <v>557</v>
      </c>
      <c r="U116" s="267" t="s">
        <v>557</v>
      </c>
      <c r="V116" s="267" t="s">
        <v>557</v>
      </c>
      <c r="W116" s="267" t="s">
        <v>557</v>
      </c>
      <c r="X116" s="267" t="s">
        <v>557</v>
      </c>
      <c r="Y116" s="267" t="s">
        <v>605</v>
      </c>
      <c r="Z116" s="267"/>
      <c r="AA116" s="267"/>
      <c r="AC116" s="278"/>
      <c r="AD116" s="272"/>
      <c r="AE116" s="271"/>
      <c r="AF116" s="272"/>
      <c r="AG116" s="271"/>
      <c r="AH116" s="278"/>
      <c r="AI116" s="278"/>
      <c r="AJ116" s="271"/>
      <c r="AK116" s="271"/>
      <c r="AL116" s="271"/>
      <c r="AM116" s="271"/>
      <c r="AN116" s="278"/>
      <c r="AO116" s="271"/>
      <c r="AP116" s="273" t="s">
        <v>556</v>
      </c>
      <c r="AQ116" s="278"/>
      <c r="AR116" s="278"/>
      <c r="AS116" s="278"/>
      <c r="AT116" s="278"/>
      <c r="AU116" s="278"/>
      <c r="AV116" s="271"/>
      <c r="AW116" s="278"/>
    </row>
    <row r="117" spans="1:49" s="269" customFormat="1" ht="21" customHeight="1" x14ac:dyDescent="0.3">
      <c r="A117" s="266">
        <v>420635</v>
      </c>
      <c r="B117" s="267" t="s">
        <v>802</v>
      </c>
      <c r="C117" s="267" t="s">
        <v>322</v>
      </c>
      <c r="D117" s="267" t="s">
        <v>296</v>
      </c>
      <c r="E117" s="267" t="s">
        <v>81</v>
      </c>
      <c r="F117" s="268">
        <v>34434</v>
      </c>
      <c r="G117" s="267" t="s">
        <v>29</v>
      </c>
      <c r="H117" s="267" t="s">
        <v>26</v>
      </c>
      <c r="I117" s="267" t="s">
        <v>580</v>
      </c>
      <c r="J117" s="267" t="s">
        <v>24</v>
      </c>
      <c r="K117" s="266">
        <v>2013</v>
      </c>
      <c r="L117" s="267" t="s">
        <v>29</v>
      </c>
      <c r="O117" s="270">
        <v>0</v>
      </c>
      <c r="P117" s="270"/>
      <c r="Q117" s="266">
        <v>0</v>
      </c>
      <c r="R117" s="267"/>
      <c r="S117" s="266"/>
      <c r="T117" s="267"/>
      <c r="U117" s="267"/>
      <c r="V117" s="267"/>
      <c r="W117" s="267"/>
      <c r="X117" s="267"/>
      <c r="Y117" s="267"/>
      <c r="Z117" s="267"/>
      <c r="AA117" s="267"/>
      <c r="AC117" s="279"/>
      <c r="AD117" s="280"/>
      <c r="AE117" s="280"/>
      <c r="AF117" s="280"/>
      <c r="AG117" s="280"/>
      <c r="AH117" s="279"/>
      <c r="AI117" s="279"/>
      <c r="AJ117" s="280"/>
      <c r="AK117" s="280"/>
      <c r="AL117" s="280"/>
      <c r="AM117" s="280"/>
      <c r="AN117" s="279"/>
      <c r="AO117" s="280"/>
      <c r="AP117" s="273" t="s">
        <v>557</v>
      </c>
      <c r="AQ117" s="279"/>
      <c r="AR117" s="279"/>
      <c r="AS117" s="279"/>
      <c r="AT117" s="279"/>
      <c r="AU117" s="279"/>
      <c r="AV117" s="280"/>
      <c r="AW117" s="279"/>
    </row>
    <row r="118" spans="1:49" s="269" customFormat="1" ht="21" customHeight="1" x14ac:dyDescent="0.3">
      <c r="A118" s="266">
        <v>420670</v>
      </c>
      <c r="B118" s="267" t="s">
        <v>803</v>
      </c>
      <c r="C118" s="267" t="s">
        <v>291</v>
      </c>
      <c r="D118" s="267" t="s">
        <v>251</v>
      </c>
      <c r="E118" s="267" t="s">
        <v>81</v>
      </c>
      <c r="F118" s="268">
        <v>35925</v>
      </c>
      <c r="G118" s="267" t="s">
        <v>29</v>
      </c>
      <c r="H118" s="267" t="s">
        <v>26</v>
      </c>
      <c r="I118" s="267" t="s">
        <v>580</v>
      </c>
      <c r="J118" s="267" t="s">
        <v>24</v>
      </c>
      <c r="K118" s="266">
        <v>2016</v>
      </c>
      <c r="L118" s="267" t="s">
        <v>29</v>
      </c>
      <c r="O118" s="270">
        <v>0</v>
      </c>
      <c r="P118" s="270"/>
      <c r="Q118" s="266">
        <v>0</v>
      </c>
      <c r="R118" s="267"/>
      <c r="S118" s="266"/>
      <c r="T118" s="267"/>
      <c r="U118" s="267"/>
      <c r="V118" s="267"/>
      <c r="W118" s="267"/>
      <c r="X118" s="267"/>
      <c r="Y118" s="267"/>
      <c r="Z118" s="267"/>
      <c r="AA118" s="267"/>
      <c r="AC118" s="278"/>
      <c r="AD118" s="272"/>
      <c r="AE118" s="271"/>
      <c r="AF118" s="272"/>
      <c r="AG118" s="271"/>
      <c r="AH118" s="278"/>
      <c r="AI118" s="278"/>
      <c r="AJ118" s="271"/>
      <c r="AK118" s="271"/>
      <c r="AL118" s="271"/>
      <c r="AM118" s="271"/>
      <c r="AN118" s="278"/>
      <c r="AO118" s="271"/>
      <c r="AP118" s="273" t="s">
        <v>557</v>
      </c>
      <c r="AQ118" s="278"/>
      <c r="AR118" s="278"/>
      <c r="AS118" s="278"/>
      <c r="AT118" s="278"/>
      <c r="AU118" s="278"/>
      <c r="AV118" s="271"/>
      <c r="AW118" s="278"/>
    </row>
    <row r="119" spans="1:49" s="269" customFormat="1" ht="21" customHeight="1" x14ac:dyDescent="0.3">
      <c r="A119" s="266">
        <v>420695</v>
      </c>
      <c r="B119" s="267" t="s">
        <v>804</v>
      </c>
      <c r="C119" s="267" t="s">
        <v>660</v>
      </c>
      <c r="D119" s="267" t="s">
        <v>397</v>
      </c>
      <c r="E119" s="267" t="s">
        <v>81</v>
      </c>
      <c r="F119" s="268">
        <v>31464</v>
      </c>
      <c r="G119" s="267" t="s">
        <v>289</v>
      </c>
      <c r="H119" s="267" t="s">
        <v>26</v>
      </c>
      <c r="I119" s="267" t="s">
        <v>580</v>
      </c>
      <c r="J119" s="267" t="s">
        <v>27</v>
      </c>
      <c r="K119" s="266">
        <v>2004</v>
      </c>
      <c r="L119" s="267" t="s">
        <v>41</v>
      </c>
      <c r="O119" s="270">
        <v>0</v>
      </c>
      <c r="P119" s="270"/>
      <c r="Q119" s="266">
        <v>0</v>
      </c>
      <c r="R119" s="267"/>
      <c r="S119" s="266"/>
      <c r="T119" s="267"/>
      <c r="U119" s="267"/>
      <c r="V119" s="267"/>
      <c r="W119" s="267"/>
      <c r="X119" s="267"/>
      <c r="Y119" s="267" t="s">
        <v>559</v>
      </c>
      <c r="Z119" s="267"/>
      <c r="AA119" s="267"/>
      <c r="AC119" s="278"/>
      <c r="AD119" s="272"/>
      <c r="AE119" s="271"/>
      <c r="AF119" s="272"/>
      <c r="AG119" s="271"/>
      <c r="AH119" s="278"/>
      <c r="AI119" s="278"/>
      <c r="AJ119" s="271"/>
      <c r="AK119" s="271"/>
      <c r="AL119" s="271"/>
      <c r="AM119" s="271"/>
      <c r="AN119" s="278"/>
      <c r="AO119" s="271"/>
      <c r="AP119" s="273" t="s">
        <v>557</v>
      </c>
      <c r="AQ119" s="278"/>
      <c r="AR119" s="278"/>
      <c r="AS119" s="278"/>
      <c r="AT119" s="278"/>
      <c r="AU119" s="278"/>
      <c r="AV119" s="271"/>
      <c r="AW119" s="278"/>
    </row>
    <row r="120" spans="1:49" s="269" customFormat="1" ht="21" customHeight="1" x14ac:dyDescent="0.3">
      <c r="A120" s="266">
        <v>420721</v>
      </c>
      <c r="B120" s="267" t="s">
        <v>805</v>
      </c>
      <c r="C120" s="267" t="s">
        <v>257</v>
      </c>
      <c r="D120" s="267" t="s">
        <v>285</v>
      </c>
      <c r="E120" s="267" t="s">
        <v>80</v>
      </c>
      <c r="F120" s="268">
        <v>36180</v>
      </c>
      <c r="G120" s="267" t="s">
        <v>29</v>
      </c>
      <c r="H120" s="267" t="s">
        <v>26</v>
      </c>
      <c r="I120" s="267" t="s">
        <v>580</v>
      </c>
      <c r="J120" s="267" t="s">
        <v>27</v>
      </c>
      <c r="K120" s="266">
        <v>2016</v>
      </c>
      <c r="L120" s="267" t="s">
        <v>29</v>
      </c>
      <c r="O120" s="270">
        <v>601</v>
      </c>
      <c r="P120" s="270"/>
      <c r="Q120" s="266">
        <v>10000</v>
      </c>
      <c r="R120" s="267"/>
      <c r="S120" s="266"/>
      <c r="T120" s="267"/>
      <c r="U120" s="267"/>
      <c r="V120" s="267"/>
      <c r="W120" s="267"/>
      <c r="X120" s="267"/>
      <c r="Y120" s="267"/>
      <c r="Z120" s="267"/>
      <c r="AA120" s="267"/>
      <c r="AC120" s="278"/>
      <c r="AD120" s="272"/>
      <c r="AE120" s="271"/>
      <c r="AF120" s="272"/>
      <c r="AG120" s="271"/>
      <c r="AH120" s="278"/>
      <c r="AI120" s="278"/>
      <c r="AJ120" s="271"/>
      <c r="AK120" s="271"/>
      <c r="AL120" s="271"/>
      <c r="AM120" s="271"/>
      <c r="AN120" s="278"/>
      <c r="AO120" s="271"/>
      <c r="AP120" s="273" t="s">
        <v>557</v>
      </c>
      <c r="AQ120" s="278"/>
      <c r="AR120" s="278"/>
      <c r="AS120" s="278"/>
      <c r="AT120" s="278"/>
      <c r="AU120" s="278"/>
      <c r="AV120" s="271"/>
      <c r="AW120" s="278"/>
    </row>
    <row r="121" spans="1:49" s="269" customFormat="1" ht="21" customHeight="1" x14ac:dyDescent="0.3">
      <c r="A121" s="266">
        <v>420725</v>
      </c>
      <c r="B121" s="267" t="s">
        <v>806</v>
      </c>
      <c r="C121" s="267" t="s">
        <v>384</v>
      </c>
      <c r="D121" s="267" t="s">
        <v>807</v>
      </c>
      <c r="E121" s="267" t="s">
        <v>80</v>
      </c>
      <c r="F121" s="268">
        <v>32785</v>
      </c>
      <c r="G121" s="267" t="s">
        <v>385</v>
      </c>
      <c r="H121" s="267" t="s">
        <v>26</v>
      </c>
      <c r="I121" s="267" t="s">
        <v>580</v>
      </c>
      <c r="J121" s="267" t="s">
        <v>24</v>
      </c>
      <c r="K121" s="266">
        <v>2005</v>
      </c>
      <c r="L121" s="267" t="s">
        <v>41</v>
      </c>
      <c r="O121" s="270">
        <v>0</v>
      </c>
      <c r="P121" s="270"/>
      <c r="Q121" s="266">
        <v>0</v>
      </c>
      <c r="R121" s="267"/>
      <c r="S121" s="266"/>
      <c r="T121" s="267"/>
      <c r="U121" s="267"/>
      <c r="V121" s="267"/>
      <c r="W121" s="267"/>
      <c r="X121" s="267"/>
      <c r="Y121" s="267"/>
      <c r="Z121" s="267"/>
      <c r="AA121" s="267"/>
      <c r="AC121" s="278"/>
      <c r="AD121" s="272"/>
      <c r="AE121" s="271"/>
      <c r="AF121" s="272"/>
      <c r="AG121" s="271"/>
      <c r="AH121" s="278"/>
      <c r="AI121" s="278"/>
      <c r="AJ121" s="271"/>
      <c r="AK121" s="271"/>
      <c r="AL121" s="271"/>
      <c r="AM121" s="271"/>
      <c r="AN121" s="278"/>
      <c r="AO121" s="271"/>
      <c r="AP121" s="273" t="s">
        <v>557</v>
      </c>
      <c r="AQ121" s="278"/>
      <c r="AR121" s="278"/>
      <c r="AS121" s="278"/>
      <c r="AT121" s="278"/>
      <c r="AU121" s="278"/>
      <c r="AV121" s="271"/>
      <c r="AW121" s="278"/>
    </row>
    <row r="122" spans="1:49" s="269" customFormat="1" ht="21" customHeight="1" x14ac:dyDescent="0.3">
      <c r="A122" s="266">
        <v>420728</v>
      </c>
      <c r="B122" s="267" t="s">
        <v>808</v>
      </c>
      <c r="C122" s="267" t="s">
        <v>314</v>
      </c>
      <c r="D122" s="267" t="s">
        <v>482</v>
      </c>
      <c r="E122" s="267" t="s">
        <v>80</v>
      </c>
      <c r="F122" s="268">
        <v>36191</v>
      </c>
      <c r="G122" s="267" t="s">
        <v>29</v>
      </c>
      <c r="H122" s="267" t="s">
        <v>26</v>
      </c>
      <c r="I122" s="267" t="s">
        <v>580</v>
      </c>
      <c r="J122" s="267" t="s">
        <v>27</v>
      </c>
      <c r="K122" s="266">
        <v>2016</v>
      </c>
      <c r="L122" s="267" t="s">
        <v>29</v>
      </c>
      <c r="O122" s="270">
        <v>0</v>
      </c>
      <c r="P122" s="270"/>
      <c r="Q122" s="266">
        <v>0</v>
      </c>
      <c r="R122" s="267"/>
      <c r="S122" s="266"/>
      <c r="T122" s="267"/>
      <c r="U122" s="267"/>
      <c r="V122" s="267"/>
      <c r="W122" s="267"/>
      <c r="X122" s="267"/>
      <c r="Y122" s="267" t="s">
        <v>605</v>
      </c>
      <c r="Z122" s="267"/>
      <c r="AA122" s="267"/>
      <c r="AC122" s="278"/>
      <c r="AD122" s="272"/>
      <c r="AE122" s="271"/>
      <c r="AF122" s="272"/>
      <c r="AG122" s="271"/>
      <c r="AH122" s="278"/>
      <c r="AI122" s="278"/>
      <c r="AJ122" s="271"/>
      <c r="AK122" s="271"/>
      <c r="AL122" s="271"/>
      <c r="AM122" s="271"/>
      <c r="AN122" s="278"/>
      <c r="AO122" s="271"/>
      <c r="AP122" s="273" t="s">
        <v>557</v>
      </c>
      <c r="AQ122" s="278"/>
      <c r="AR122" s="278"/>
      <c r="AS122" s="278"/>
      <c r="AT122" s="278"/>
      <c r="AU122" s="278"/>
      <c r="AV122" s="271"/>
      <c r="AW122" s="278"/>
    </row>
    <row r="123" spans="1:49" s="269" customFormat="1" ht="21" customHeight="1" x14ac:dyDescent="0.3">
      <c r="A123" s="266">
        <v>420729</v>
      </c>
      <c r="B123" s="267" t="s">
        <v>809</v>
      </c>
      <c r="C123" s="267" t="s">
        <v>257</v>
      </c>
      <c r="D123" s="267" t="s">
        <v>394</v>
      </c>
      <c r="E123" s="267" t="s">
        <v>80</v>
      </c>
      <c r="F123" s="268">
        <v>35796</v>
      </c>
      <c r="G123" s="267" t="s">
        <v>810</v>
      </c>
      <c r="H123" s="267" t="s">
        <v>26</v>
      </c>
      <c r="I123" s="267" t="s">
        <v>580</v>
      </c>
      <c r="J123" s="267" t="s">
        <v>24</v>
      </c>
      <c r="K123" s="266">
        <v>2015</v>
      </c>
      <c r="L123" s="267" t="s">
        <v>41</v>
      </c>
      <c r="O123" s="270">
        <v>0</v>
      </c>
      <c r="P123" s="270"/>
      <c r="Q123" s="266">
        <v>0</v>
      </c>
      <c r="R123" s="267"/>
      <c r="S123" s="266"/>
      <c r="T123" s="267"/>
      <c r="U123" s="267"/>
      <c r="V123" s="267"/>
      <c r="W123" s="267"/>
      <c r="X123" s="267"/>
      <c r="Y123" s="267"/>
      <c r="Z123" s="267"/>
      <c r="AA123" s="267"/>
      <c r="AC123" s="278"/>
      <c r="AD123" s="272"/>
      <c r="AE123" s="271"/>
      <c r="AF123" s="272"/>
      <c r="AG123" s="271"/>
      <c r="AH123" s="278"/>
      <c r="AI123" s="278"/>
      <c r="AJ123" s="271"/>
      <c r="AK123" s="271"/>
      <c r="AL123" s="271"/>
      <c r="AM123" s="271"/>
      <c r="AN123" s="278"/>
      <c r="AO123" s="271"/>
      <c r="AP123" s="273" t="s">
        <v>557</v>
      </c>
      <c r="AQ123" s="278"/>
      <c r="AR123" s="278"/>
      <c r="AS123" s="278"/>
      <c r="AT123" s="278"/>
      <c r="AU123" s="278"/>
      <c r="AV123" s="271"/>
      <c r="AW123" s="278"/>
    </row>
    <row r="124" spans="1:49" s="269" customFormat="1" ht="21" customHeight="1" x14ac:dyDescent="0.3">
      <c r="A124" s="266">
        <v>420796</v>
      </c>
      <c r="B124" s="267" t="s">
        <v>811</v>
      </c>
      <c r="C124" s="267" t="s">
        <v>374</v>
      </c>
      <c r="D124" s="267" t="s">
        <v>360</v>
      </c>
      <c r="E124" s="267" t="s">
        <v>81</v>
      </c>
      <c r="F124" s="268">
        <v>34359</v>
      </c>
      <c r="G124" s="267" t="s">
        <v>29</v>
      </c>
      <c r="H124" s="267" t="s">
        <v>26</v>
      </c>
      <c r="I124" s="267" t="s">
        <v>580</v>
      </c>
      <c r="J124" s="267" t="s">
        <v>27</v>
      </c>
      <c r="K124" s="266">
        <v>2012</v>
      </c>
      <c r="L124" s="267" t="s">
        <v>41</v>
      </c>
      <c r="O124" s="270">
        <v>0</v>
      </c>
      <c r="P124" s="270"/>
      <c r="Q124" s="266">
        <v>0</v>
      </c>
      <c r="R124" s="267"/>
      <c r="S124" s="266"/>
      <c r="T124" s="267"/>
      <c r="U124" s="267"/>
      <c r="V124" s="267"/>
      <c r="W124" s="267"/>
      <c r="X124" s="267"/>
      <c r="Y124" s="267"/>
      <c r="Z124" s="267"/>
      <c r="AA124" s="267"/>
      <c r="AC124" s="278"/>
      <c r="AD124" s="272"/>
      <c r="AE124" s="271"/>
      <c r="AF124" s="272"/>
      <c r="AG124" s="271"/>
      <c r="AH124" s="278"/>
      <c r="AI124" s="278"/>
      <c r="AJ124" s="271"/>
      <c r="AK124" s="271"/>
      <c r="AL124" s="271"/>
      <c r="AM124" s="271"/>
      <c r="AN124" s="278"/>
      <c r="AO124" s="271"/>
      <c r="AP124" s="273" t="s">
        <v>557</v>
      </c>
      <c r="AQ124" s="278"/>
      <c r="AR124" s="278"/>
      <c r="AS124" s="278"/>
      <c r="AT124" s="278"/>
      <c r="AU124" s="278"/>
      <c r="AV124" s="271"/>
      <c r="AW124" s="278"/>
    </row>
    <row r="125" spans="1:49" s="269" customFormat="1" ht="21" customHeight="1" x14ac:dyDescent="0.3">
      <c r="A125" s="266">
        <v>420807</v>
      </c>
      <c r="B125" s="267" t="s">
        <v>812</v>
      </c>
      <c r="C125" s="267" t="s">
        <v>521</v>
      </c>
      <c r="D125" s="267" t="s">
        <v>389</v>
      </c>
      <c r="E125" s="267" t="s">
        <v>80</v>
      </c>
      <c r="F125" s="268">
        <v>36005</v>
      </c>
      <c r="G125" s="267" t="s">
        <v>249</v>
      </c>
      <c r="H125" s="267" t="s">
        <v>26</v>
      </c>
      <c r="I125" s="267" t="s">
        <v>580</v>
      </c>
      <c r="J125" s="267" t="s">
        <v>27</v>
      </c>
      <c r="K125" s="266">
        <v>2016</v>
      </c>
      <c r="L125" s="267" t="s">
        <v>29</v>
      </c>
      <c r="O125" s="270">
        <v>0</v>
      </c>
      <c r="P125" s="270"/>
      <c r="Q125" s="266">
        <v>0</v>
      </c>
      <c r="R125" s="267"/>
      <c r="S125" s="266"/>
      <c r="T125" s="267"/>
      <c r="U125" s="267"/>
      <c r="V125" s="267"/>
      <c r="W125" s="267"/>
      <c r="X125" s="267"/>
      <c r="Y125" s="267"/>
      <c r="Z125" s="267"/>
      <c r="AA125" s="267"/>
      <c r="AC125" s="278"/>
      <c r="AD125" s="272"/>
      <c r="AE125" s="271"/>
      <c r="AF125" s="272"/>
      <c r="AG125" s="271"/>
      <c r="AH125" s="278"/>
      <c r="AI125" s="278"/>
      <c r="AJ125" s="271"/>
      <c r="AK125" s="271"/>
      <c r="AL125" s="271"/>
      <c r="AM125" s="271"/>
      <c r="AN125" s="278"/>
      <c r="AO125" s="271"/>
      <c r="AP125" s="273" t="s">
        <v>557</v>
      </c>
      <c r="AQ125" s="278"/>
      <c r="AR125" s="278"/>
      <c r="AS125" s="278"/>
      <c r="AT125" s="278"/>
      <c r="AU125" s="278"/>
      <c r="AV125" s="271"/>
      <c r="AW125" s="278"/>
    </row>
    <row r="126" spans="1:49" s="269" customFormat="1" ht="21" customHeight="1" x14ac:dyDescent="0.3">
      <c r="A126" s="266">
        <v>420812</v>
      </c>
      <c r="B126" s="267" t="s">
        <v>813</v>
      </c>
      <c r="C126" s="267" t="s">
        <v>381</v>
      </c>
      <c r="D126" s="267" t="s">
        <v>814</v>
      </c>
      <c r="E126" s="267" t="s">
        <v>81</v>
      </c>
      <c r="F126" s="268">
        <v>35554</v>
      </c>
      <c r="G126" s="267" t="s">
        <v>256</v>
      </c>
      <c r="H126" s="267" t="s">
        <v>26</v>
      </c>
      <c r="I126" s="267" t="s">
        <v>580</v>
      </c>
      <c r="J126" s="267" t="s">
        <v>24</v>
      </c>
      <c r="K126" s="266">
        <v>2016</v>
      </c>
      <c r="L126" s="267" t="s">
        <v>29</v>
      </c>
      <c r="O126" s="270">
        <v>0</v>
      </c>
      <c r="P126" s="270"/>
      <c r="Q126" s="266">
        <v>0</v>
      </c>
      <c r="R126" s="267"/>
      <c r="S126" s="266"/>
      <c r="T126" s="267"/>
      <c r="U126" s="267"/>
      <c r="V126" s="267"/>
      <c r="W126" s="267"/>
      <c r="X126" s="267"/>
      <c r="Y126" s="267"/>
      <c r="Z126" s="267"/>
      <c r="AA126" s="267"/>
      <c r="AC126" s="278"/>
      <c r="AD126" s="272"/>
      <c r="AE126" s="271"/>
      <c r="AF126" s="272"/>
      <c r="AG126" s="271"/>
      <c r="AH126" s="278"/>
      <c r="AI126" s="278"/>
      <c r="AJ126" s="271"/>
      <c r="AK126" s="271"/>
      <c r="AL126" s="271"/>
      <c r="AM126" s="271"/>
      <c r="AN126" s="278"/>
      <c r="AO126" s="271"/>
      <c r="AP126" s="273" t="s">
        <v>557</v>
      </c>
      <c r="AQ126" s="278"/>
      <c r="AR126" s="278"/>
      <c r="AS126" s="278"/>
      <c r="AT126" s="278"/>
      <c r="AU126" s="278"/>
      <c r="AV126" s="271"/>
      <c r="AW126" s="278"/>
    </row>
    <row r="127" spans="1:49" s="269" customFormat="1" ht="21" customHeight="1" x14ac:dyDescent="0.3">
      <c r="A127" s="266">
        <v>420821</v>
      </c>
      <c r="B127" s="267" t="s">
        <v>815</v>
      </c>
      <c r="C127" s="267" t="s">
        <v>418</v>
      </c>
      <c r="D127" s="267" t="s">
        <v>330</v>
      </c>
      <c r="E127" s="267" t="s">
        <v>80</v>
      </c>
      <c r="F127" s="268">
        <v>35856</v>
      </c>
      <c r="G127" s="267" t="s">
        <v>29</v>
      </c>
      <c r="H127" s="267" t="s">
        <v>26</v>
      </c>
      <c r="I127" s="267" t="s">
        <v>580</v>
      </c>
      <c r="J127" s="267" t="s">
        <v>27</v>
      </c>
      <c r="K127" s="266">
        <v>2016</v>
      </c>
      <c r="L127" s="267" t="s">
        <v>29</v>
      </c>
      <c r="O127" s="270">
        <v>0</v>
      </c>
      <c r="P127" s="270"/>
      <c r="Q127" s="266">
        <v>0</v>
      </c>
      <c r="R127" s="267"/>
      <c r="S127" s="266"/>
      <c r="T127" s="267"/>
      <c r="U127" s="267"/>
      <c r="V127" s="267"/>
      <c r="W127" s="267"/>
      <c r="X127" s="267"/>
      <c r="Y127" s="267"/>
      <c r="Z127" s="267"/>
      <c r="AA127" s="267"/>
      <c r="AC127" s="278"/>
      <c r="AD127" s="272"/>
      <c r="AE127" s="271"/>
      <c r="AF127" s="272"/>
      <c r="AG127" s="271"/>
      <c r="AH127" s="278"/>
      <c r="AI127" s="278"/>
      <c r="AJ127" s="271"/>
      <c r="AK127" s="271"/>
      <c r="AL127" s="271"/>
      <c r="AM127" s="271"/>
      <c r="AN127" s="278"/>
      <c r="AO127" s="271"/>
      <c r="AP127" s="273" t="s">
        <v>557</v>
      </c>
      <c r="AQ127" s="278"/>
      <c r="AR127" s="278"/>
      <c r="AS127" s="278"/>
      <c r="AT127" s="278"/>
      <c r="AU127" s="278"/>
      <c r="AV127" s="271"/>
      <c r="AW127" s="278"/>
    </row>
    <row r="128" spans="1:49" s="269" customFormat="1" ht="21" customHeight="1" x14ac:dyDescent="0.3">
      <c r="A128" s="266">
        <v>420833</v>
      </c>
      <c r="B128" s="267" t="s">
        <v>816</v>
      </c>
      <c r="C128" s="267" t="s">
        <v>343</v>
      </c>
      <c r="D128" s="267" t="s">
        <v>284</v>
      </c>
      <c r="E128" s="267" t="s">
        <v>80</v>
      </c>
      <c r="F128" s="268">
        <v>36180</v>
      </c>
      <c r="G128" s="267" t="s">
        <v>29</v>
      </c>
      <c r="H128" s="267" t="s">
        <v>26</v>
      </c>
      <c r="I128" s="267" t="s">
        <v>580</v>
      </c>
      <c r="J128" s="267" t="s">
        <v>27</v>
      </c>
      <c r="K128" s="266">
        <v>2016</v>
      </c>
      <c r="L128" s="267" t="s">
        <v>29</v>
      </c>
      <c r="O128" s="270">
        <v>0</v>
      </c>
      <c r="P128" s="270"/>
      <c r="Q128" s="266">
        <v>0</v>
      </c>
      <c r="R128" s="267"/>
      <c r="S128" s="266"/>
      <c r="T128" s="267"/>
      <c r="U128" s="267"/>
      <c r="V128" s="267"/>
      <c r="W128" s="267"/>
      <c r="X128" s="267"/>
      <c r="Y128" s="267"/>
      <c r="Z128" s="267"/>
      <c r="AA128" s="267"/>
      <c r="AC128" s="278"/>
      <c r="AD128" s="272"/>
      <c r="AE128" s="271"/>
      <c r="AF128" s="272"/>
      <c r="AG128" s="271"/>
      <c r="AH128" s="278"/>
      <c r="AI128" s="278"/>
      <c r="AJ128" s="271"/>
      <c r="AK128" s="271"/>
      <c r="AL128" s="271"/>
      <c r="AM128" s="271"/>
      <c r="AN128" s="278"/>
      <c r="AO128" s="271"/>
      <c r="AP128" s="273" t="s">
        <v>557</v>
      </c>
      <c r="AQ128" s="278"/>
      <c r="AR128" s="278"/>
      <c r="AS128" s="278"/>
      <c r="AT128" s="278"/>
      <c r="AU128" s="278"/>
      <c r="AV128" s="271"/>
      <c r="AW128" s="278"/>
    </row>
    <row r="129" spans="1:49" s="269" customFormat="1" ht="21" customHeight="1" x14ac:dyDescent="0.3">
      <c r="A129" s="266">
        <v>420861</v>
      </c>
      <c r="B129" s="267" t="s">
        <v>818</v>
      </c>
      <c r="C129" s="267" t="s">
        <v>333</v>
      </c>
      <c r="D129" s="267" t="s">
        <v>258</v>
      </c>
      <c r="E129" s="267" t="s">
        <v>81</v>
      </c>
      <c r="F129" s="268">
        <v>35881</v>
      </c>
      <c r="G129" s="267" t="s">
        <v>29</v>
      </c>
      <c r="H129" s="267" t="s">
        <v>26</v>
      </c>
      <c r="I129" s="267" t="s">
        <v>580</v>
      </c>
      <c r="J129" s="267" t="s">
        <v>27</v>
      </c>
      <c r="K129" s="266">
        <v>2016</v>
      </c>
      <c r="L129" s="267" t="s">
        <v>29</v>
      </c>
      <c r="O129" s="270">
        <v>0</v>
      </c>
      <c r="P129" s="270"/>
      <c r="Q129" s="266">
        <v>0</v>
      </c>
      <c r="R129" s="267"/>
      <c r="S129" s="266"/>
      <c r="T129" s="267"/>
      <c r="U129" s="267"/>
      <c r="V129" s="267"/>
      <c r="W129" s="267"/>
      <c r="X129" s="267"/>
      <c r="Y129" s="267"/>
      <c r="Z129" s="267"/>
      <c r="AA129" s="267"/>
      <c r="AC129" s="278"/>
      <c r="AD129" s="272"/>
      <c r="AE129" s="271"/>
      <c r="AF129" s="272"/>
      <c r="AG129" s="271"/>
      <c r="AH129" s="278"/>
      <c r="AI129" s="278"/>
      <c r="AJ129" s="271"/>
      <c r="AK129" s="271"/>
      <c r="AL129" s="271"/>
      <c r="AM129" s="271"/>
      <c r="AN129" s="278"/>
      <c r="AO129" s="271"/>
      <c r="AP129" s="273" t="s">
        <v>557</v>
      </c>
      <c r="AQ129" s="278"/>
      <c r="AR129" s="278"/>
      <c r="AS129" s="278"/>
      <c r="AT129" s="278"/>
      <c r="AU129" s="278"/>
      <c r="AV129" s="271"/>
      <c r="AW129" s="278"/>
    </row>
    <row r="130" spans="1:49" s="269" customFormat="1" ht="21" customHeight="1" x14ac:dyDescent="0.3">
      <c r="A130" s="266">
        <v>420875</v>
      </c>
      <c r="B130" s="267" t="s">
        <v>819</v>
      </c>
      <c r="C130" s="267" t="s">
        <v>246</v>
      </c>
      <c r="D130" s="267" t="s">
        <v>478</v>
      </c>
      <c r="E130" s="267" t="s">
        <v>80</v>
      </c>
      <c r="F130" s="268">
        <v>34783</v>
      </c>
      <c r="G130" s="267" t="s">
        <v>516</v>
      </c>
      <c r="H130" s="267" t="s">
        <v>26</v>
      </c>
      <c r="I130" s="267" t="s">
        <v>580</v>
      </c>
      <c r="J130" s="267" t="s">
        <v>27</v>
      </c>
      <c r="K130" s="266">
        <v>2013</v>
      </c>
      <c r="L130" s="267" t="s">
        <v>41</v>
      </c>
      <c r="O130" s="270">
        <v>0</v>
      </c>
      <c r="P130" s="270"/>
      <c r="Q130" s="266">
        <v>0</v>
      </c>
      <c r="R130" s="267"/>
      <c r="S130" s="266"/>
      <c r="T130" s="267"/>
      <c r="U130" s="267"/>
      <c r="V130" s="267"/>
      <c r="W130" s="267"/>
      <c r="X130" s="267"/>
      <c r="Y130" s="267" t="s">
        <v>569</v>
      </c>
      <c r="Z130" s="267"/>
      <c r="AA130" s="267"/>
      <c r="AC130" s="278"/>
      <c r="AD130" s="272"/>
      <c r="AE130" s="271"/>
      <c r="AF130" s="272"/>
      <c r="AG130" s="271"/>
      <c r="AH130" s="278"/>
      <c r="AI130" s="278"/>
      <c r="AJ130" s="271"/>
      <c r="AK130" s="271"/>
      <c r="AL130" s="271"/>
      <c r="AM130" s="271"/>
      <c r="AN130" s="278"/>
      <c r="AO130" s="271"/>
      <c r="AP130" s="273" t="s">
        <v>557</v>
      </c>
      <c r="AQ130" s="278"/>
      <c r="AR130" s="278"/>
      <c r="AS130" s="278"/>
      <c r="AT130" s="278"/>
      <c r="AU130" s="278"/>
      <c r="AV130" s="271"/>
      <c r="AW130" s="278"/>
    </row>
    <row r="131" spans="1:49" s="269" customFormat="1" ht="21" customHeight="1" x14ac:dyDescent="0.3">
      <c r="A131" s="266">
        <v>420880</v>
      </c>
      <c r="B131" s="267" t="s">
        <v>820</v>
      </c>
      <c r="C131" s="267" t="s">
        <v>276</v>
      </c>
      <c r="D131" s="267" t="s">
        <v>260</v>
      </c>
      <c r="E131" s="267" t="s">
        <v>80</v>
      </c>
      <c r="F131" s="268">
        <v>35431</v>
      </c>
      <c r="G131" s="267" t="s">
        <v>821</v>
      </c>
      <c r="H131" s="267" t="s">
        <v>26</v>
      </c>
      <c r="I131" s="267" t="s">
        <v>580</v>
      </c>
      <c r="J131" s="267" t="s">
        <v>24</v>
      </c>
      <c r="K131" s="266">
        <v>2014</v>
      </c>
      <c r="L131" s="267" t="s">
        <v>29</v>
      </c>
      <c r="O131" s="270">
        <v>0</v>
      </c>
      <c r="P131" s="270"/>
      <c r="Q131" s="266">
        <v>0</v>
      </c>
      <c r="R131" s="267"/>
      <c r="S131" s="266"/>
      <c r="T131" s="267"/>
      <c r="U131" s="267"/>
      <c r="V131" s="267"/>
      <c r="W131" s="267"/>
      <c r="X131" s="267"/>
      <c r="Y131" s="267" t="s">
        <v>569</v>
      </c>
      <c r="Z131" s="267"/>
      <c r="AA131" s="267"/>
      <c r="AC131" s="278"/>
      <c r="AD131" s="272"/>
      <c r="AE131" s="271"/>
      <c r="AF131" s="272"/>
      <c r="AG131" s="271"/>
      <c r="AH131" s="278"/>
      <c r="AI131" s="278"/>
      <c r="AJ131" s="271"/>
      <c r="AK131" s="271"/>
      <c r="AL131" s="271"/>
      <c r="AM131" s="271"/>
      <c r="AN131" s="278"/>
      <c r="AO131" s="271"/>
      <c r="AP131" s="273" t="s">
        <v>557</v>
      </c>
      <c r="AQ131" s="278"/>
      <c r="AR131" s="278"/>
      <c r="AS131" s="271"/>
      <c r="AT131" s="278"/>
      <c r="AU131" s="278"/>
      <c r="AV131" s="271"/>
      <c r="AW131" s="278"/>
    </row>
    <row r="132" spans="1:49" s="269" customFormat="1" ht="21" customHeight="1" x14ac:dyDescent="0.3">
      <c r="A132" s="266">
        <v>420900</v>
      </c>
      <c r="B132" s="267" t="s">
        <v>822</v>
      </c>
      <c r="C132" s="267" t="s">
        <v>514</v>
      </c>
      <c r="D132" s="267" t="s">
        <v>261</v>
      </c>
      <c r="E132" s="267" t="s">
        <v>81</v>
      </c>
      <c r="F132" s="268">
        <v>36219</v>
      </c>
      <c r="G132" s="267" t="s">
        <v>29</v>
      </c>
      <c r="H132" s="267" t="s">
        <v>26</v>
      </c>
      <c r="I132" s="267" t="s">
        <v>580</v>
      </c>
      <c r="J132" s="267" t="s">
        <v>27</v>
      </c>
      <c r="K132" s="266">
        <v>2016</v>
      </c>
      <c r="L132" s="267" t="s">
        <v>29</v>
      </c>
      <c r="O132" s="270">
        <v>0</v>
      </c>
      <c r="P132" s="270"/>
      <c r="Q132" s="266">
        <v>0</v>
      </c>
      <c r="R132" s="267"/>
      <c r="S132" s="266"/>
      <c r="T132" s="267"/>
      <c r="U132" s="267"/>
      <c r="V132" s="267"/>
      <c r="W132" s="267"/>
      <c r="X132" s="267"/>
      <c r="Y132" s="267"/>
      <c r="Z132" s="267"/>
      <c r="AA132" s="267"/>
      <c r="AC132" s="278"/>
      <c r="AD132" s="272"/>
      <c r="AE132" s="271"/>
      <c r="AF132" s="272"/>
      <c r="AG132" s="271"/>
      <c r="AH132" s="278"/>
      <c r="AI132" s="278"/>
      <c r="AJ132" s="271"/>
      <c r="AK132" s="271"/>
      <c r="AL132" s="271"/>
      <c r="AM132" s="271"/>
      <c r="AN132" s="278"/>
      <c r="AO132" s="271"/>
      <c r="AP132" s="273" t="s">
        <v>557</v>
      </c>
      <c r="AQ132" s="278"/>
      <c r="AR132" s="278"/>
      <c r="AS132" s="278"/>
      <c r="AT132" s="278"/>
      <c r="AU132" s="278"/>
      <c r="AV132" s="271"/>
      <c r="AW132" s="278"/>
    </row>
    <row r="133" spans="1:49" s="269" customFormat="1" ht="21" customHeight="1" x14ac:dyDescent="0.3">
      <c r="A133" s="266">
        <v>420907</v>
      </c>
      <c r="B133" s="267" t="s">
        <v>823</v>
      </c>
      <c r="C133" s="267" t="s">
        <v>327</v>
      </c>
      <c r="D133" s="267" t="s">
        <v>824</v>
      </c>
      <c r="E133" s="267" t="s">
        <v>80</v>
      </c>
      <c r="F133" s="268">
        <v>36020</v>
      </c>
      <c r="G133" s="267" t="s">
        <v>29</v>
      </c>
      <c r="H133" s="267" t="s">
        <v>26</v>
      </c>
      <c r="I133" s="267" t="s">
        <v>580</v>
      </c>
      <c r="J133" s="267" t="s">
        <v>24</v>
      </c>
      <c r="K133" s="266">
        <v>2016</v>
      </c>
      <c r="L133" s="267" t="s">
        <v>29</v>
      </c>
      <c r="O133" s="270">
        <v>0</v>
      </c>
      <c r="P133" s="270"/>
      <c r="Q133" s="266">
        <v>0</v>
      </c>
      <c r="R133" s="267"/>
      <c r="S133" s="266"/>
      <c r="T133" s="267"/>
      <c r="U133" s="267"/>
      <c r="V133" s="267"/>
      <c r="W133" s="267"/>
      <c r="X133" s="267"/>
      <c r="Y133" s="267"/>
      <c r="Z133" s="267"/>
      <c r="AA133" s="267"/>
      <c r="AC133" s="278"/>
      <c r="AD133" s="272"/>
      <c r="AE133" s="271"/>
      <c r="AF133" s="272"/>
      <c r="AG133" s="271"/>
      <c r="AH133" s="278"/>
      <c r="AI133" s="278"/>
      <c r="AJ133" s="271"/>
      <c r="AK133" s="271"/>
      <c r="AL133" s="271"/>
      <c r="AM133" s="271"/>
      <c r="AN133" s="278"/>
      <c r="AO133" s="271"/>
      <c r="AP133" s="273" t="s">
        <v>557</v>
      </c>
      <c r="AQ133" s="278"/>
      <c r="AR133" s="278"/>
      <c r="AS133" s="278"/>
      <c r="AT133" s="278"/>
      <c r="AU133" s="278"/>
      <c r="AV133" s="271"/>
      <c r="AW133" s="278"/>
    </row>
    <row r="134" spans="1:49" s="269" customFormat="1" ht="21" customHeight="1" x14ac:dyDescent="0.3">
      <c r="A134" s="266">
        <v>420909</v>
      </c>
      <c r="B134" s="267" t="s">
        <v>825</v>
      </c>
      <c r="C134" s="267" t="s">
        <v>465</v>
      </c>
      <c r="D134" s="267" t="s">
        <v>826</v>
      </c>
      <c r="E134" s="267" t="s">
        <v>81</v>
      </c>
      <c r="F134" s="268">
        <v>34851</v>
      </c>
      <c r="G134" s="267" t="s">
        <v>827</v>
      </c>
      <c r="H134" s="267" t="s">
        <v>26</v>
      </c>
      <c r="I134" s="267" t="s">
        <v>580</v>
      </c>
      <c r="J134" s="267" t="s">
        <v>27</v>
      </c>
      <c r="K134" s="266">
        <v>2013</v>
      </c>
      <c r="L134" s="267" t="s">
        <v>29</v>
      </c>
      <c r="O134" s="270">
        <v>0</v>
      </c>
      <c r="P134" s="270"/>
      <c r="Q134" s="266">
        <v>0</v>
      </c>
      <c r="R134" s="267"/>
      <c r="S134" s="266"/>
      <c r="T134" s="267"/>
      <c r="U134" s="267"/>
      <c r="V134" s="267"/>
      <c r="W134" s="267"/>
      <c r="X134" s="267"/>
      <c r="Y134" s="267" t="s">
        <v>569</v>
      </c>
      <c r="Z134" s="267"/>
      <c r="AA134" s="267"/>
      <c r="AC134" s="278"/>
      <c r="AD134" s="272"/>
      <c r="AE134" s="271"/>
      <c r="AF134" s="272"/>
      <c r="AG134" s="271"/>
      <c r="AH134" s="278"/>
      <c r="AI134" s="278"/>
      <c r="AJ134" s="271"/>
      <c r="AK134" s="271"/>
      <c r="AL134" s="271"/>
      <c r="AM134" s="271"/>
      <c r="AN134" s="278"/>
      <c r="AO134" s="271"/>
      <c r="AP134" s="273" t="s">
        <v>557</v>
      </c>
      <c r="AQ134" s="278"/>
      <c r="AR134" s="278"/>
      <c r="AS134" s="278"/>
      <c r="AT134" s="278"/>
      <c r="AU134" s="278"/>
      <c r="AV134" s="271"/>
      <c r="AW134" s="278"/>
    </row>
    <row r="135" spans="1:49" s="269" customFormat="1" ht="21" customHeight="1" x14ac:dyDescent="0.3">
      <c r="A135" s="266">
        <v>420918</v>
      </c>
      <c r="B135" s="267" t="s">
        <v>828</v>
      </c>
      <c r="C135" s="267" t="s">
        <v>325</v>
      </c>
      <c r="D135" s="267" t="s">
        <v>281</v>
      </c>
      <c r="E135" s="267" t="s">
        <v>80</v>
      </c>
      <c r="F135" s="268">
        <v>34700</v>
      </c>
      <c r="G135" s="267" t="s">
        <v>829</v>
      </c>
      <c r="H135" s="267" t="s">
        <v>26</v>
      </c>
      <c r="I135" s="267" t="s">
        <v>580</v>
      </c>
      <c r="J135" s="267" t="s">
        <v>27</v>
      </c>
      <c r="K135" s="266">
        <v>2013</v>
      </c>
      <c r="L135" s="267" t="s">
        <v>29</v>
      </c>
      <c r="O135" s="270">
        <v>0</v>
      </c>
      <c r="P135" s="270"/>
      <c r="Q135" s="266">
        <v>0</v>
      </c>
      <c r="R135" s="267"/>
      <c r="S135" s="266"/>
      <c r="T135" s="267"/>
      <c r="U135" s="267"/>
      <c r="V135" s="267"/>
      <c r="W135" s="267"/>
      <c r="X135" s="267"/>
      <c r="Y135" s="267"/>
      <c r="Z135" s="267"/>
      <c r="AA135" s="267"/>
      <c r="AC135" s="278"/>
      <c r="AD135" s="272"/>
      <c r="AE135" s="271"/>
      <c r="AF135" s="272"/>
      <c r="AG135" s="271"/>
      <c r="AH135" s="278"/>
      <c r="AI135" s="278"/>
      <c r="AJ135" s="271"/>
      <c r="AK135" s="271"/>
      <c r="AL135" s="271"/>
      <c r="AM135" s="271"/>
      <c r="AN135" s="278"/>
      <c r="AO135" s="271"/>
      <c r="AP135" s="273" t="s">
        <v>557</v>
      </c>
      <c r="AQ135" s="278"/>
      <c r="AR135" s="278"/>
      <c r="AS135" s="278"/>
      <c r="AT135" s="278"/>
      <c r="AU135" s="278"/>
      <c r="AV135" s="271"/>
      <c r="AW135" s="278"/>
    </row>
    <row r="136" spans="1:49" s="269" customFormat="1" ht="21" customHeight="1" x14ac:dyDescent="0.3">
      <c r="A136" s="266">
        <v>420919</v>
      </c>
      <c r="B136" s="267" t="s">
        <v>830</v>
      </c>
      <c r="C136" s="267" t="s">
        <v>270</v>
      </c>
      <c r="D136" s="267" t="s">
        <v>340</v>
      </c>
      <c r="E136" s="267" t="s">
        <v>80</v>
      </c>
      <c r="F136" s="268">
        <v>35443</v>
      </c>
      <c r="G136" s="267" t="s">
        <v>29</v>
      </c>
      <c r="H136" s="267" t="s">
        <v>26</v>
      </c>
      <c r="I136" s="267" t="s">
        <v>580</v>
      </c>
      <c r="J136" s="267" t="s">
        <v>585</v>
      </c>
      <c r="K136" s="266">
        <v>0</v>
      </c>
      <c r="L136" s="267" t="s">
        <v>29</v>
      </c>
      <c r="O136" s="270">
        <v>0</v>
      </c>
      <c r="P136" s="270"/>
      <c r="Q136" s="266">
        <v>0</v>
      </c>
      <c r="R136" s="267"/>
      <c r="S136" s="266"/>
      <c r="T136" s="267"/>
      <c r="U136" s="267"/>
      <c r="V136" s="267"/>
      <c r="W136" s="267"/>
      <c r="X136" s="267"/>
      <c r="Y136" s="267" t="s">
        <v>569</v>
      </c>
      <c r="Z136" s="267"/>
      <c r="AA136" s="267"/>
      <c r="AC136" s="278"/>
      <c r="AD136" s="272"/>
      <c r="AE136" s="271"/>
      <c r="AF136" s="272"/>
      <c r="AG136" s="271"/>
      <c r="AH136" s="278"/>
      <c r="AI136" s="278"/>
      <c r="AJ136" s="271"/>
      <c r="AK136" s="271"/>
      <c r="AL136" s="271"/>
      <c r="AM136" s="271"/>
      <c r="AN136" s="278"/>
      <c r="AO136" s="271"/>
      <c r="AP136" s="273" t="s">
        <v>557</v>
      </c>
      <c r="AQ136" s="278"/>
      <c r="AR136" s="278"/>
      <c r="AS136" s="278"/>
      <c r="AT136" s="278"/>
      <c r="AU136" s="278"/>
      <c r="AV136" s="271"/>
      <c r="AW136" s="278"/>
    </row>
    <row r="137" spans="1:49" s="269" customFormat="1" ht="21" customHeight="1" x14ac:dyDescent="0.3">
      <c r="A137" s="266">
        <v>420926</v>
      </c>
      <c r="B137" s="267" t="s">
        <v>831</v>
      </c>
      <c r="C137" s="267" t="s">
        <v>282</v>
      </c>
      <c r="D137" s="267" t="s">
        <v>260</v>
      </c>
      <c r="E137" s="267" t="s">
        <v>80</v>
      </c>
      <c r="F137" s="276">
        <v>35676</v>
      </c>
      <c r="G137" s="267" t="s">
        <v>385</v>
      </c>
      <c r="H137" s="267" t="s">
        <v>26</v>
      </c>
      <c r="I137" s="267" t="s">
        <v>580</v>
      </c>
      <c r="J137" s="267" t="s">
        <v>24</v>
      </c>
      <c r="K137" s="266">
        <v>2015</v>
      </c>
      <c r="L137" s="267" t="s">
        <v>41</v>
      </c>
      <c r="O137" s="270">
        <v>0</v>
      </c>
      <c r="P137" s="270"/>
      <c r="Q137" s="266">
        <v>0</v>
      </c>
      <c r="R137" s="267"/>
      <c r="S137" s="267"/>
      <c r="T137" s="267" t="s">
        <v>557</v>
      </c>
      <c r="U137" s="267" t="s">
        <v>557</v>
      </c>
      <c r="V137" s="267" t="s">
        <v>557</v>
      </c>
      <c r="W137" s="267" t="s">
        <v>557</v>
      </c>
      <c r="X137" s="267" t="s">
        <v>557</v>
      </c>
      <c r="Y137" s="267"/>
      <c r="Z137" s="267"/>
      <c r="AA137" s="267"/>
      <c r="AC137" s="278"/>
      <c r="AD137" s="272"/>
      <c r="AE137" s="271"/>
      <c r="AF137" s="272"/>
      <c r="AG137" s="271"/>
      <c r="AH137" s="278"/>
      <c r="AI137" s="278"/>
      <c r="AJ137" s="271"/>
      <c r="AK137" s="271"/>
      <c r="AL137" s="271"/>
      <c r="AM137" s="271"/>
      <c r="AN137" s="278"/>
      <c r="AO137" s="271"/>
      <c r="AP137" s="273">
        <v>0</v>
      </c>
      <c r="AQ137" s="278"/>
      <c r="AR137" s="278"/>
      <c r="AS137" s="278"/>
      <c r="AT137" s="278"/>
      <c r="AU137" s="278"/>
      <c r="AV137" s="271"/>
      <c r="AW137" s="278"/>
    </row>
    <row r="138" spans="1:49" s="269" customFormat="1" ht="21" customHeight="1" x14ac:dyDescent="0.3">
      <c r="A138" s="266">
        <v>420947</v>
      </c>
      <c r="B138" s="267" t="s">
        <v>832</v>
      </c>
      <c r="C138" s="267" t="s">
        <v>257</v>
      </c>
      <c r="D138" s="267" t="s">
        <v>318</v>
      </c>
      <c r="E138" s="267" t="s">
        <v>81</v>
      </c>
      <c r="F138" s="268">
        <v>35827</v>
      </c>
      <c r="G138" s="267" t="s">
        <v>29</v>
      </c>
      <c r="H138" s="267" t="s">
        <v>26</v>
      </c>
      <c r="I138" s="267" t="s">
        <v>580</v>
      </c>
      <c r="J138" s="267" t="s">
        <v>24</v>
      </c>
      <c r="K138" s="266">
        <v>2016</v>
      </c>
      <c r="L138" s="267" t="s">
        <v>29</v>
      </c>
      <c r="O138" s="270">
        <v>0</v>
      </c>
      <c r="P138" s="270"/>
      <c r="Q138" s="266">
        <v>0</v>
      </c>
      <c r="R138" s="267"/>
      <c r="S138" s="266"/>
      <c r="T138" s="267"/>
      <c r="U138" s="267"/>
      <c r="V138" s="267"/>
      <c r="W138" s="267"/>
      <c r="X138" s="267"/>
      <c r="Y138" s="267"/>
      <c r="Z138" s="267"/>
      <c r="AA138" s="267"/>
      <c r="AC138" s="278"/>
      <c r="AD138" s="272"/>
      <c r="AE138" s="271"/>
      <c r="AF138" s="272"/>
      <c r="AG138" s="271"/>
      <c r="AH138" s="278"/>
      <c r="AI138" s="278"/>
      <c r="AJ138" s="271"/>
      <c r="AK138" s="271"/>
      <c r="AL138" s="271"/>
      <c r="AM138" s="271"/>
      <c r="AN138" s="278"/>
      <c r="AO138" s="271"/>
      <c r="AP138" s="273" t="s">
        <v>557</v>
      </c>
      <c r="AQ138" s="278"/>
      <c r="AR138" s="278"/>
      <c r="AS138" s="278"/>
      <c r="AT138" s="278"/>
      <c r="AU138" s="278"/>
      <c r="AV138" s="271"/>
      <c r="AW138" s="278"/>
    </row>
    <row r="139" spans="1:49" s="269" customFormat="1" ht="21" customHeight="1" x14ac:dyDescent="0.3">
      <c r="A139" s="266">
        <v>420956</v>
      </c>
      <c r="B139" s="267" t="s">
        <v>833</v>
      </c>
      <c r="C139" s="267" t="s">
        <v>474</v>
      </c>
      <c r="D139" s="267" t="s">
        <v>834</v>
      </c>
      <c r="E139" s="267" t="s">
        <v>81</v>
      </c>
      <c r="F139" s="268">
        <v>34724</v>
      </c>
      <c r="G139" s="267" t="s">
        <v>835</v>
      </c>
      <c r="H139" s="267" t="s">
        <v>26</v>
      </c>
      <c r="I139" s="267" t="s">
        <v>580</v>
      </c>
      <c r="J139" s="267" t="s">
        <v>27</v>
      </c>
      <c r="K139" s="266">
        <v>2012</v>
      </c>
      <c r="L139" s="267" t="s">
        <v>41</v>
      </c>
      <c r="O139" s="270">
        <v>0</v>
      </c>
      <c r="P139" s="270"/>
      <c r="Q139" s="266">
        <v>0</v>
      </c>
      <c r="R139" s="267"/>
      <c r="S139" s="266"/>
      <c r="T139" s="267"/>
      <c r="U139" s="267"/>
      <c r="V139" s="267"/>
      <c r="W139" s="267"/>
      <c r="X139" s="267"/>
      <c r="Y139" s="267"/>
      <c r="Z139" s="267"/>
      <c r="AA139" s="267"/>
      <c r="AC139" s="278"/>
      <c r="AD139" s="272"/>
      <c r="AE139" s="271"/>
      <c r="AF139" s="272"/>
      <c r="AG139" s="271"/>
      <c r="AH139" s="278"/>
      <c r="AI139" s="278"/>
      <c r="AJ139" s="271"/>
      <c r="AK139" s="271"/>
      <c r="AL139" s="271"/>
      <c r="AM139" s="271"/>
      <c r="AN139" s="278"/>
      <c r="AO139" s="271"/>
      <c r="AP139" s="273" t="s">
        <v>557</v>
      </c>
      <c r="AQ139" s="278"/>
      <c r="AR139" s="278"/>
      <c r="AS139" s="278"/>
      <c r="AT139" s="278"/>
      <c r="AU139" s="278"/>
      <c r="AV139" s="271"/>
      <c r="AW139" s="278"/>
    </row>
    <row r="140" spans="1:49" s="269" customFormat="1" ht="21" customHeight="1" x14ac:dyDescent="0.3">
      <c r="A140" s="266">
        <v>421027</v>
      </c>
      <c r="B140" s="267" t="s">
        <v>836</v>
      </c>
      <c r="C140" s="267" t="s">
        <v>391</v>
      </c>
      <c r="D140" s="267" t="s">
        <v>330</v>
      </c>
      <c r="E140" s="267" t="s">
        <v>80</v>
      </c>
      <c r="F140" s="268">
        <v>35431</v>
      </c>
      <c r="G140" s="267" t="s">
        <v>29</v>
      </c>
      <c r="H140" s="267" t="s">
        <v>26</v>
      </c>
      <c r="I140" s="267" t="s">
        <v>580</v>
      </c>
      <c r="J140" s="267" t="s">
        <v>27</v>
      </c>
      <c r="K140" s="266">
        <v>2015</v>
      </c>
      <c r="L140" s="267" t="s">
        <v>29</v>
      </c>
      <c r="O140" s="270">
        <v>0</v>
      </c>
      <c r="P140" s="270"/>
      <c r="Q140" s="266">
        <v>0</v>
      </c>
      <c r="R140" s="267"/>
      <c r="S140" s="266"/>
      <c r="T140" s="267"/>
      <c r="U140" s="267"/>
      <c r="V140" s="267"/>
      <c r="W140" s="267"/>
      <c r="X140" s="267"/>
      <c r="Y140" s="267"/>
      <c r="Z140" s="267"/>
      <c r="AA140" s="267"/>
      <c r="AC140" s="278"/>
      <c r="AD140" s="272"/>
      <c r="AE140" s="271"/>
      <c r="AF140" s="272"/>
      <c r="AG140" s="271"/>
      <c r="AH140" s="278"/>
      <c r="AI140" s="278"/>
      <c r="AJ140" s="271"/>
      <c r="AK140" s="271"/>
      <c r="AL140" s="271"/>
      <c r="AM140" s="271"/>
      <c r="AN140" s="278"/>
      <c r="AO140" s="271"/>
      <c r="AP140" s="273" t="s">
        <v>557</v>
      </c>
      <c r="AQ140" s="278"/>
      <c r="AR140" s="278"/>
      <c r="AS140" s="278"/>
      <c r="AT140" s="278"/>
      <c r="AU140" s="278"/>
      <c r="AV140" s="271"/>
      <c r="AW140" s="278"/>
    </row>
    <row r="141" spans="1:49" s="269" customFormat="1" ht="21" customHeight="1" x14ac:dyDescent="0.3">
      <c r="A141" s="266">
        <v>421064</v>
      </c>
      <c r="B141" s="267" t="s">
        <v>838</v>
      </c>
      <c r="C141" s="267" t="s">
        <v>286</v>
      </c>
      <c r="D141" s="267" t="s">
        <v>264</v>
      </c>
      <c r="E141" s="267" t="s">
        <v>81</v>
      </c>
      <c r="F141" s="268">
        <v>35293</v>
      </c>
      <c r="G141" s="267" t="s">
        <v>29</v>
      </c>
      <c r="H141" s="267" t="s">
        <v>26</v>
      </c>
      <c r="I141" s="267" t="s">
        <v>580</v>
      </c>
      <c r="J141" s="267" t="s">
        <v>24</v>
      </c>
      <c r="K141" s="266">
        <v>2016</v>
      </c>
      <c r="L141" s="267" t="s">
        <v>29</v>
      </c>
      <c r="O141" s="270">
        <v>0</v>
      </c>
      <c r="P141" s="270"/>
      <c r="Q141" s="266">
        <v>0</v>
      </c>
      <c r="R141" s="267"/>
      <c r="S141" s="266"/>
      <c r="T141" s="267"/>
      <c r="U141" s="267"/>
      <c r="V141" s="267"/>
      <c r="W141" s="267"/>
      <c r="X141" s="267"/>
      <c r="Y141" s="267"/>
      <c r="Z141" s="267"/>
      <c r="AA141" s="267"/>
      <c r="AC141" s="278"/>
      <c r="AD141" s="272"/>
      <c r="AE141" s="271"/>
      <c r="AF141" s="272"/>
      <c r="AG141" s="271"/>
      <c r="AH141" s="278"/>
      <c r="AI141" s="278"/>
      <c r="AJ141" s="271"/>
      <c r="AK141" s="271"/>
      <c r="AL141" s="271"/>
      <c r="AM141" s="271"/>
      <c r="AN141" s="278"/>
      <c r="AO141" s="271"/>
      <c r="AP141" s="273" t="s">
        <v>557</v>
      </c>
      <c r="AQ141" s="278"/>
      <c r="AR141" s="278"/>
      <c r="AS141" s="278"/>
      <c r="AT141" s="278"/>
      <c r="AU141" s="278"/>
      <c r="AV141" s="271"/>
      <c r="AW141" s="278"/>
    </row>
    <row r="142" spans="1:49" s="269" customFormat="1" ht="21" customHeight="1" x14ac:dyDescent="0.3">
      <c r="A142" s="266">
        <v>421071</v>
      </c>
      <c r="B142" s="267" t="s">
        <v>839</v>
      </c>
      <c r="C142" s="267" t="s">
        <v>334</v>
      </c>
      <c r="D142" s="267" t="s">
        <v>251</v>
      </c>
      <c r="E142" s="267" t="s">
        <v>81</v>
      </c>
      <c r="F142" s="268">
        <v>34417</v>
      </c>
      <c r="G142" s="267" t="s">
        <v>29</v>
      </c>
      <c r="H142" s="267" t="s">
        <v>26</v>
      </c>
      <c r="I142" s="267" t="s">
        <v>580</v>
      </c>
      <c r="J142" s="267" t="s">
        <v>27</v>
      </c>
      <c r="K142" s="266">
        <v>2012</v>
      </c>
      <c r="L142" s="267" t="s">
        <v>29</v>
      </c>
      <c r="O142" s="270">
        <v>0</v>
      </c>
      <c r="P142" s="270"/>
      <c r="Q142" s="266">
        <v>0</v>
      </c>
      <c r="R142" s="267"/>
      <c r="S142" s="266"/>
      <c r="T142" s="267"/>
      <c r="U142" s="267"/>
      <c r="V142" s="267"/>
      <c r="W142" s="267"/>
      <c r="X142" s="267"/>
      <c r="Y142" s="267"/>
      <c r="Z142" s="267"/>
      <c r="AA142" s="267"/>
      <c r="AC142" s="279"/>
      <c r="AD142" s="280"/>
      <c r="AE142" s="280"/>
      <c r="AF142" s="280"/>
      <c r="AG142" s="280"/>
      <c r="AH142" s="279"/>
      <c r="AI142" s="279"/>
      <c r="AJ142" s="280"/>
      <c r="AK142" s="280"/>
      <c r="AL142" s="280"/>
      <c r="AM142" s="280"/>
      <c r="AN142" s="279"/>
      <c r="AO142" s="280"/>
      <c r="AP142" s="273" t="s">
        <v>557</v>
      </c>
      <c r="AQ142" s="279"/>
      <c r="AR142" s="279"/>
      <c r="AS142" s="279"/>
      <c r="AT142" s="279"/>
      <c r="AU142" s="279"/>
      <c r="AV142" s="280"/>
      <c r="AW142" s="279"/>
    </row>
    <row r="143" spans="1:49" s="269" customFormat="1" ht="21" customHeight="1" x14ac:dyDescent="0.3">
      <c r="A143" s="266">
        <v>421091</v>
      </c>
      <c r="B143" s="267" t="s">
        <v>840</v>
      </c>
      <c r="C143" s="267" t="s">
        <v>841</v>
      </c>
      <c r="D143" s="267" t="s">
        <v>285</v>
      </c>
      <c r="E143" s="267" t="s">
        <v>81</v>
      </c>
      <c r="F143" s="268">
        <v>36188</v>
      </c>
      <c r="G143" s="267" t="s">
        <v>29</v>
      </c>
      <c r="H143" s="267" t="s">
        <v>26</v>
      </c>
      <c r="I143" s="267" t="s">
        <v>580</v>
      </c>
      <c r="J143" s="267" t="s">
        <v>27</v>
      </c>
      <c r="K143" s="266">
        <v>2016</v>
      </c>
      <c r="L143" s="267" t="s">
        <v>29</v>
      </c>
      <c r="O143" s="270">
        <v>0</v>
      </c>
      <c r="P143" s="270"/>
      <c r="Q143" s="266">
        <v>0</v>
      </c>
      <c r="R143" s="267"/>
      <c r="S143" s="266"/>
      <c r="T143" s="267"/>
      <c r="U143" s="267"/>
      <c r="V143" s="267"/>
      <c r="W143" s="267"/>
      <c r="X143" s="267"/>
      <c r="Y143" s="267"/>
      <c r="Z143" s="267"/>
      <c r="AA143" s="267"/>
      <c r="AC143" s="278"/>
      <c r="AD143" s="272"/>
      <c r="AE143" s="271"/>
      <c r="AF143" s="272"/>
      <c r="AG143" s="271"/>
      <c r="AH143" s="278"/>
      <c r="AI143" s="278"/>
      <c r="AJ143" s="271"/>
      <c r="AK143" s="271"/>
      <c r="AL143" s="271"/>
      <c r="AM143" s="271"/>
      <c r="AN143" s="278"/>
      <c r="AO143" s="271"/>
      <c r="AP143" s="273" t="s">
        <v>557</v>
      </c>
      <c r="AQ143" s="278"/>
      <c r="AR143" s="278"/>
      <c r="AS143" s="278"/>
      <c r="AT143" s="278"/>
      <c r="AU143" s="278"/>
      <c r="AV143" s="271"/>
      <c r="AW143" s="278"/>
    </row>
    <row r="144" spans="1:49" s="269" customFormat="1" ht="21" customHeight="1" x14ac:dyDescent="0.3">
      <c r="A144" s="266">
        <v>421117</v>
      </c>
      <c r="B144" s="267" t="s">
        <v>842</v>
      </c>
      <c r="C144" s="267" t="s">
        <v>271</v>
      </c>
      <c r="D144" s="267" t="s">
        <v>843</v>
      </c>
      <c r="E144" s="267" t="s">
        <v>81</v>
      </c>
      <c r="F144" s="268">
        <v>33329</v>
      </c>
      <c r="G144" s="267" t="s">
        <v>844</v>
      </c>
      <c r="H144" s="267" t="s">
        <v>26</v>
      </c>
      <c r="I144" s="267" t="s">
        <v>580</v>
      </c>
      <c r="J144" s="267" t="s">
        <v>27</v>
      </c>
      <c r="K144" s="266">
        <v>2011</v>
      </c>
      <c r="L144" s="267" t="s">
        <v>41</v>
      </c>
      <c r="O144" s="270">
        <v>0</v>
      </c>
      <c r="P144" s="270"/>
      <c r="Q144" s="266">
        <v>0</v>
      </c>
      <c r="R144" s="267"/>
      <c r="S144" s="266"/>
      <c r="T144" s="267"/>
      <c r="U144" s="267"/>
      <c r="V144" s="267"/>
      <c r="W144" s="267"/>
      <c r="X144" s="267"/>
      <c r="Y144" s="267" t="s">
        <v>569</v>
      </c>
      <c r="Z144" s="267"/>
      <c r="AA144" s="267"/>
      <c r="AC144" s="278"/>
      <c r="AD144" s="272"/>
      <c r="AE144" s="271"/>
      <c r="AF144" s="272"/>
      <c r="AG144" s="271"/>
      <c r="AH144" s="278"/>
      <c r="AI144" s="278"/>
      <c r="AJ144" s="271"/>
      <c r="AK144" s="271"/>
      <c r="AL144" s="271"/>
      <c r="AM144" s="271"/>
      <c r="AN144" s="278"/>
      <c r="AO144" s="271"/>
      <c r="AP144" s="273" t="s">
        <v>557</v>
      </c>
      <c r="AQ144" s="278"/>
      <c r="AR144" s="278"/>
      <c r="AS144" s="278"/>
      <c r="AT144" s="278"/>
      <c r="AU144" s="278"/>
      <c r="AV144" s="271"/>
      <c r="AW144" s="278"/>
    </row>
    <row r="145" spans="1:49" s="269" customFormat="1" ht="21" customHeight="1" x14ac:dyDescent="0.3">
      <c r="A145" s="266">
        <v>421140</v>
      </c>
      <c r="B145" s="267" t="s">
        <v>845</v>
      </c>
      <c r="C145" s="267" t="s">
        <v>345</v>
      </c>
      <c r="D145" s="267" t="s">
        <v>443</v>
      </c>
      <c r="E145" s="267" t="s">
        <v>81</v>
      </c>
      <c r="F145" s="268">
        <v>35910</v>
      </c>
      <c r="G145" s="267" t="s">
        <v>29</v>
      </c>
      <c r="H145" s="267" t="s">
        <v>26</v>
      </c>
      <c r="I145" s="267" t="s">
        <v>580</v>
      </c>
      <c r="J145" s="267" t="s">
        <v>27</v>
      </c>
      <c r="K145" s="266">
        <v>2016</v>
      </c>
      <c r="L145" s="267" t="s">
        <v>29</v>
      </c>
      <c r="O145" s="270">
        <v>0</v>
      </c>
      <c r="P145" s="270"/>
      <c r="Q145" s="266">
        <v>0</v>
      </c>
      <c r="R145" s="267"/>
      <c r="S145" s="266"/>
      <c r="T145" s="267"/>
      <c r="U145" s="267"/>
      <c r="V145" s="267"/>
      <c r="W145" s="267"/>
      <c r="X145" s="267"/>
      <c r="Y145" s="267"/>
      <c r="Z145" s="267"/>
      <c r="AA145" s="267"/>
      <c r="AC145" s="278"/>
      <c r="AD145" s="272"/>
      <c r="AE145" s="271"/>
      <c r="AF145" s="272"/>
      <c r="AG145" s="271"/>
      <c r="AH145" s="278"/>
      <c r="AI145" s="278"/>
      <c r="AJ145" s="271"/>
      <c r="AK145" s="271"/>
      <c r="AL145" s="271"/>
      <c r="AM145" s="271"/>
      <c r="AN145" s="278"/>
      <c r="AO145" s="271"/>
      <c r="AP145" s="273" t="s">
        <v>557</v>
      </c>
      <c r="AQ145" s="278"/>
      <c r="AR145" s="278"/>
      <c r="AS145" s="278"/>
      <c r="AT145" s="278"/>
      <c r="AU145" s="278"/>
      <c r="AV145" s="271"/>
      <c r="AW145" s="278"/>
    </row>
    <row r="146" spans="1:49" s="269" customFormat="1" ht="21" customHeight="1" x14ac:dyDescent="0.3">
      <c r="A146" s="266">
        <v>421149</v>
      </c>
      <c r="B146" s="267" t="s">
        <v>846</v>
      </c>
      <c r="C146" s="267" t="s">
        <v>363</v>
      </c>
      <c r="D146" s="267" t="s">
        <v>348</v>
      </c>
      <c r="E146" s="267" t="s">
        <v>81</v>
      </c>
      <c r="F146" s="276">
        <v>35940</v>
      </c>
      <c r="G146" s="267" t="s">
        <v>29</v>
      </c>
      <c r="H146" s="267" t="s">
        <v>26</v>
      </c>
      <c r="I146" s="267" t="s">
        <v>580</v>
      </c>
      <c r="J146" s="267" t="s">
        <v>27</v>
      </c>
      <c r="K146" s="266">
        <v>2016</v>
      </c>
      <c r="L146" s="267" t="s">
        <v>29</v>
      </c>
      <c r="O146" s="270">
        <v>0</v>
      </c>
      <c r="P146" s="270"/>
      <c r="Q146" s="266">
        <v>0</v>
      </c>
      <c r="R146" s="267"/>
      <c r="S146" s="267"/>
      <c r="T146" s="267" t="s">
        <v>557</v>
      </c>
      <c r="U146" s="267" t="s">
        <v>557</v>
      </c>
      <c r="V146" s="267" t="s">
        <v>557</v>
      </c>
      <c r="W146" s="267" t="s">
        <v>557</v>
      </c>
      <c r="X146" s="267" t="s">
        <v>557</v>
      </c>
      <c r="Y146" s="267"/>
      <c r="Z146" s="267"/>
      <c r="AA146" s="267"/>
      <c r="AC146" s="271"/>
      <c r="AD146" s="272"/>
      <c r="AE146" s="271"/>
      <c r="AF146" s="272"/>
      <c r="AG146" s="271"/>
      <c r="AH146" s="271"/>
      <c r="AI146" s="271"/>
      <c r="AJ146" s="271"/>
      <c r="AK146" s="271"/>
      <c r="AL146" s="271"/>
      <c r="AM146" s="271"/>
      <c r="AN146" s="271"/>
      <c r="AO146" s="271"/>
      <c r="AP146" s="273" t="s">
        <v>556</v>
      </c>
      <c r="AQ146" s="271"/>
      <c r="AR146" s="271"/>
      <c r="AS146" s="271"/>
      <c r="AT146" s="271"/>
      <c r="AU146" s="271"/>
      <c r="AV146" s="271"/>
      <c r="AW146" s="271"/>
    </row>
    <row r="147" spans="1:49" s="269" customFormat="1" ht="21" customHeight="1" x14ac:dyDescent="0.3">
      <c r="A147" s="266">
        <v>421173</v>
      </c>
      <c r="B147" s="267" t="s">
        <v>847</v>
      </c>
      <c r="C147" s="267" t="s">
        <v>848</v>
      </c>
      <c r="D147" s="267" t="s">
        <v>288</v>
      </c>
      <c r="E147" s="267" t="s">
        <v>81</v>
      </c>
      <c r="F147" s="268">
        <v>35431</v>
      </c>
      <c r="G147" s="267" t="s">
        <v>29</v>
      </c>
      <c r="H147" s="267" t="s">
        <v>26</v>
      </c>
      <c r="I147" s="267" t="s">
        <v>580</v>
      </c>
      <c r="J147" s="267" t="s">
        <v>27</v>
      </c>
      <c r="K147" s="266">
        <v>2014</v>
      </c>
      <c r="L147" s="267" t="s">
        <v>29</v>
      </c>
      <c r="O147" s="270">
        <v>0</v>
      </c>
      <c r="P147" s="270"/>
      <c r="Q147" s="266">
        <v>0</v>
      </c>
      <c r="R147" s="267"/>
      <c r="S147" s="266"/>
      <c r="T147" s="267"/>
      <c r="U147" s="267"/>
      <c r="V147" s="267"/>
      <c r="W147" s="267"/>
      <c r="X147" s="267"/>
      <c r="Y147" s="267"/>
      <c r="Z147" s="267"/>
      <c r="AA147" s="267"/>
      <c r="AC147" s="280"/>
      <c r="AD147" s="280"/>
      <c r="AE147" s="280"/>
      <c r="AF147" s="280"/>
      <c r="AG147" s="280"/>
      <c r="AH147" s="280"/>
      <c r="AI147" s="280"/>
      <c r="AJ147" s="280"/>
      <c r="AK147" s="280"/>
      <c r="AL147" s="280"/>
      <c r="AM147" s="280"/>
      <c r="AN147" s="280"/>
      <c r="AO147" s="280"/>
      <c r="AP147" s="273" t="s">
        <v>557</v>
      </c>
      <c r="AQ147" s="280"/>
      <c r="AR147" s="280"/>
      <c r="AS147" s="280"/>
      <c r="AT147" s="280"/>
      <c r="AU147" s="280"/>
      <c r="AV147" s="280"/>
      <c r="AW147" s="280"/>
    </row>
    <row r="148" spans="1:49" s="269" customFormat="1" ht="21" customHeight="1" x14ac:dyDescent="0.3">
      <c r="A148" s="266">
        <v>421205</v>
      </c>
      <c r="B148" s="267" t="s">
        <v>849</v>
      </c>
      <c r="C148" s="267" t="s">
        <v>850</v>
      </c>
      <c r="D148" s="267" t="s">
        <v>336</v>
      </c>
      <c r="E148" s="267" t="s">
        <v>81</v>
      </c>
      <c r="F148" s="268">
        <v>36162</v>
      </c>
      <c r="G148" s="267" t="s">
        <v>29</v>
      </c>
      <c r="H148" s="267" t="s">
        <v>26</v>
      </c>
      <c r="I148" s="267" t="s">
        <v>580</v>
      </c>
      <c r="J148" s="267" t="s">
        <v>27</v>
      </c>
      <c r="K148" s="266">
        <v>2016</v>
      </c>
      <c r="L148" s="267" t="s">
        <v>29</v>
      </c>
      <c r="O148" s="270">
        <v>0</v>
      </c>
      <c r="P148" s="270"/>
      <c r="Q148" s="266">
        <v>0</v>
      </c>
      <c r="R148" s="267"/>
      <c r="S148" s="266"/>
      <c r="T148" s="267"/>
      <c r="U148" s="267"/>
      <c r="V148" s="267"/>
      <c r="W148" s="267"/>
      <c r="X148" s="267"/>
      <c r="Y148" s="267"/>
      <c r="Z148" s="267"/>
      <c r="AA148" s="267"/>
      <c r="AC148" s="271"/>
      <c r="AD148" s="272"/>
      <c r="AE148" s="271"/>
      <c r="AF148" s="272"/>
      <c r="AG148" s="271"/>
      <c r="AH148" s="271"/>
      <c r="AI148" s="271"/>
      <c r="AJ148" s="271"/>
      <c r="AK148" s="271"/>
      <c r="AL148" s="271"/>
      <c r="AM148" s="271"/>
      <c r="AN148" s="271"/>
      <c r="AO148" s="271"/>
      <c r="AP148" s="273" t="s">
        <v>557</v>
      </c>
      <c r="AQ148" s="271"/>
      <c r="AR148" s="271"/>
      <c r="AS148" s="271"/>
      <c r="AT148" s="271"/>
      <c r="AU148" s="271"/>
      <c r="AV148" s="271"/>
      <c r="AW148" s="271"/>
    </row>
    <row r="149" spans="1:49" s="269" customFormat="1" ht="21" customHeight="1" x14ac:dyDescent="0.3">
      <c r="A149" s="266">
        <v>421255</v>
      </c>
      <c r="B149" s="267" t="s">
        <v>851</v>
      </c>
      <c r="C149" s="267" t="s">
        <v>310</v>
      </c>
      <c r="D149" s="267" t="s">
        <v>451</v>
      </c>
      <c r="E149" s="267" t="s">
        <v>80</v>
      </c>
      <c r="F149" s="268">
        <v>36180</v>
      </c>
      <c r="G149" s="267" t="s">
        <v>852</v>
      </c>
      <c r="H149" s="267" t="s">
        <v>49</v>
      </c>
      <c r="I149" s="267" t="s">
        <v>580</v>
      </c>
      <c r="J149" s="267" t="s">
        <v>27</v>
      </c>
      <c r="K149" s="266">
        <v>2016</v>
      </c>
      <c r="L149" s="267" t="s">
        <v>41</v>
      </c>
      <c r="O149" s="270">
        <v>0</v>
      </c>
      <c r="P149" s="270"/>
      <c r="Q149" s="266">
        <v>0</v>
      </c>
      <c r="R149" s="267"/>
      <c r="S149" s="266"/>
      <c r="T149" s="267"/>
      <c r="U149" s="267"/>
      <c r="V149" s="267"/>
      <c r="W149" s="267"/>
      <c r="X149" s="267"/>
      <c r="Y149" s="267" t="s">
        <v>569</v>
      </c>
      <c r="Z149" s="267"/>
      <c r="AA149" s="267"/>
      <c r="AC149" s="271"/>
      <c r="AD149" s="272"/>
      <c r="AE149" s="271"/>
      <c r="AF149" s="272"/>
      <c r="AG149" s="271"/>
      <c r="AH149" s="271"/>
      <c r="AI149" s="271"/>
      <c r="AJ149" s="271"/>
      <c r="AK149" s="271"/>
      <c r="AL149" s="271"/>
      <c r="AM149" s="271"/>
      <c r="AN149" s="271"/>
      <c r="AO149" s="271"/>
      <c r="AP149" s="273" t="s">
        <v>557</v>
      </c>
      <c r="AQ149" s="271"/>
      <c r="AR149" s="271"/>
      <c r="AS149" s="271"/>
      <c r="AT149" s="271"/>
      <c r="AU149" s="271"/>
      <c r="AV149" s="271"/>
      <c r="AW149" s="271"/>
    </row>
    <row r="150" spans="1:49" s="269" customFormat="1" ht="21" customHeight="1" x14ac:dyDescent="0.3">
      <c r="A150" s="266">
        <v>421279</v>
      </c>
      <c r="B150" s="267" t="s">
        <v>853</v>
      </c>
      <c r="C150" s="267" t="s">
        <v>464</v>
      </c>
      <c r="D150" s="267" t="s">
        <v>854</v>
      </c>
      <c r="E150" s="267" t="s">
        <v>81</v>
      </c>
      <c r="F150" s="268">
        <v>30682</v>
      </c>
      <c r="G150" s="267" t="s">
        <v>29</v>
      </c>
      <c r="H150" s="267" t="s">
        <v>26</v>
      </c>
      <c r="I150" s="267" t="s">
        <v>580</v>
      </c>
      <c r="J150" s="267" t="s">
        <v>27</v>
      </c>
      <c r="K150" s="266">
        <v>2003</v>
      </c>
      <c r="L150" s="267" t="s">
        <v>29</v>
      </c>
      <c r="O150" s="270">
        <v>0</v>
      </c>
      <c r="P150" s="270"/>
      <c r="Q150" s="266">
        <v>0</v>
      </c>
      <c r="R150" s="267"/>
      <c r="S150" s="266"/>
      <c r="T150" s="267"/>
      <c r="U150" s="267"/>
      <c r="V150" s="267"/>
      <c r="W150" s="267"/>
      <c r="X150" s="267"/>
      <c r="Y150" s="267"/>
      <c r="Z150" s="267"/>
      <c r="AA150" s="267"/>
      <c r="AC150" s="271"/>
      <c r="AD150" s="272"/>
      <c r="AE150" s="271"/>
      <c r="AF150" s="272"/>
      <c r="AG150" s="271"/>
      <c r="AH150" s="271"/>
      <c r="AI150" s="271"/>
      <c r="AJ150" s="271"/>
      <c r="AK150" s="271"/>
      <c r="AL150" s="271"/>
      <c r="AM150" s="271"/>
      <c r="AN150" s="271"/>
      <c r="AO150" s="271"/>
      <c r="AP150" s="273" t="s">
        <v>557</v>
      </c>
      <c r="AQ150" s="271"/>
      <c r="AR150" s="271"/>
      <c r="AS150" s="271"/>
      <c r="AT150" s="271"/>
      <c r="AU150" s="271"/>
      <c r="AV150" s="271"/>
      <c r="AW150" s="271"/>
    </row>
    <row r="151" spans="1:49" s="269" customFormat="1" ht="21" customHeight="1" x14ac:dyDescent="0.3">
      <c r="A151" s="266">
        <v>421304</v>
      </c>
      <c r="B151" s="267" t="s">
        <v>856</v>
      </c>
      <c r="C151" s="267" t="s">
        <v>276</v>
      </c>
      <c r="D151" s="267" t="s">
        <v>328</v>
      </c>
      <c r="E151" s="267" t="s">
        <v>80</v>
      </c>
      <c r="F151" s="268">
        <v>36161</v>
      </c>
      <c r="G151" s="267" t="s">
        <v>249</v>
      </c>
      <c r="H151" s="267" t="s">
        <v>30</v>
      </c>
      <c r="I151" s="267" t="s">
        <v>580</v>
      </c>
      <c r="J151" s="267" t="s">
        <v>24</v>
      </c>
      <c r="K151" s="266">
        <v>2016</v>
      </c>
      <c r="L151" s="267" t="s">
        <v>29</v>
      </c>
      <c r="O151" s="270">
        <v>0</v>
      </c>
      <c r="P151" s="270"/>
      <c r="Q151" s="266">
        <v>0</v>
      </c>
      <c r="R151" s="267"/>
      <c r="S151" s="266"/>
      <c r="T151" s="267"/>
      <c r="U151" s="267"/>
      <c r="V151" s="267"/>
      <c r="W151" s="267"/>
      <c r="X151" s="267"/>
      <c r="Y151" s="267"/>
      <c r="Z151" s="267"/>
      <c r="AA151" s="267"/>
      <c r="AC151" s="271"/>
      <c r="AD151" s="272"/>
      <c r="AE151" s="271"/>
      <c r="AF151" s="272"/>
      <c r="AG151" s="271"/>
      <c r="AH151" s="271"/>
      <c r="AI151" s="271"/>
      <c r="AJ151" s="271"/>
      <c r="AK151" s="271"/>
      <c r="AL151" s="271"/>
      <c r="AM151" s="271"/>
      <c r="AN151" s="271"/>
      <c r="AO151" s="271"/>
      <c r="AP151" s="273" t="s">
        <v>557</v>
      </c>
      <c r="AQ151" s="271"/>
      <c r="AR151" s="271"/>
      <c r="AS151" s="271"/>
      <c r="AT151" s="271"/>
      <c r="AU151" s="271"/>
      <c r="AV151" s="271"/>
      <c r="AW151" s="271"/>
    </row>
    <row r="152" spans="1:49" s="269" customFormat="1" ht="21" customHeight="1" x14ac:dyDescent="0.25">
      <c r="A152" s="290">
        <v>421315</v>
      </c>
      <c r="B152" s="290" t="s">
        <v>1345</v>
      </c>
      <c r="C152" s="290"/>
      <c r="D152" s="290"/>
      <c r="E152" s="290"/>
      <c r="F152" s="291"/>
      <c r="G152" s="290"/>
      <c r="H152" s="290"/>
      <c r="I152" s="290"/>
      <c r="J152" s="290"/>
      <c r="K152" s="290"/>
      <c r="L152" s="290"/>
      <c r="O152" s="291"/>
      <c r="P152" s="290"/>
      <c r="Q152" s="290"/>
      <c r="R152" s="290"/>
      <c r="S152" s="290"/>
      <c r="T152" s="290"/>
      <c r="U152" s="290"/>
      <c r="V152" s="290"/>
      <c r="W152" s="290"/>
      <c r="X152" s="290"/>
      <c r="Y152" s="290"/>
      <c r="Z152" s="290"/>
      <c r="AA152" s="290"/>
      <c r="AP152" s="286"/>
    </row>
    <row r="153" spans="1:49" s="269" customFormat="1" ht="21" customHeight="1" x14ac:dyDescent="0.3">
      <c r="A153" s="266">
        <v>421321</v>
      </c>
      <c r="B153" s="267" t="s">
        <v>857</v>
      </c>
      <c r="C153" s="267" t="s">
        <v>858</v>
      </c>
      <c r="D153" s="267" t="s">
        <v>288</v>
      </c>
      <c r="E153" s="267" t="s">
        <v>81</v>
      </c>
      <c r="F153" s="268">
        <v>35343</v>
      </c>
      <c r="G153" s="267" t="s">
        <v>48</v>
      </c>
      <c r="H153" s="267" t="s">
        <v>26</v>
      </c>
      <c r="I153" s="267" t="s">
        <v>580</v>
      </c>
      <c r="J153" s="267" t="s">
        <v>27</v>
      </c>
      <c r="K153" s="266">
        <v>2014</v>
      </c>
      <c r="L153" s="267" t="s">
        <v>29</v>
      </c>
      <c r="O153" s="270">
        <v>0</v>
      </c>
      <c r="P153" s="270"/>
      <c r="Q153" s="266">
        <v>0</v>
      </c>
      <c r="R153" s="267"/>
      <c r="S153" s="266"/>
      <c r="T153" s="267"/>
      <c r="U153" s="267"/>
      <c r="V153" s="267"/>
      <c r="W153" s="267"/>
      <c r="X153" s="267"/>
      <c r="Y153" s="267"/>
      <c r="Z153" s="267"/>
      <c r="AA153" s="267"/>
      <c r="AC153" s="271"/>
      <c r="AD153" s="272"/>
      <c r="AE153" s="271"/>
      <c r="AF153" s="272"/>
      <c r="AG153" s="271"/>
      <c r="AH153" s="271"/>
      <c r="AI153" s="271"/>
      <c r="AJ153" s="271"/>
      <c r="AK153" s="271"/>
      <c r="AL153" s="271"/>
      <c r="AM153" s="271"/>
      <c r="AN153" s="271"/>
      <c r="AO153" s="271"/>
      <c r="AP153" s="273" t="s">
        <v>557</v>
      </c>
      <c r="AQ153" s="271"/>
      <c r="AR153" s="271"/>
      <c r="AS153" s="271"/>
      <c r="AT153" s="271"/>
      <c r="AU153" s="271"/>
      <c r="AV153" s="271"/>
      <c r="AW153" s="271"/>
    </row>
    <row r="154" spans="1:49" s="269" customFormat="1" ht="21" customHeight="1" x14ac:dyDescent="0.3">
      <c r="A154" s="266">
        <v>421322</v>
      </c>
      <c r="B154" s="267" t="s">
        <v>859</v>
      </c>
      <c r="C154" s="267" t="s">
        <v>270</v>
      </c>
      <c r="D154" s="267" t="s">
        <v>860</v>
      </c>
      <c r="E154" s="267" t="s">
        <v>81</v>
      </c>
      <c r="F154" s="268">
        <v>35099</v>
      </c>
      <c r="G154" s="267" t="s">
        <v>29</v>
      </c>
      <c r="H154" s="267" t="s">
        <v>26</v>
      </c>
      <c r="I154" s="267" t="s">
        <v>580</v>
      </c>
      <c r="J154" s="267" t="s">
        <v>24</v>
      </c>
      <c r="K154" s="266">
        <v>2014</v>
      </c>
      <c r="L154" s="267" t="s">
        <v>29</v>
      </c>
      <c r="O154" s="270">
        <v>0</v>
      </c>
      <c r="P154" s="270"/>
      <c r="Q154" s="266">
        <v>0</v>
      </c>
      <c r="R154" s="267"/>
      <c r="S154" s="266"/>
      <c r="T154" s="267"/>
      <c r="U154" s="267"/>
      <c r="V154" s="267"/>
      <c r="W154" s="267"/>
      <c r="X154" s="267"/>
      <c r="Y154" s="267"/>
      <c r="Z154" s="267"/>
      <c r="AA154" s="267"/>
      <c r="AC154" s="271"/>
      <c r="AD154" s="272"/>
      <c r="AE154" s="271"/>
      <c r="AF154" s="272"/>
      <c r="AG154" s="271"/>
      <c r="AH154" s="271"/>
      <c r="AI154" s="271"/>
      <c r="AJ154" s="271"/>
      <c r="AK154" s="271"/>
      <c r="AL154" s="271"/>
      <c r="AM154" s="271"/>
      <c r="AN154" s="271"/>
      <c r="AO154" s="271"/>
      <c r="AP154" s="273" t="s">
        <v>557</v>
      </c>
      <c r="AQ154" s="271"/>
      <c r="AR154" s="271"/>
      <c r="AS154" s="271"/>
      <c r="AT154" s="271"/>
      <c r="AU154" s="271"/>
      <c r="AV154" s="271"/>
      <c r="AW154" s="271"/>
    </row>
    <row r="155" spans="1:49" s="269" customFormat="1" ht="21" customHeight="1" x14ac:dyDescent="0.3">
      <c r="A155" s="266">
        <v>421350</v>
      </c>
      <c r="B155" s="267" t="s">
        <v>861</v>
      </c>
      <c r="C155" s="267" t="s">
        <v>529</v>
      </c>
      <c r="D155" s="267" t="s">
        <v>792</v>
      </c>
      <c r="E155" s="267" t="s">
        <v>80</v>
      </c>
      <c r="F155" s="268">
        <v>35796</v>
      </c>
      <c r="G155" s="267" t="s">
        <v>862</v>
      </c>
      <c r="H155" s="267" t="s">
        <v>26</v>
      </c>
      <c r="I155" s="267" t="s">
        <v>580</v>
      </c>
      <c r="J155" s="267" t="s">
        <v>24</v>
      </c>
      <c r="K155" s="266">
        <v>2016</v>
      </c>
      <c r="L155" s="267" t="s">
        <v>29</v>
      </c>
      <c r="O155" s="270">
        <v>0</v>
      </c>
      <c r="P155" s="270"/>
      <c r="Q155" s="266">
        <v>0</v>
      </c>
      <c r="R155" s="267"/>
      <c r="S155" s="266"/>
      <c r="T155" s="267"/>
      <c r="U155" s="267"/>
      <c r="V155" s="267"/>
      <c r="W155" s="267"/>
      <c r="X155" s="267"/>
      <c r="Y155" s="267"/>
      <c r="Z155" s="267"/>
      <c r="AA155" s="267"/>
      <c r="AC155" s="271"/>
      <c r="AD155" s="272"/>
      <c r="AE155" s="271"/>
      <c r="AF155" s="272"/>
      <c r="AG155" s="271"/>
      <c r="AH155" s="271"/>
      <c r="AI155" s="271"/>
      <c r="AJ155" s="271"/>
      <c r="AK155" s="271"/>
      <c r="AL155" s="271"/>
      <c r="AM155" s="271"/>
      <c r="AN155" s="271"/>
      <c r="AO155" s="273"/>
      <c r="AP155" s="273" t="s">
        <v>557</v>
      </c>
      <c r="AQ155" s="271"/>
      <c r="AR155" s="271"/>
      <c r="AS155" s="271"/>
      <c r="AT155" s="271"/>
      <c r="AU155" s="271"/>
      <c r="AV155" s="271"/>
      <c r="AW155" s="271"/>
    </row>
    <row r="156" spans="1:49" s="269" customFormat="1" ht="21" customHeight="1" x14ac:dyDescent="0.3">
      <c r="A156" s="266">
        <v>421359</v>
      </c>
      <c r="B156" s="267" t="s">
        <v>863</v>
      </c>
      <c r="C156" s="267" t="s">
        <v>270</v>
      </c>
      <c r="D156" s="267" t="s">
        <v>864</v>
      </c>
      <c r="E156" s="267" t="s">
        <v>81</v>
      </c>
      <c r="F156" s="268">
        <v>35443</v>
      </c>
      <c r="G156" s="267" t="s">
        <v>29</v>
      </c>
      <c r="H156" s="267" t="s">
        <v>26</v>
      </c>
      <c r="I156" s="267" t="s">
        <v>580</v>
      </c>
      <c r="J156" s="267" t="s">
        <v>585</v>
      </c>
      <c r="K156" s="266">
        <v>0</v>
      </c>
      <c r="L156" s="267" t="s">
        <v>29</v>
      </c>
      <c r="O156" s="270">
        <v>934</v>
      </c>
      <c r="P156" s="270"/>
      <c r="Q156" s="266">
        <v>40000</v>
      </c>
      <c r="R156" s="267"/>
      <c r="S156" s="266"/>
      <c r="T156" s="267"/>
      <c r="U156" s="267"/>
      <c r="V156" s="267"/>
      <c r="W156" s="267"/>
      <c r="X156" s="267"/>
      <c r="Y156" s="267"/>
      <c r="Z156" s="267"/>
      <c r="AA156" s="267"/>
      <c r="AC156" s="271"/>
      <c r="AD156" s="272"/>
      <c r="AE156" s="271"/>
      <c r="AF156" s="272"/>
      <c r="AG156" s="271"/>
      <c r="AH156" s="271"/>
      <c r="AI156" s="271"/>
      <c r="AJ156" s="271"/>
      <c r="AK156" s="271"/>
      <c r="AL156" s="271"/>
      <c r="AM156" s="271"/>
      <c r="AN156" s="271"/>
      <c r="AO156" s="271"/>
      <c r="AP156" s="273" t="s">
        <v>557</v>
      </c>
      <c r="AQ156" s="271"/>
      <c r="AR156" s="271"/>
      <c r="AS156" s="271"/>
      <c r="AT156" s="271"/>
      <c r="AU156" s="271"/>
      <c r="AV156" s="271"/>
      <c r="AW156" s="271"/>
    </row>
    <row r="157" spans="1:49" s="269" customFormat="1" ht="21" customHeight="1" x14ac:dyDescent="0.3">
      <c r="A157" s="266">
        <v>421400</v>
      </c>
      <c r="B157" s="267" t="s">
        <v>865</v>
      </c>
      <c r="C157" s="267" t="s">
        <v>447</v>
      </c>
      <c r="D157" s="267" t="s">
        <v>866</v>
      </c>
      <c r="E157" s="267" t="s">
        <v>80</v>
      </c>
      <c r="F157" s="268">
        <v>35796</v>
      </c>
      <c r="G157" s="267" t="s">
        <v>29</v>
      </c>
      <c r="H157" s="267" t="s">
        <v>26</v>
      </c>
      <c r="I157" s="267" t="s">
        <v>580</v>
      </c>
      <c r="J157" s="267" t="s">
        <v>27</v>
      </c>
      <c r="K157" s="266">
        <v>2016</v>
      </c>
      <c r="L157" s="267" t="s">
        <v>29</v>
      </c>
      <c r="O157" s="270">
        <v>0</v>
      </c>
      <c r="P157" s="270"/>
      <c r="Q157" s="266">
        <v>0</v>
      </c>
      <c r="R157" s="267"/>
      <c r="S157" s="266"/>
      <c r="T157" s="267"/>
      <c r="U157" s="267"/>
      <c r="V157" s="267"/>
      <c r="W157" s="267"/>
      <c r="X157" s="267"/>
      <c r="Y157" s="267"/>
      <c r="Z157" s="267"/>
      <c r="AA157" s="267"/>
      <c r="AC157" s="271"/>
      <c r="AD157" s="272"/>
      <c r="AE157" s="271"/>
      <c r="AF157" s="272"/>
      <c r="AG157" s="271"/>
      <c r="AH157" s="271"/>
      <c r="AI157" s="271"/>
      <c r="AJ157" s="271"/>
      <c r="AK157" s="271"/>
      <c r="AL157" s="271"/>
      <c r="AM157" s="271"/>
      <c r="AN157" s="271"/>
      <c r="AO157" s="271"/>
      <c r="AP157" s="273" t="s">
        <v>557</v>
      </c>
      <c r="AQ157" s="271"/>
      <c r="AR157" s="271"/>
      <c r="AS157" s="271"/>
      <c r="AT157" s="271"/>
      <c r="AU157" s="271"/>
      <c r="AV157" s="271"/>
      <c r="AW157" s="271"/>
    </row>
    <row r="158" spans="1:49" s="269" customFormat="1" ht="21" customHeight="1" x14ac:dyDescent="0.3">
      <c r="A158" s="266">
        <v>421473</v>
      </c>
      <c r="B158" s="267" t="s">
        <v>867</v>
      </c>
      <c r="C158" s="267" t="s">
        <v>271</v>
      </c>
      <c r="D158" s="267" t="s">
        <v>868</v>
      </c>
      <c r="E158" s="267" t="s">
        <v>81</v>
      </c>
      <c r="F158" s="268">
        <v>32403</v>
      </c>
      <c r="G158" s="267" t="s">
        <v>869</v>
      </c>
      <c r="H158" s="267" t="s">
        <v>26</v>
      </c>
      <c r="I158" s="267" t="s">
        <v>580</v>
      </c>
      <c r="J158" s="267" t="s">
        <v>24</v>
      </c>
      <c r="K158" s="266">
        <v>2007</v>
      </c>
      <c r="L158" s="267" t="s">
        <v>29</v>
      </c>
      <c r="O158" s="270">
        <v>0</v>
      </c>
      <c r="P158" s="270"/>
      <c r="Q158" s="266">
        <v>0</v>
      </c>
      <c r="R158" s="267"/>
      <c r="S158" s="266"/>
      <c r="T158" s="267"/>
      <c r="U158" s="267"/>
      <c r="V158" s="267"/>
      <c r="W158" s="267"/>
      <c r="X158" s="267"/>
      <c r="Y158" s="267"/>
      <c r="Z158" s="267"/>
      <c r="AA158" s="267"/>
      <c r="AC158" s="271"/>
      <c r="AD158" s="272"/>
      <c r="AE158" s="271"/>
      <c r="AF158" s="272"/>
      <c r="AG158" s="271"/>
      <c r="AH158" s="271"/>
      <c r="AI158" s="271"/>
      <c r="AJ158" s="271"/>
      <c r="AK158" s="271"/>
      <c r="AL158" s="271"/>
      <c r="AM158" s="271"/>
      <c r="AN158" s="271"/>
      <c r="AO158" s="271"/>
      <c r="AP158" s="273" t="s">
        <v>557</v>
      </c>
      <c r="AQ158" s="271"/>
      <c r="AR158" s="271"/>
      <c r="AS158" s="271"/>
      <c r="AT158" s="271"/>
      <c r="AU158" s="271"/>
      <c r="AV158" s="271"/>
      <c r="AW158" s="271"/>
    </row>
    <row r="159" spans="1:49" s="269" customFormat="1" ht="21" customHeight="1" x14ac:dyDescent="0.3">
      <c r="A159" s="266">
        <v>421491</v>
      </c>
      <c r="B159" s="267" t="s">
        <v>870</v>
      </c>
      <c r="C159" s="267" t="s">
        <v>257</v>
      </c>
      <c r="D159" s="267" t="s">
        <v>336</v>
      </c>
      <c r="E159" s="267" t="s">
        <v>80</v>
      </c>
      <c r="F159" s="268">
        <v>35204</v>
      </c>
      <c r="G159" s="267" t="s">
        <v>29</v>
      </c>
      <c r="H159" s="267" t="s">
        <v>26</v>
      </c>
      <c r="I159" s="267" t="s">
        <v>580</v>
      </c>
      <c r="J159" s="267" t="s">
        <v>585</v>
      </c>
      <c r="K159" s="266">
        <v>0</v>
      </c>
      <c r="L159" s="267" t="s">
        <v>29</v>
      </c>
      <c r="O159" s="270">
        <v>0</v>
      </c>
      <c r="P159" s="270"/>
      <c r="Q159" s="266">
        <v>0</v>
      </c>
      <c r="R159" s="267"/>
      <c r="S159" s="266"/>
      <c r="T159" s="267"/>
      <c r="U159" s="267"/>
      <c r="V159" s="267"/>
      <c r="W159" s="267"/>
      <c r="X159" s="267"/>
      <c r="Y159" s="267"/>
      <c r="Z159" s="267"/>
      <c r="AA159" s="267"/>
      <c r="AC159" s="271"/>
      <c r="AD159" s="272"/>
      <c r="AE159" s="271"/>
      <c r="AF159" s="272"/>
      <c r="AG159" s="271"/>
      <c r="AH159" s="271"/>
      <c r="AI159" s="271"/>
      <c r="AJ159" s="271"/>
      <c r="AK159" s="271"/>
      <c r="AL159" s="271"/>
      <c r="AM159" s="271"/>
      <c r="AN159" s="271"/>
      <c r="AO159" s="271"/>
      <c r="AP159" s="273" t="s">
        <v>557</v>
      </c>
      <c r="AQ159" s="271"/>
      <c r="AR159" s="271"/>
      <c r="AS159" s="271"/>
      <c r="AT159" s="271"/>
      <c r="AU159" s="271"/>
      <c r="AV159" s="271"/>
      <c r="AW159" s="271"/>
    </row>
    <row r="160" spans="1:49" s="269" customFormat="1" ht="21" customHeight="1" x14ac:dyDescent="0.3">
      <c r="A160" s="266">
        <v>421657</v>
      </c>
      <c r="B160" s="267" t="s">
        <v>871</v>
      </c>
      <c r="C160" s="267" t="s">
        <v>402</v>
      </c>
      <c r="D160" s="267" t="s">
        <v>264</v>
      </c>
      <c r="E160" s="267" t="s">
        <v>80</v>
      </c>
      <c r="F160" s="268">
        <v>36161</v>
      </c>
      <c r="G160" s="267" t="s">
        <v>332</v>
      </c>
      <c r="H160" s="267" t="s">
        <v>26</v>
      </c>
      <c r="I160" s="267" t="s">
        <v>580</v>
      </c>
      <c r="J160" s="267" t="s">
        <v>27</v>
      </c>
      <c r="K160" s="266">
        <v>2016</v>
      </c>
      <c r="L160" s="267" t="s">
        <v>41</v>
      </c>
      <c r="O160" s="270">
        <v>0</v>
      </c>
      <c r="P160" s="270"/>
      <c r="Q160" s="266">
        <v>0</v>
      </c>
      <c r="R160" s="267"/>
      <c r="S160" s="266"/>
      <c r="T160" s="267"/>
      <c r="U160" s="267"/>
      <c r="V160" s="267"/>
      <c r="W160" s="267"/>
      <c r="X160" s="267"/>
      <c r="Y160" s="267"/>
      <c r="Z160" s="267"/>
      <c r="AA160" s="267"/>
      <c r="AC160" s="271"/>
      <c r="AD160" s="272"/>
      <c r="AE160" s="271"/>
      <c r="AF160" s="272"/>
      <c r="AG160" s="271"/>
      <c r="AH160" s="271"/>
      <c r="AI160" s="271"/>
      <c r="AJ160" s="271"/>
      <c r="AK160" s="271"/>
      <c r="AL160" s="271"/>
      <c r="AM160" s="271"/>
      <c r="AN160" s="271"/>
      <c r="AO160" s="271"/>
      <c r="AP160" s="273" t="s">
        <v>557</v>
      </c>
      <c r="AQ160" s="271"/>
      <c r="AR160" s="271"/>
      <c r="AS160" s="271"/>
      <c r="AT160" s="271"/>
      <c r="AU160" s="271"/>
      <c r="AV160" s="271"/>
      <c r="AW160" s="271"/>
    </row>
    <row r="161" spans="1:49" s="269" customFormat="1" ht="21" customHeight="1" x14ac:dyDescent="0.3">
      <c r="A161" s="266">
        <v>421739</v>
      </c>
      <c r="B161" s="267" t="s">
        <v>872</v>
      </c>
      <c r="C161" s="267" t="s">
        <v>873</v>
      </c>
      <c r="D161" s="267" t="s">
        <v>874</v>
      </c>
      <c r="E161" s="267" t="s">
        <v>81</v>
      </c>
      <c r="F161" s="268">
        <v>35968</v>
      </c>
      <c r="G161" s="267" t="s">
        <v>366</v>
      </c>
      <c r="H161" s="267" t="s">
        <v>26</v>
      </c>
      <c r="I161" s="267" t="s">
        <v>580</v>
      </c>
      <c r="J161" s="267" t="s">
        <v>24</v>
      </c>
      <c r="K161" s="266">
        <v>2016</v>
      </c>
      <c r="L161" s="267" t="s">
        <v>29</v>
      </c>
      <c r="O161" s="270">
        <v>0</v>
      </c>
      <c r="P161" s="270"/>
      <c r="Q161" s="266">
        <v>0</v>
      </c>
      <c r="R161" s="267"/>
      <c r="S161" s="266"/>
      <c r="T161" s="267"/>
      <c r="U161" s="267"/>
      <c r="V161" s="267"/>
      <c r="W161" s="267"/>
      <c r="X161" s="267"/>
      <c r="Y161" s="267"/>
      <c r="Z161" s="267"/>
      <c r="AA161" s="267"/>
      <c r="AC161" s="271"/>
      <c r="AD161" s="272"/>
      <c r="AE161" s="271"/>
      <c r="AF161" s="272"/>
      <c r="AG161" s="271"/>
      <c r="AH161" s="271"/>
      <c r="AI161" s="271"/>
      <c r="AJ161" s="271"/>
      <c r="AK161" s="271"/>
      <c r="AL161" s="271"/>
      <c r="AM161" s="271"/>
      <c r="AN161" s="271"/>
      <c r="AO161" s="271"/>
      <c r="AP161" s="273" t="s">
        <v>557</v>
      </c>
      <c r="AQ161" s="271"/>
      <c r="AR161" s="271"/>
      <c r="AS161" s="271"/>
      <c r="AT161" s="271"/>
      <c r="AU161" s="271"/>
      <c r="AV161" s="271"/>
      <c r="AW161" s="271"/>
    </row>
    <row r="162" spans="1:49" s="269" customFormat="1" ht="21" customHeight="1" x14ac:dyDescent="0.3">
      <c r="A162" s="266">
        <v>421762</v>
      </c>
      <c r="B162" s="267" t="s">
        <v>875</v>
      </c>
      <c r="C162" s="267" t="s">
        <v>310</v>
      </c>
      <c r="D162" s="267" t="s">
        <v>468</v>
      </c>
      <c r="E162" s="267" t="s">
        <v>81</v>
      </c>
      <c r="F162" s="268">
        <v>34824</v>
      </c>
      <c r="G162" s="267" t="s">
        <v>29</v>
      </c>
      <c r="H162" s="267" t="s">
        <v>26</v>
      </c>
      <c r="I162" s="267" t="s">
        <v>580</v>
      </c>
      <c r="J162" s="267" t="s">
        <v>24</v>
      </c>
      <c r="K162" s="266">
        <v>2015</v>
      </c>
      <c r="L162" s="267" t="s">
        <v>41</v>
      </c>
      <c r="O162" s="270">
        <v>0</v>
      </c>
      <c r="P162" s="270"/>
      <c r="Q162" s="266">
        <v>0</v>
      </c>
      <c r="R162" s="267"/>
      <c r="S162" s="266"/>
      <c r="T162" s="267"/>
      <c r="U162" s="267"/>
      <c r="V162" s="267"/>
      <c r="W162" s="267"/>
      <c r="X162" s="267"/>
      <c r="Y162" s="267" t="s">
        <v>559</v>
      </c>
      <c r="Z162" s="267"/>
      <c r="AA162" s="267"/>
      <c r="AC162" s="271"/>
      <c r="AD162" s="272"/>
      <c r="AE162" s="271"/>
      <c r="AF162" s="272"/>
      <c r="AG162" s="271"/>
      <c r="AH162" s="271"/>
      <c r="AI162" s="271"/>
      <c r="AJ162" s="271"/>
      <c r="AK162" s="271"/>
      <c r="AL162" s="271"/>
      <c r="AM162" s="271"/>
      <c r="AN162" s="271"/>
      <c r="AO162" s="271"/>
      <c r="AP162" s="273" t="s">
        <v>557</v>
      </c>
      <c r="AQ162" s="271"/>
      <c r="AR162" s="271"/>
      <c r="AS162" s="271"/>
      <c r="AT162" s="271"/>
      <c r="AU162" s="271"/>
      <c r="AV162" s="271"/>
      <c r="AW162" s="271"/>
    </row>
    <row r="163" spans="1:49" s="269" customFormat="1" ht="21" customHeight="1" x14ac:dyDescent="0.3">
      <c r="A163" s="266">
        <v>421782</v>
      </c>
      <c r="B163" s="267" t="s">
        <v>876</v>
      </c>
      <c r="C163" s="267" t="s">
        <v>778</v>
      </c>
      <c r="D163" s="267" t="s">
        <v>262</v>
      </c>
      <c r="E163" s="267" t="s">
        <v>80</v>
      </c>
      <c r="F163" s="268">
        <v>35897</v>
      </c>
      <c r="G163" s="267" t="s">
        <v>29</v>
      </c>
      <c r="H163" s="267" t="s">
        <v>26</v>
      </c>
      <c r="I163" s="267" t="s">
        <v>580</v>
      </c>
      <c r="J163" s="267" t="s">
        <v>27</v>
      </c>
      <c r="K163" s="266">
        <v>2016</v>
      </c>
      <c r="L163" s="267" t="s">
        <v>29</v>
      </c>
      <c r="O163" s="270">
        <v>0</v>
      </c>
      <c r="P163" s="270"/>
      <c r="Q163" s="266">
        <v>0</v>
      </c>
      <c r="R163" s="267"/>
      <c r="S163" s="266"/>
      <c r="T163" s="267"/>
      <c r="U163" s="267"/>
      <c r="V163" s="267"/>
      <c r="W163" s="267"/>
      <c r="X163" s="267"/>
      <c r="Y163" s="267"/>
      <c r="Z163" s="267"/>
      <c r="AA163" s="267"/>
      <c r="AC163" s="280"/>
      <c r="AD163" s="280"/>
      <c r="AE163" s="280"/>
      <c r="AF163" s="280"/>
      <c r="AG163" s="280"/>
      <c r="AH163" s="280"/>
      <c r="AI163" s="280"/>
      <c r="AJ163" s="280"/>
      <c r="AK163" s="280"/>
      <c r="AL163" s="280"/>
      <c r="AM163" s="280"/>
      <c r="AN163" s="280"/>
      <c r="AO163" s="280"/>
      <c r="AP163" s="273" t="s">
        <v>557</v>
      </c>
      <c r="AQ163" s="280"/>
      <c r="AR163" s="280"/>
      <c r="AS163" s="280"/>
      <c r="AT163" s="280"/>
      <c r="AU163" s="280"/>
      <c r="AV163" s="280"/>
      <c r="AW163" s="280"/>
    </row>
    <row r="164" spans="1:49" s="269" customFormat="1" ht="21" customHeight="1" x14ac:dyDescent="0.3">
      <c r="A164" s="266">
        <v>421860</v>
      </c>
      <c r="B164" s="267" t="s">
        <v>877</v>
      </c>
      <c r="C164" s="267" t="s">
        <v>433</v>
      </c>
      <c r="D164" s="267" t="s">
        <v>522</v>
      </c>
      <c r="E164" s="267" t="s">
        <v>80</v>
      </c>
      <c r="F164" s="268">
        <v>35796</v>
      </c>
      <c r="G164" s="267" t="s">
        <v>506</v>
      </c>
      <c r="H164" s="267" t="s">
        <v>26</v>
      </c>
      <c r="I164" s="267" t="s">
        <v>580</v>
      </c>
      <c r="J164" s="267" t="s">
        <v>27</v>
      </c>
      <c r="K164" s="266">
        <v>2016</v>
      </c>
      <c r="L164" s="267" t="s">
        <v>79</v>
      </c>
      <c r="O164" s="270">
        <v>0</v>
      </c>
      <c r="P164" s="270"/>
      <c r="Q164" s="266">
        <v>0</v>
      </c>
      <c r="R164" s="267"/>
      <c r="S164" s="266"/>
      <c r="T164" s="267"/>
      <c r="U164" s="267"/>
      <c r="V164" s="267"/>
      <c r="W164" s="267"/>
      <c r="X164" s="267"/>
      <c r="Y164" s="267"/>
      <c r="Z164" s="267"/>
      <c r="AA164" s="267"/>
      <c r="AC164" s="271"/>
      <c r="AD164" s="272"/>
      <c r="AE164" s="271"/>
      <c r="AF164" s="272"/>
      <c r="AG164" s="271"/>
      <c r="AH164" s="271"/>
      <c r="AI164" s="271"/>
      <c r="AJ164" s="271"/>
      <c r="AK164" s="271"/>
      <c r="AL164" s="271"/>
      <c r="AM164" s="271"/>
      <c r="AN164" s="271"/>
      <c r="AO164" s="271"/>
      <c r="AP164" s="273" t="s">
        <v>557</v>
      </c>
      <c r="AQ164" s="271"/>
      <c r="AR164" s="271"/>
      <c r="AS164" s="271"/>
      <c r="AT164" s="271"/>
      <c r="AU164" s="271"/>
      <c r="AV164" s="271"/>
      <c r="AW164" s="271"/>
    </row>
    <row r="165" spans="1:49" s="269" customFormat="1" ht="21" customHeight="1" x14ac:dyDescent="0.3">
      <c r="A165" s="266">
        <v>421861</v>
      </c>
      <c r="B165" s="267" t="s">
        <v>878</v>
      </c>
      <c r="C165" s="267" t="s">
        <v>879</v>
      </c>
      <c r="D165" s="267" t="s">
        <v>260</v>
      </c>
      <c r="E165" s="267" t="s">
        <v>80</v>
      </c>
      <c r="F165" s="276">
        <v>35982</v>
      </c>
      <c r="G165" s="267" t="s">
        <v>29</v>
      </c>
      <c r="H165" s="267" t="s">
        <v>26</v>
      </c>
      <c r="I165" s="267" t="s">
        <v>580</v>
      </c>
      <c r="J165" s="267" t="s">
        <v>27</v>
      </c>
      <c r="K165" s="266">
        <v>2016</v>
      </c>
      <c r="L165" s="267" t="s">
        <v>29</v>
      </c>
      <c r="O165" s="270">
        <v>0</v>
      </c>
      <c r="P165" s="270"/>
      <c r="Q165" s="266">
        <v>0</v>
      </c>
      <c r="R165" s="267"/>
      <c r="S165" s="267"/>
      <c r="T165" s="267" t="s">
        <v>557</v>
      </c>
      <c r="U165" s="267" t="s">
        <v>557</v>
      </c>
      <c r="V165" s="267" t="s">
        <v>557</v>
      </c>
      <c r="W165" s="267" t="s">
        <v>557</v>
      </c>
      <c r="X165" s="267" t="s">
        <v>557</v>
      </c>
      <c r="Y165" s="267" t="s">
        <v>605</v>
      </c>
      <c r="Z165" s="267"/>
      <c r="AA165" s="267"/>
      <c r="AC165" s="271"/>
      <c r="AD165" s="272"/>
      <c r="AE165" s="271"/>
      <c r="AF165" s="272"/>
      <c r="AG165" s="271"/>
      <c r="AH165" s="271"/>
      <c r="AI165" s="271"/>
      <c r="AJ165" s="271"/>
      <c r="AK165" s="271"/>
      <c r="AL165" s="271"/>
      <c r="AM165" s="271"/>
      <c r="AN165" s="271"/>
      <c r="AO165" s="271"/>
      <c r="AP165" s="273" t="s">
        <v>556</v>
      </c>
      <c r="AQ165" s="271"/>
      <c r="AR165" s="271"/>
      <c r="AS165" s="271"/>
      <c r="AT165" s="271"/>
      <c r="AU165" s="271"/>
      <c r="AV165" s="271"/>
      <c r="AW165" s="271"/>
    </row>
    <row r="166" spans="1:49" s="269" customFormat="1" ht="21" customHeight="1" x14ac:dyDescent="0.3">
      <c r="A166" s="266">
        <v>421871</v>
      </c>
      <c r="B166" s="267" t="s">
        <v>880</v>
      </c>
      <c r="C166" s="267" t="s">
        <v>407</v>
      </c>
      <c r="D166" s="267" t="s">
        <v>510</v>
      </c>
      <c r="E166" s="267" t="s">
        <v>80</v>
      </c>
      <c r="F166" s="268">
        <v>35822</v>
      </c>
      <c r="G166" s="267" t="s">
        <v>29</v>
      </c>
      <c r="H166" s="267" t="s">
        <v>26</v>
      </c>
      <c r="I166" s="267" t="s">
        <v>580</v>
      </c>
      <c r="J166" s="267" t="s">
        <v>24</v>
      </c>
      <c r="K166" s="266">
        <v>2016</v>
      </c>
      <c r="L166" s="267" t="s">
        <v>29</v>
      </c>
      <c r="O166" s="270">
        <v>0</v>
      </c>
      <c r="P166" s="270"/>
      <c r="Q166" s="266">
        <v>0</v>
      </c>
      <c r="R166" s="267"/>
      <c r="S166" s="266"/>
      <c r="T166" s="267"/>
      <c r="U166" s="267"/>
      <c r="V166" s="267"/>
      <c r="W166" s="267"/>
      <c r="X166" s="267"/>
      <c r="Y166" s="267"/>
      <c r="Z166" s="267"/>
      <c r="AA166" s="267"/>
      <c r="AC166" s="271"/>
      <c r="AD166" s="272"/>
      <c r="AE166" s="271"/>
      <c r="AF166" s="272"/>
      <c r="AG166" s="271"/>
      <c r="AH166" s="271"/>
      <c r="AI166" s="271"/>
      <c r="AJ166" s="271"/>
      <c r="AK166" s="271"/>
      <c r="AL166" s="271"/>
      <c r="AM166" s="271"/>
      <c r="AN166" s="271"/>
      <c r="AO166" s="271"/>
      <c r="AP166" s="273" t="s">
        <v>557</v>
      </c>
      <c r="AQ166" s="271"/>
      <c r="AR166" s="271"/>
      <c r="AS166" s="271"/>
      <c r="AT166" s="271"/>
      <c r="AU166" s="271"/>
      <c r="AV166" s="271"/>
      <c r="AW166" s="271"/>
    </row>
    <row r="167" spans="1:49" s="269" customFormat="1" ht="21" customHeight="1" x14ac:dyDescent="0.3">
      <c r="A167" s="266">
        <v>421885</v>
      </c>
      <c r="B167" s="267" t="s">
        <v>881</v>
      </c>
      <c r="C167" s="267" t="s">
        <v>882</v>
      </c>
      <c r="D167" s="267" t="s">
        <v>837</v>
      </c>
      <c r="E167" s="267" t="s">
        <v>80</v>
      </c>
      <c r="F167" s="268">
        <v>36161</v>
      </c>
      <c r="G167" s="267" t="s">
        <v>29</v>
      </c>
      <c r="H167" s="267" t="s">
        <v>26</v>
      </c>
      <c r="I167" s="267" t="s">
        <v>580</v>
      </c>
      <c r="J167" s="267" t="s">
        <v>27</v>
      </c>
      <c r="K167" s="266">
        <v>2016</v>
      </c>
      <c r="L167" s="267" t="s">
        <v>29</v>
      </c>
      <c r="O167" s="270">
        <v>0</v>
      </c>
      <c r="P167" s="270"/>
      <c r="Q167" s="266">
        <v>0</v>
      </c>
      <c r="R167" s="267"/>
      <c r="S167" s="266"/>
      <c r="T167" s="267"/>
      <c r="U167" s="267"/>
      <c r="V167" s="267"/>
      <c r="W167" s="267"/>
      <c r="X167" s="267"/>
      <c r="Y167" s="267"/>
      <c r="Z167" s="267"/>
      <c r="AA167" s="267"/>
      <c r="AC167" s="271"/>
      <c r="AD167" s="272"/>
      <c r="AE167" s="271"/>
      <c r="AF167" s="272"/>
      <c r="AG167" s="271"/>
      <c r="AH167" s="271"/>
      <c r="AI167" s="271"/>
      <c r="AJ167" s="271"/>
      <c r="AK167" s="271"/>
      <c r="AL167" s="271"/>
      <c r="AM167" s="271"/>
      <c r="AN167" s="271"/>
      <c r="AO167" s="271"/>
      <c r="AP167" s="273" t="s">
        <v>557</v>
      </c>
      <c r="AQ167" s="271"/>
      <c r="AR167" s="271"/>
      <c r="AS167" s="271"/>
      <c r="AT167" s="271"/>
      <c r="AU167" s="271"/>
      <c r="AV167" s="271"/>
      <c r="AW167" s="271"/>
    </row>
    <row r="168" spans="1:49" s="269" customFormat="1" ht="21" customHeight="1" x14ac:dyDescent="0.3">
      <c r="A168" s="266">
        <v>421935</v>
      </c>
      <c r="B168" s="267" t="s">
        <v>883</v>
      </c>
      <c r="C168" s="267" t="s">
        <v>268</v>
      </c>
      <c r="D168" s="267" t="s">
        <v>376</v>
      </c>
      <c r="E168" s="267" t="s">
        <v>80</v>
      </c>
      <c r="F168" s="268">
        <v>35941</v>
      </c>
      <c r="G168" s="267" t="s">
        <v>29</v>
      </c>
      <c r="H168" s="267" t="s">
        <v>26</v>
      </c>
      <c r="I168" s="267" t="s">
        <v>580</v>
      </c>
      <c r="J168" s="267" t="s">
        <v>24</v>
      </c>
      <c r="K168" s="266">
        <v>2015</v>
      </c>
      <c r="L168" s="267" t="s">
        <v>29</v>
      </c>
      <c r="O168" s="270">
        <v>0</v>
      </c>
      <c r="P168" s="270"/>
      <c r="Q168" s="266">
        <v>0</v>
      </c>
      <c r="R168" s="267"/>
      <c r="S168" s="266"/>
      <c r="T168" s="267"/>
      <c r="U168" s="267"/>
      <c r="V168" s="267"/>
      <c r="W168" s="267"/>
      <c r="X168" s="267"/>
      <c r="Y168" s="267"/>
      <c r="Z168" s="267"/>
      <c r="AA168" s="267"/>
      <c r="AC168" s="271"/>
      <c r="AD168" s="272"/>
      <c r="AE168" s="271"/>
      <c r="AF168" s="272"/>
      <c r="AG168" s="271"/>
      <c r="AH168" s="271"/>
      <c r="AI168" s="271"/>
      <c r="AJ168" s="271"/>
      <c r="AK168" s="271"/>
      <c r="AL168" s="271"/>
      <c r="AM168" s="271"/>
      <c r="AN168" s="271"/>
      <c r="AO168" s="271"/>
      <c r="AP168" s="273" t="s">
        <v>557</v>
      </c>
      <c r="AQ168" s="271"/>
      <c r="AR168" s="271"/>
      <c r="AS168" s="271"/>
      <c r="AT168" s="271"/>
      <c r="AU168" s="271"/>
      <c r="AV168" s="271"/>
      <c r="AW168" s="271"/>
    </row>
    <row r="169" spans="1:49" s="269" customFormat="1" ht="21" customHeight="1" x14ac:dyDescent="0.3">
      <c r="A169" s="266">
        <v>422022</v>
      </c>
      <c r="B169" s="267" t="s">
        <v>884</v>
      </c>
      <c r="C169" s="267" t="s">
        <v>369</v>
      </c>
      <c r="D169" s="267" t="s">
        <v>885</v>
      </c>
      <c r="E169" s="267" t="s">
        <v>80</v>
      </c>
      <c r="F169" s="268">
        <v>35799</v>
      </c>
      <c r="G169" s="267" t="s">
        <v>267</v>
      </c>
      <c r="H169" s="267" t="s">
        <v>26</v>
      </c>
      <c r="I169" s="267" t="s">
        <v>580</v>
      </c>
      <c r="J169" s="267" t="s">
        <v>27</v>
      </c>
      <c r="K169" s="266">
        <v>2016</v>
      </c>
      <c r="L169" s="267" t="s">
        <v>41</v>
      </c>
      <c r="O169" s="270">
        <v>0</v>
      </c>
      <c r="P169" s="270"/>
      <c r="Q169" s="266">
        <v>0</v>
      </c>
      <c r="R169" s="267"/>
      <c r="S169" s="266"/>
      <c r="T169" s="267"/>
      <c r="U169" s="267"/>
      <c r="V169" s="267"/>
      <c r="W169" s="267"/>
      <c r="X169" s="267"/>
      <c r="Y169" s="267"/>
      <c r="Z169" s="267"/>
      <c r="AA169" s="267"/>
      <c r="AC169" s="271"/>
      <c r="AD169" s="272"/>
      <c r="AE169" s="271"/>
      <c r="AF169" s="272"/>
      <c r="AG169" s="271"/>
      <c r="AH169" s="271"/>
      <c r="AI169" s="271"/>
      <c r="AJ169" s="271"/>
      <c r="AK169" s="271"/>
      <c r="AL169" s="271"/>
      <c r="AM169" s="271"/>
      <c r="AN169" s="271"/>
      <c r="AO169" s="271"/>
      <c r="AP169" s="273" t="s">
        <v>557</v>
      </c>
      <c r="AQ169" s="271"/>
      <c r="AR169" s="271"/>
      <c r="AS169" s="271"/>
      <c r="AT169" s="271"/>
      <c r="AU169" s="271"/>
      <c r="AV169" s="271"/>
      <c r="AW169" s="271"/>
    </row>
    <row r="170" spans="1:49" s="269" customFormat="1" ht="21" customHeight="1" x14ac:dyDescent="0.3">
      <c r="A170" s="266">
        <v>422080</v>
      </c>
      <c r="B170" s="267" t="s">
        <v>886</v>
      </c>
      <c r="C170" s="267" t="s">
        <v>335</v>
      </c>
      <c r="D170" s="267" t="s">
        <v>887</v>
      </c>
      <c r="E170" s="267" t="s">
        <v>80</v>
      </c>
      <c r="F170" s="268">
        <v>35796</v>
      </c>
      <c r="G170" s="267" t="s">
        <v>506</v>
      </c>
      <c r="H170" s="267" t="s">
        <v>26</v>
      </c>
      <c r="I170" s="267" t="s">
        <v>580</v>
      </c>
      <c r="J170" s="267" t="s">
        <v>585</v>
      </c>
      <c r="K170" s="266">
        <v>0</v>
      </c>
      <c r="L170" s="267" t="s">
        <v>75</v>
      </c>
      <c r="O170" s="270">
        <v>0</v>
      </c>
      <c r="P170" s="270"/>
      <c r="Q170" s="266">
        <v>0</v>
      </c>
      <c r="R170" s="267"/>
      <c r="S170" s="266"/>
      <c r="T170" s="267"/>
      <c r="U170" s="267"/>
      <c r="V170" s="267"/>
      <c r="W170" s="267"/>
      <c r="X170" s="267"/>
      <c r="Y170" s="267"/>
      <c r="Z170" s="267"/>
      <c r="AA170" s="267"/>
      <c r="AC170" s="271"/>
      <c r="AD170" s="272"/>
      <c r="AE170" s="271"/>
      <c r="AF170" s="272"/>
      <c r="AG170" s="271"/>
      <c r="AH170" s="271"/>
      <c r="AI170" s="271"/>
      <c r="AJ170" s="271"/>
      <c r="AK170" s="271"/>
      <c r="AL170" s="271"/>
      <c r="AM170" s="271"/>
      <c r="AN170" s="271"/>
      <c r="AO170" s="271"/>
      <c r="AP170" s="273" t="s">
        <v>557</v>
      </c>
      <c r="AQ170" s="271"/>
      <c r="AR170" s="271"/>
      <c r="AS170" s="271"/>
      <c r="AT170" s="271"/>
      <c r="AU170" s="271"/>
      <c r="AV170" s="271"/>
      <c r="AW170" s="271"/>
    </row>
    <row r="171" spans="1:49" s="269" customFormat="1" ht="21" customHeight="1" x14ac:dyDescent="0.25">
      <c r="A171" s="290">
        <v>422118</v>
      </c>
      <c r="B171" s="290" t="s">
        <v>888</v>
      </c>
      <c r="C171" s="290"/>
      <c r="D171" s="290"/>
      <c r="E171" s="290"/>
      <c r="F171" s="291"/>
      <c r="G171" s="290"/>
      <c r="H171" s="290"/>
      <c r="I171" s="290"/>
      <c r="J171" s="290"/>
      <c r="K171" s="290"/>
      <c r="L171" s="290"/>
      <c r="O171" s="291"/>
      <c r="P171" s="290"/>
      <c r="Q171" s="290"/>
      <c r="R171" s="290"/>
      <c r="S171" s="290"/>
      <c r="T171" s="290"/>
      <c r="U171" s="290"/>
      <c r="V171" s="290"/>
      <c r="W171" s="290"/>
      <c r="X171" s="290"/>
      <c r="Y171" s="290"/>
      <c r="Z171" s="290"/>
      <c r="AA171" s="290"/>
      <c r="AP171" s="286"/>
    </row>
    <row r="172" spans="1:49" s="269" customFormat="1" ht="21" customHeight="1" x14ac:dyDescent="0.3">
      <c r="A172" s="266">
        <v>422163</v>
      </c>
      <c r="B172" s="267" t="s">
        <v>889</v>
      </c>
      <c r="C172" s="267" t="s">
        <v>890</v>
      </c>
      <c r="D172" s="267" t="s">
        <v>372</v>
      </c>
      <c r="E172" s="267" t="s">
        <v>81</v>
      </c>
      <c r="F172" s="268">
        <v>35833</v>
      </c>
      <c r="G172" s="267" t="s">
        <v>267</v>
      </c>
      <c r="H172" s="267" t="s">
        <v>26</v>
      </c>
      <c r="I172" s="267" t="s">
        <v>580</v>
      </c>
      <c r="J172" s="267" t="s">
        <v>24</v>
      </c>
      <c r="K172" s="266">
        <v>2016</v>
      </c>
      <c r="L172" s="267" t="s">
        <v>29</v>
      </c>
      <c r="O172" s="270">
        <v>0</v>
      </c>
      <c r="P172" s="270"/>
      <c r="Q172" s="266">
        <v>0</v>
      </c>
      <c r="R172" s="267"/>
      <c r="S172" s="266"/>
      <c r="T172" s="267"/>
      <c r="U172" s="267"/>
      <c r="V172" s="267"/>
      <c r="W172" s="267"/>
      <c r="X172" s="267"/>
      <c r="Y172" s="267"/>
      <c r="Z172" s="267"/>
      <c r="AA172" s="267"/>
      <c r="AC172" s="280"/>
      <c r="AD172" s="280"/>
      <c r="AE172" s="280"/>
      <c r="AF172" s="280"/>
      <c r="AG172" s="280"/>
      <c r="AH172" s="280"/>
      <c r="AI172" s="280"/>
      <c r="AJ172" s="280"/>
      <c r="AK172" s="280"/>
      <c r="AL172" s="280"/>
      <c r="AM172" s="280"/>
      <c r="AN172" s="280"/>
      <c r="AO172" s="280"/>
      <c r="AP172" s="273" t="s">
        <v>557</v>
      </c>
      <c r="AQ172" s="280"/>
      <c r="AR172" s="280"/>
      <c r="AS172" s="280"/>
      <c r="AT172" s="280"/>
      <c r="AU172" s="280"/>
      <c r="AV172" s="280"/>
      <c r="AW172" s="280"/>
    </row>
    <row r="173" spans="1:49" s="269" customFormat="1" ht="21" customHeight="1" x14ac:dyDescent="0.3">
      <c r="A173" s="266">
        <v>422239</v>
      </c>
      <c r="B173" s="267" t="s">
        <v>891</v>
      </c>
      <c r="C173" s="267" t="s">
        <v>459</v>
      </c>
      <c r="D173" s="267" t="s">
        <v>260</v>
      </c>
      <c r="E173" s="267" t="s">
        <v>81</v>
      </c>
      <c r="F173" s="268">
        <v>30895</v>
      </c>
      <c r="G173" s="267" t="s">
        <v>48</v>
      </c>
      <c r="H173" s="267" t="s">
        <v>26</v>
      </c>
      <c r="I173" s="267" t="s">
        <v>580</v>
      </c>
      <c r="J173" s="267" t="s">
        <v>24</v>
      </c>
      <c r="K173" s="266">
        <v>2003</v>
      </c>
      <c r="L173" s="267" t="s">
        <v>48</v>
      </c>
      <c r="O173" s="270">
        <v>0</v>
      </c>
      <c r="P173" s="270"/>
      <c r="Q173" s="266">
        <v>0</v>
      </c>
      <c r="R173" s="267"/>
      <c r="S173" s="266"/>
      <c r="T173" s="267"/>
      <c r="U173" s="267"/>
      <c r="V173" s="267"/>
      <c r="W173" s="267"/>
      <c r="X173" s="267"/>
      <c r="Y173" s="267"/>
      <c r="Z173" s="267"/>
      <c r="AA173" s="267"/>
      <c r="AC173" s="271"/>
      <c r="AD173" s="272"/>
      <c r="AE173" s="271"/>
      <c r="AF173" s="272"/>
      <c r="AG173" s="271"/>
      <c r="AH173" s="271"/>
      <c r="AI173" s="271"/>
      <c r="AJ173" s="271"/>
      <c r="AK173" s="271"/>
      <c r="AL173" s="271"/>
      <c r="AM173" s="271"/>
      <c r="AN173" s="271"/>
      <c r="AO173" s="271"/>
      <c r="AP173" s="273" t="s">
        <v>557</v>
      </c>
      <c r="AQ173" s="271"/>
      <c r="AR173" s="271"/>
      <c r="AS173" s="271"/>
      <c r="AT173" s="271"/>
      <c r="AU173" s="271"/>
      <c r="AV173" s="271"/>
      <c r="AW173" s="271"/>
    </row>
    <row r="174" spans="1:49" s="269" customFormat="1" ht="21" customHeight="1" x14ac:dyDescent="0.3">
      <c r="A174" s="266">
        <v>422390</v>
      </c>
      <c r="B174" s="267" t="s">
        <v>892</v>
      </c>
      <c r="C174" s="267" t="s">
        <v>893</v>
      </c>
      <c r="D174" s="267" t="s">
        <v>706</v>
      </c>
      <c r="E174" s="267" t="s">
        <v>81</v>
      </c>
      <c r="F174" s="268">
        <v>32792</v>
      </c>
      <c r="G174" s="267" t="s">
        <v>29</v>
      </c>
      <c r="H174" s="267" t="s">
        <v>26</v>
      </c>
      <c r="I174" s="267" t="s">
        <v>580</v>
      </c>
      <c r="J174" s="267" t="s">
        <v>27</v>
      </c>
      <c r="K174" s="266">
        <v>2008</v>
      </c>
      <c r="L174" s="267" t="s">
        <v>41</v>
      </c>
      <c r="O174" s="270">
        <v>0</v>
      </c>
      <c r="P174" s="270"/>
      <c r="Q174" s="266">
        <v>0</v>
      </c>
      <c r="R174" s="267"/>
      <c r="S174" s="266"/>
      <c r="T174" s="267"/>
      <c r="U174" s="267"/>
      <c r="V174" s="267"/>
      <c r="W174" s="267"/>
      <c r="X174" s="267"/>
      <c r="Y174" s="267" t="s">
        <v>605</v>
      </c>
      <c r="Z174" s="267"/>
      <c r="AA174" s="267"/>
      <c r="AC174" s="271"/>
      <c r="AD174" s="272"/>
      <c r="AE174" s="271"/>
      <c r="AF174" s="272"/>
      <c r="AG174" s="271"/>
      <c r="AH174" s="271"/>
      <c r="AI174" s="271"/>
      <c r="AJ174" s="271"/>
      <c r="AK174" s="271"/>
      <c r="AL174" s="271"/>
      <c r="AM174" s="271"/>
      <c r="AN174" s="271"/>
      <c r="AO174" s="271"/>
      <c r="AP174" s="273" t="s">
        <v>557</v>
      </c>
      <c r="AQ174" s="271"/>
      <c r="AR174" s="271"/>
      <c r="AS174" s="271"/>
      <c r="AT174" s="271"/>
      <c r="AU174" s="271"/>
      <c r="AV174" s="271"/>
      <c r="AW174" s="271"/>
    </row>
    <row r="175" spans="1:49" s="269" customFormat="1" ht="21" customHeight="1" x14ac:dyDescent="0.3">
      <c r="A175" s="266">
        <v>422456</v>
      </c>
      <c r="B175" s="267" t="s">
        <v>894</v>
      </c>
      <c r="C175" s="267" t="s">
        <v>257</v>
      </c>
      <c r="D175" s="267" t="s">
        <v>265</v>
      </c>
      <c r="E175" s="267" t="s">
        <v>80</v>
      </c>
      <c r="F175" s="268">
        <v>36163</v>
      </c>
      <c r="G175" s="267" t="s">
        <v>29</v>
      </c>
      <c r="H175" s="267" t="s">
        <v>30</v>
      </c>
      <c r="I175" s="267" t="s">
        <v>580</v>
      </c>
      <c r="J175" s="267" t="s">
        <v>27</v>
      </c>
      <c r="K175" s="266">
        <v>2016</v>
      </c>
      <c r="L175" s="267" t="s">
        <v>29</v>
      </c>
      <c r="O175" s="270">
        <v>0</v>
      </c>
      <c r="P175" s="270"/>
      <c r="Q175" s="266">
        <v>0</v>
      </c>
      <c r="R175" s="267"/>
      <c r="S175" s="266"/>
      <c r="T175" s="267"/>
      <c r="U175" s="267"/>
      <c r="V175" s="267"/>
      <c r="W175" s="267"/>
      <c r="X175" s="267"/>
      <c r="Y175" s="267"/>
      <c r="Z175" s="267"/>
      <c r="AA175" s="267"/>
      <c r="AC175" s="271"/>
      <c r="AD175" s="272"/>
      <c r="AE175" s="271"/>
      <c r="AF175" s="272"/>
      <c r="AG175" s="271"/>
      <c r="AH175" s="271"/>
      <c r="AI175" s="271"/>
      <c r="AJ175" s="271"/>
      <c r="AK175" s="271"/>
      <c r="AL175" s="271"/>
      <c r="AM175" s="271"/>
      <c r="AN175" s="271"/>
      <c r="AO175" s="271"/>
      <c r="AP175" s="273" t="s">
        <v>557</v>
      </c>
      <c r="AQ175" s="271"/>
      <c r="AR175" s="271"/>
      <c r="AS175" s="271"/>
      <c r="AT175" s="271"/>
      <c r="AU175" s="271"/>
      <c r="AV175" s="271"/>
      <c r="AW175" s="271"/>
    </row>
    <row r="176" spans="1:49" s="269" customFormat="1" ht="21" customHeight="1" x14ac:dyDescent="0.3">
      <c r="A176" s="266">
        <v>422493</v>
      </c>
      <c r="B176" s="267" t="s">
        <v>895</v>
      </c>
      <c r="C176" s="267" t="s">
        <v>268</v>
      </c>
      <c r="D176" s="267" t="s">
        <v>896</v>
      </c>
      <c r="E176" s="267" t="s">
        <v>80</v>
      </c>
      <c r="F176" s="268">
        <v>29267</v>
      </c>
      <c r="G176" s="267" t="s">
        <v>897</v>
      </c>
      <c r="H176" s="267" t="s">
        <v>26</v>
      </c>
      <c r="I176" s="267" t="s">
        <v>580</v>
      </c>
      <c r="J176" s="267" t="s">
        <v>27</v>
      </c>
      <c r="K176" s="266">
        <v>1999</v>
      </c>
      <c r="L176" s="267" t="s">
        <v>71</v>
      </c>
      <c r="O176" s="270">
        <v>0</v>
      </c>
      <c r="P176" s="270"/>
      <c r="Q176" s="266">
        <v>0</v>
      </c>
      <c r="R176" s="267"/>
      <c r="S176" s="266"/>
      <c r="T176" s="267"/>
      <c r="U176" s="267"/>
      <c r="V176" s="267"/>
      <c r="W176" s="267"/>
      <c r="X176" s="267"/>
      <c r="Y176" s="267"/>
      <c r="Z176" s="267"/>
      <c r="AA176" s="267"/>
      <c r="AC176" s="280"/>
      <c r="AD176" s="280"/>
      <c r="AE176" s="280"/>
      <c r="AF176" s="280"/>
      <c r="AG176" s="280"/>
      <c r="AH176" s="280"/>
      <c r="AI176" s="280"/>
      <c r="AJ176" s="280"/>
      <c r="AK176" s="280"/>
      <c r="AL176" s="280"/>
      <c r="AM176" s="280"/>
      <c r="AN176" s="280"/>
      <c r="AO176" s="280"/>
      <c r="AP176" s="273" t="s">
        <v>557</v>
      </c>
      <c r="AQ176" s="280"/>
      <c r="AR176" s="280"/>
      <c r="AS176" s="280"/>
      <c r="AT176" s="280"/>
      <c r="AU176" s="280"/>
      <c r="AV176" s="280"/>
      <c r="AW176" s="280"/>
    </row>
    <row r="177" spans="1:49" s="269" customFormat="1" ht="21" customHeight="1" x14ac:dyDescent="0.3">
      <c r="A177" s="266">
        <v>422503</v>
      </c>
      <c r="B177" s="267" t="s">
        <v>898</v>
      </c>
      <c r="C177" s="267" t="s">
        <v>483</v>
      </c>
      <c r="D177" s="267" t="s">
        <v>261</v>
      </c>
      <c r="E177" s="267" t="s">
        <v>80</v>
      </c>
      <c r="F177" s="268">
        <v>36161</v>
      </c>
      <c r="G177" s="267" t="s">
        <v>29</v>
      </c>
      <c r="H177" s="267" t="s">
        <v>26</v>
      </c>
      <c r="I177" s="267" t="s">
        <v>580</v>
      </c>
      <c r="J177" s="267" t="s">
        <v>27</v>
      </c>
      <c r="K177" s="266">
        <v>2017</v>
      </c>
      <c r="L177" s="267" t="s">
        <v>29</v>
      </c>
      <c r="O177" s="270">
        <v>0</v>
      </c>
      <c r="P177" s="270"/>
      <c r="Q177" s="266">
        <v>0</v>
      </c>
      <c r="R177" s="267"/>
      <c r="S177" s="266"/>
      <c r="T177" s="267"/>
      <c r="U177" s="267"/>
      <c r="V177" s="267"/>
      <c r="W177" s="267"/>
      <c r="X177" s="267"/>
      <c r="Y177" s="267"/>
      <c r="Z177" s="267"/>
      <c r="AA177" s="267"/>
      <c r="AC177" s="271"/>
      <c r="AD177" s="272"/>
      <c r="AE177" s="271"/>
      <c r="AF177" s="272"/>
      <c r="AG177" s="271"/>
      <c r="AH177" s="271"/>
      <c r="AI177" s="271"/>
      <c r="AJ177" s="271"/>
      <c r="AK177" s="271"/>
      <c r="AL177" s="271"/>
      <c r="AM177" s="271"/>
      <c r="AN177" s="271"/>
      <c r="AO177" s="271"/>
      <c r="AP177" s="273" t="s">
        <v>557</v>
      </c>
      <c r="AQ177" s="271"/>
      <c r="AR177" s="271"/>
      <c r="AS177" s="271"/>
      <c r="AT177" s="271"/>
      <c r="AU177" s="271"/>
      <c r="AV177" s="271"/>
      <c r="AW177" s="271"/>
    </row>
    <row r="178" spans="1:49" s="269" customFormat="1" ht="21" customHeight="1" x14ac:dyDescent="0.3">
      <c r="A178" s="266">
        <v>422512</v>
      </c>
      <c r="B178" s="267" t="s">
        <v>900</v>
      </c>
      <c r="C178" s="267" t="s">
        <v>303</v>
      </c>
      <c r="D178" s="267" t="s">
        <v>354</v>
      </c>
      <c r="E178" s="267" t="s">
        <v>80</v>
      </c>
      <c r="F178" s="268">
        <v>36526</v>
      </c>
      <c r="G178" s="267" t="s">
        <v>29</v>
      </c>
      <c r="H178" s="267" t="s">
        <v>26</v>
      </c>
      <c r="I178" s="267" t="s">
        <v>580</v>
      </c>
      <c r="J178" s="267" t="s">
        <v>27</v>
      </c>
      <c r="K178" s="266">
        <v>2017</v>
      </c>
      <c r="L178" s="267" t="s">
        <v>29</v>
      </c>
      <c r="O178" s="270">
        <v>0</v>
      </c>
      <c r="P178" s="270"/>
      <c r="Q178" s="266">
        <v>0</v>
      </c>
      <c r="R178" s="267"/>
      <c r="S178" s="266"/>
      <c r="T178" s="267"/>
      <c r="U178" s="267"/>
      <c r="V178" s="267"/>
      <c r="W178" s="267"/>
      <c r="X178" s="267"/>
      <c r="Y178" s="267"/>
      <c r="Z178" s="267"/>
      <c r="AA178" s="267"/>
      <c r="AC178" s="271"/>
      <c r="AD178" s="272"/>
      <c r="AE178" s="271"/>
      <c r="AF178" s="272"/>
      <c r="AG178" s="271"/>
      <c r="AH178" s="271"/>
      <c r="AI178" s="271"/>
      <c r="AJ178" s="271"/>
      <c r="AK178" s="271"/>
      <c r="AL178" s="271"/>
      <c r="AM178" s="271"/>
      <c r="AN178" s="271"/>
      <c r="AO178" s="271"/>
      <c r="AP178" s="273" t="s">
        <v>557</v>
      </c>
      <c r="AQ178" s="271"/>
      <c r="AR178" s="271"/>
      <c r="AS178" s="271"/>
      <c r="AT178" s="271"/>
      <c r="AU178" s="271"/>
      <c r="AV178" s="271"/>
      <c r="AW178" s="271"/>
    </row>
    <row r="179" spans="1:49" s="269" customFormat="1" ht="21" customHeight="1" x14ac:dyDescent="0.3">
      <c r="A179" s="266">
        <v>422549</v>
      </c>
      <c r="B179" s="267" t="s">
        <v>901</v>
      </c>
      <c r="C179" s="267" t="s">
        <v>323</v>
      </c>
      <c r="D179" s="267" t="s">
        <v>300</v>
      </c>
      <c r="E179" s="267" t="s">
        <v>80</v>
      </c>
      <c r="F179" s="268">
        <v>36526</v>
      </c>
      <c r="G179" s="267" t="s">
        <v>29</v>
      </c>
      <c r="H179" s="267" t="s">
        <v>26</v>
      </c>
      <c r="I179" s="267" t="s">
        <v>580</v>
      </c>
      <c r="J179" s="267" t="s">
        <v>24</v>
      </c>
      <c r="K179" s="266">
        <v>2017</v>
      </c>
      <c r="L179" s="267" t="s">
        <v>58</v>
      </c>
      <c r="O179" s="270">
        <v>0</v>
      </c>
      <c r="P179" s="270"/>
      <c r="Q179" s="266">
        <v>0</v>
      </c>
      <c r="R179" s="267"/>
      <c r="S179" s="266"/>
      <c r="T179" s="267"/>
      <c r="U179" s="267"/>
      <c r="V179" s="267"/>
      <c r="W179" s="267"/>
      <c r="X179" s="267"/>
      <c r="Y179" s="267"/>
      <c r="Z179" s="267"/>
      <c r="AA179" s="267"/>
      <c r="AC179" s="271"/>
      <c r="AD179" s="272"/>
      <c r="AE179" s="271"/>
      <c r="AF179" s="272"/>
      <c r="AG179" s="271"/>
      <c r="AH179" s="271"/>
      <c r="AI179" s="271"/>
      <c r="AJ179" s="271"/>
      <c r="AK179" s="271"/>
      <c r="AL179" s="271"/>
      <c r="AM179" s="271"/>
      <c r="AN179" s="271"/>
      <c r="AO179" s="271"/>
      <c r="AP179" s="273" t="s">
        <v>557</v>
      </c>
      <c r="AQ179" s="271"/>
      <c r="AR179" s="271"/>
      <c r="AS179" s="271"/>
      <c r="AT179" s="271"/>
      <c r="AU179" s="271"/>
      <c r="AV179" s="271"/>
      <c r="AW179" s="271"/>
    </row>
    <row r="180" spans="1:49" s="269" customFormat="1" ht="21" customHeight="1" x14ac:dyDescent="0.3">
      <c r="A180" s="266">
        <v>422563</v>
      </c>
      <c r="B180" s="267" t="s">
        <v>902</v>
      </c>
      <c r="C180" s="267" t="s">
        <v>326</v>
      </c>
      <c r="D180" s="267" t="s">
        <v>281</v>
      </c>
      <c r="E180" s="267" t="s">
        <v>80</v>
      </c>
      <c r="F180" s="268">
        <v>35655</v>
      </c>
      <c r="G180" s="267" t="s">
        <v>29</v>
      </c>
      <c r="H180" s="267" t="s">
        <v>26</v>
      </c>
      <c r="I180" s="267" t="s">
        <v>580</v>
      </c>
      <c r="J180" s="267" t="s">
        <v>24</v>
      </c>
      <c r="K180" s="266">
        <v>2017</v>
      </c>
      <c r="L180" s="267" t="s">
        <v>29</v>
      </c>
      <c r="O180" s="270">
        <v>0</v>
      </c>
      <c r="P180" s="270"/>
      <c r="Q180" s="266">
        <v>0</v>
      </c>
      <c r="R180" s="267"/>
      <c r="S180" s="266"/>
      <c r="T180" s="267"/>
      <c r="U180" s="267"/>
      <c r="V180" s="267"/>
      <c r="W180" s="267"/>
      <c r="X180" s="267"/>
      <c r="Y180" s="267"/>
      <c r="Z180" s="267"/>
      <c r="AA180" s="267"/>
      <c r="AC180" s="280"/>
      <c r="AD180" s="280"/>
      <c r="AE180" s="280"/>
      <c r="AF180" s="280"/>
      <c r="AG180" s="280"/>
      <c r="AH180" s="280"/>
      <c r="AI180" s="280"/>
      <c r="AJ180" s="280"/>
      <c r="AK180" s="280"/>
      <c r="AL180" s="280"/>
      <c r="AM180" s="280"/>
      <c r="AN180" s="280"/>
      <c r="AO180" s="280"/>
      <c r="AP180" s="273" t="s">
        <v>557</v>
      </c>
      <c r="AQ180" s="280"/>
      <c r="AR180" s="280"/>
      <c r="AS180" s="280"/>
      <c r="AT180" s="280"/>
      <c r="AU180" s="280"/>
      <c r="AV180" s="280"/>
      <c r="AW180" s="280"/>
    </row>
    <row r="181" spans="1:49" s="269" customFormat="1" ht="21" customHeight="1" x14ac:dyDescent="0.3">
      <c r="A181" s="266">
        <v>422572</v>
      </c>
      <c r="B181" s="267" t="s">
        <v>903</v>
      </c>
      <c r="C181" s="267" t="s">
        <v>257</v>
      </c>
      <c r="D181" s="267" t="s">
        <v>904</v>
      </c>
      <c r="E181" s="267" t="s">
        <v>81</v>
      </c>
      <c r="F181" s="268">
        <v>36526</v>
      </c>
      <c r="G181" s="267" t="s">
        <v>29</v>
      </c>
      <c r="H181" s="267" t="s">
        <v>30</v>
      </c>
      <c r="I181" s="267" t="s">
        <v>580</v>
      </c>
      <c r="J181" s="267" t="s">
        <v>27</v>
      </c>
      <c r="K181" s="266">
        <v>2017</v>
      </c>
      <c r="L181" s="267" t="s">
        <v>29</v>
      </c>
      <c r="O181" s="270">
        <v>0</v>
      </c>
      <c r="P181" s="270"/>
      <c r="Q181" s="266">
        <v>0</v>
      </c>
      <c r="R181" s="267"/>
      <c r="S181" s="266"/>
      <c r="T181" s="267"/>
      <c r="U181" s="267"/>
      <c r="V181" s="267"/>
      <c r="W181" s="267"/>
      <c r="X181" s="267"/>
      <c r="Y181" s="267"/>
      <c r="Z181" s="267"/>
      <c r="AA181" s="267"/>
      <c r="AC181" s="280"/>
      <c r="AD181" s="280"/>
      <c r="AE181" s="280"/>
      <c r="AF181" s="280"/>
      <c r="AG181" s="280"/>
      <c r="AH181" s="280"/>
      <c r="AI181" s="280"/>
      <c r="AJ181" s="280"/>
      <c r="AK181" s="280"/>
      <c r="AL181" s="280"/>
      <c r="AM181" s="280"/>
      <c r="AN181" s="280"/>
      <c r="AO181" s="280"/>
      <c r="AP181" s="273" t="s">
        <v>557</v>
      </c>
      <c r="AQ181" s="280"/>
      <c r="AR181" s="280"/>
      <c r="AS181" s="280"/>
      <c r="AT181" s="280"/>
      <c r="AU181" s="280"/>
      <c r="AV181" s="280"/>
      <c r="AW181" s="280"/>
    </row>
    <row r="182" spans="1:49" s="269" customFormat="1" ht="21" customHeight="1" x14ac:dyDescent="0.3">
      <c r="A182" s="266">
        <v>422636</v>
      </c>
      <c r="B182" s="267" t="s">
        <v>905</v>
      </c>
      <c r="C182" s="267" t="s">
        <v>446</v>
      </c>
      <c r="D182" s="267" t="s">
        <v>285</v>
      </c>
      <c r="E182" s="267" t="s">
        <v>81</v>
      </c>
      <c r="F182" s="268">
        <v>33970</v>
      </c>
      <c r="G182" s="267" t="s">
        <v>626</v>
      </c>
      <c r="H182" s="267" t="s">
        <v>26</v>
      </c>
      <c r="I182" s="267" t="s">
        <v>580</v>
      </c>
      <c r="J182" s="267" t="s">
        <v>27</v>
      </c>
      <c r="K182" s="266">
        <v>2010</v>
      </c>
      <c r="L182" s="267" t="s">
        <v>29</v>
      </c>
      <c r="O182" s="270">
        <v>0</v>
      </c>
      <c r="P182" s="270"/>
      <c r="Q182" s="266">
        <v>0</v>
      </c>
      <c r="R182" s="267"/>
      <c r="S182" s="266"/>
      <c r="T182" s="267"/>
      <c r="U182" s="267"/>
      <c r="V182" s="267"/>
      <c r="W182" s="267"/>
      <c r="X182" s="267"/>
      <c r="Y182" s="267"/>
      <c r="Z182" s="267"/>
      <c r="AA182" s="267"/>
      <c r="AC182" s="271"/>
      <c r="AD182" s="272"/>
      <c r="AE182" s="271"/>
      <c r="AF182" s="272"/>
      <c r="AG182" s="271"/>
      <c r="AH182" s="271"/>
      <c r="AI182" s="271"/>
      <c r="AJ182" s="271"/>
      <c r="AK182" s="271"/>
      <c r="AL182" s="271"/>
      <c r="AM182" s="271"/>
      <c r="AN182" s="271"/>
      <c r="AO182" s="271"/>
      <c r="AP182" s="273" t="s">
        <v>557</v>
      </c>
      <c r="AQ182" s="271"/>
      <c r="AR182" s="271"/>
      <c r="AS182" s="271"/>
      <c r="AT182" s="271"/>
      <c r="AU182" s="271"/>
      <c r="AV182" s="271"/>
      <c r="AW182" s="271"/>
    </row>
    <row r="183" spans="1:49" s="269" customFormat="1" ht="21" customHeight="1" x14ac:dyDescent="0.3">
      <c r="A183" s="266">
        <v>422637</v>
      </c>
      <c r="B183" s="267" t="s">
        <v>906</v>
      </c>
      <c r="C183" s="267" t="s">
        <v>398</v>
      </c>
      <c r="D183" s="267" t="s">
        <v>907</v>
      </c>
      <c r="E183" s="267" t="s">
        <v>81</v>
      </c>
      <c r="F183" s="268">
        <v>36469</v>
      </c>
      <c r="G183" s="267" t="s">
        <v>29</v>
      </c>
      <c r="H183" s="267" t="s">
        <v>26</v>
      </c>
      <c r="I183" s="267" t="s">
        <v>580</v>
      </c>
      <c r="J183" s="267" t="s">
        <v>27</v>
      </c>
      <c r="K183" s="266">
        <v>2017</v>
      </c>
      <c r="L183" s="267" t="s">
        <v>29</v>
      </c>
      <c r="O183" s="270">
        <v>0</v>
      </c>
      <c r="P183" s="270"/>
      <c r="Q183" s="266">
        <v>0</v>
      </c>
      <c r="R183" s="267"/>
      <c r="S183" s="266"/>
      <c r="T183" s="267"/>
      <c r="U183" s="267"/>
      <c r="V183" s="267"/>
      <c r="W183" s="267"/>
      <c r="X183" s="267"/>
      <c r="Y183" s="267"/>
      <c r="Z183" s="267"/>
      <c r="AA183" s="267"/>
      <c r="AC183" s="271"/>
      <c r="AD183" s="272"/>
      <c r="AE183" s="271"/>
      <c r="AF183" s="272"/>
      <c r="AG183" s="271"/>
      <c r="AH183" s="271"/>
      <c r="AI183" s="271"/>
      <c r="AJ183" s="271"/>
      <c r="AK183" s="271"/>
      <c r="AL183" s="271"/>
      <c r="AM183" s="271"/>
      <c r="AN183" s="271"/>
      <c r="AO183" s="271"/>
      <c r="AP183" s="273" t="s">
        <v>557</v>
      </c>
      <c r="AQ183" s="271"/>
      <c r="AR183" s="271"/>
      <c r="AS183" s="271"/>
      <c r="AT183" s="271"/>
      <c r="AU183" s="271"/>
      <c r="AV183" s="271"/>
      <c r="AW183" s="271"/>
    </row>
    <row r="184" spans="1:49" s="269" customFormat="1" ht="21" customHeight="1" x14ac:dyDescent="0.3">
      <c r="A184" s="266">
        <v>422684</v>
      </c>
      <c r="B184" s="267" t="s">
        <v>908</v>
      </c>
      <c r="C184" s="267" t="s">
        <v>909</v>
      </c>
      <c r="D184" s="267" t="s">
        <v>375</v>
      </c>
      <c r="E184" s="267" t="s">
        <v>81</v>
      </c>
      <c r="F184" s="268">
        <v>35935</v>
      </c>
      <c r="G184" s="267" t="s">
        <v>29</v>
      </c>
      <c r="H184" s="267" t="s">
        <v>26</v>
      </c>
      <c r="I184" s="267" t="s">
        <v>580</v>
      </c>
      <c r="J184" s="267" t="s">
        <v>24</v>
      </c>
      <c r="K184" s="266">
        <v>2017</v>
      </c>
      <c r="L184" s="267" t="s">
        <v>29</v>
      </c>
      <c r="O184" s="270">
        <v>0</v>
      </c>
      <c r="P184" s="270"/>
      <c r="Q184" s="266">
        <v>0</v>
      </c>
      <c r="R184" s="267"/>
      <c r="S184" s="266"/>
      <c r="T184" s="267"/>
      <c r="U184" s="267"/>
      <c r="V184" s="267"/>
      <c r="W184" s="267"/>
      <c r="X184" s="267"/>
      <c r="Y184" s="267"/>
      <c r="Z184" s="267"/>
      <c r="AA184" s="267"/>
      <c r="AC184" s="280"/>
      <c r="AD184" s="280"/>
      <c r="AE184" s="280"/>
      <c r="AF184" s="280"/>
      <c r="AG184" s="280"/>
      <c r="AH184" s="280"/>
      <c r="AI184" s="280"/>
      <c r="AJ184" s="280"/>
      <c r="AK184" s="280"/>
      <c r="AL184" s="280"/>
      <c r="AM184" s="280"/>
      <c r="AN184" s="280"/>
      <c r="AO184" s="280"/>
      <c r="AP184" s="273" t="s">
        <v>557</v>
      </c>
      <c r="AQ184" s="280"/>
      <c r="AR184" s="280"/>
      <c r="AS184" s="280"/>
      <c r="AT184" s="280"/>
      <c r="AU184" s="280"/>
      <c r="AV184" s="280"/>
      <c r="AW184" s="280"/>
    </row>
    <row r="185" spans="1:49" s="269" customFormat="1" ht="21" customHeight="1" x14ac:dyDescent="0.3">
      <c r="A185" s="266">
        <v>422701</v>
      </c>
      <c r="B185" s="267" t="s">
        <v>910</v>
      </c>
      <c r="C185" s="267" t="s">
        <v>271</v>
      </c>
      <c r="D185" s="267" t="s">
        <v>911</v>
      </c>
      <c r="E185" s="267" t="s">
        <v>80</v>
      </c>
      <c r="F185" s="268">
        <v>36341</v>
      </c>
      <c r="G185" s="267" t="s">
        <v>29</v>
      </c>
      <c r="H185" s="267" t="s">
        <v>26</v>
      </c>
      <c r="I185" s="267" t="s">
        <v>580</v>
      </c>
      <c r="J185" s="267" t="s">
        <v>24</v>
      </c>
      <c r="K185" s="266">
        <v>2017</v>
      </c>
      <c r="L185" s="267" t="s">
        <v>41</v>
      </c>
      <c r="O185" s="270">
        <v>0</v>
      </c>
      <c r="P185" s="270"/>
      <c r="Q185" s="266">
        <v>0</v>
      </c>
      <c r="R185" s="267"/>
      <c r="S185" s="266"/>
      <c r="T185" s="267"/>
      <c r="U185" s="267"/>
      <c r="V185" s="267"/>
      <c r="W185" s="267"/>
      <c r="X185" s="267"/>
      <c r="Y185" s="267"/>
      <c r="Z185" s="267"/>
      <c r="AA185" s="267"/>
      <c r="AC185" s="280"/>
      <c r="AD185" s="280"/>
      <c r="AE185" s="280"/>
      <c r="AF185" s="280"/>
      <c r="AG185" s="280"/>
      <c r="AH185" s="280"/>
      <c r="AI185" s="280"/>
      <c r="AJ185" s="280"/>
      <c r="AK185" s="280"/>
      <c r="AL185" s="280"/>
      <c r="AM185" s="280"/>
      <c r="AN185" s="280"/>
      <c r="AO185" s="280"/>
      <c r="AP185" s="273" t="s">
        <v>557</v>
      </c>
      <c r="AQ185" s="280"/>
      <c r="AR185" s="280"/>
      <c r="AS185" s="280"/>
      <c r="AT185" s="280"/>
      <c r="AU185" s="280"/>
      <c r="AV185" s="280"/>
      <c r="AW185" s="280"/>
    </row>
    <row r="186" spans="1:49" s="269" customFormat="1" ht="21" customHeight="1" x14ac:dyDescent="0.3">
      <c r="A186" s="266">
        <v>422705</v>
      </c>
      <c r="B186" s="267" t="s">
        <v>912</v>
      </c>
      <c r="C186" s="267" t="s">
        <v>519</v>
      </c>
      <c r="D186" s="267" t="s">
        <v>913</v>
      </c>
      <c r="E186" s="267" t="s">
        <v>80</v>
      </c>
      <c r="F186" s="268">
        <v>36539</v>
      </c>
      <c r="G186" s="267" t="s">
        <v>29</v>
      </c>
      <c r="H186" s="267" t="s">
        <v>26</v>
      </c>
      <c r="I186" s="267" t="s">
        <v>580</v>
      </c>
      <c r="J186" s="267" t="s">
        <v>27</v>
      </c>
      <c r="K186" s="266">
        <v>2017</v>
      </c>
      <c r="L186" s="267" t="s">
        <v>41</v>
      </c>
      <c r="O186" s="270">
        <v>0</v>
      </c>
      <c r="P186" s="270"/>
      <c r="Q186" s="266">
        <v>0</v>
      </c>
      <c r="R186" s="267"/>
      <c r="S186" s="266"/>
      <c r="T186" s="267"/>
      <c r="U186" s="267"/>
      <c r="V186" s="267"/>
      <c r="W186" s="267"/>
      <c r="X186" s="267"/>
      <c r="Y186" s="267"/>
      <c r="Z186" s="267"/>
      <c r="AA186" s="267"/>
      <c r="AC186" s="271"/>
      <c r="AD186" s="272"/>
      <c r="AE186" s="271"/>
      <c r="AF186" s="272"/>
      <c r="AG186" s="271"/>
      <c r="AH186" s="271"/>
      <c r="AI186" s="271"/>
      <c r="AJ186" s="271"/>
      <c r="AK186" s="271"/>
      <c r="AL186" s="271"/>
      <c r="AM186" s="271"/>
      <c r="AN186" s="271"/>
      <c r="AO186" s="271"/>
      <c r="AP186" s="273" t="s">
        <v>557</v>
      </c>
      <c r="AQ186" s="271"/>
      <c r="AR186" s="271"/>
      <c r="AS186" s="271"/>
      <c r="AT186" s="271"/>
      <c r="AU186" s="271"/>
      <c r="AV186" s="271"/>
      <c r="AW186" s="271"/>
    </row>
    <row r="187" spans="1:49" s="269" customFormat="1" ht="21" customHeight="1" x14ac:dyDescent="0.3">
      <c r="A187" s="266">
        <v>422724</v>
      </c>
      <c r="B187" s="267" t="s">
        <v>914</v>
      </c>
      <c r="C187" s="267" t="s">
        <v>382</v>
      </c>
      <c r="D187" s="267" t="s">
        <v>297</v>
      </c>
      <c r="E187" s="267" t="s">
        <v>81</v>
      </c>
      <c r="F187" s="268">
        <v>34806</v>
      </c>
      <c r="G187" s="267" t="s">
        <v>705</v>
      </c>
      <c r="H187" s="267" t="s">
        <v>26</v>
      </c>
      <c r="I187" s="267" t="s">
        <v>580</v>
      </c>
      <c r="J187" s="267" t="s">
        <v>585</v>
      </c>
      <c r="K187" s="266">
        <v>0</v>
      </c>
      <c r="L187" s="267" t="s">
        <v>29</v>
      </c>
      <c r="O187" s="270">
        <v>0</v>
      </c>
      <c r="P187" s="270"/>
      <c r="Q187" s="266">
        <v>0</v>
      </c>
      <c r="R187" s="267"/>
      <c r="S187" s="266"/>
      <c r="T187" s="267"/>
      <c r="U187" s="267"/>
      <c r="V187" s="267"/>
      <c r="W187" s="267"/>
      <c r="X187" s="267"/>
      <c r="Y187" s="267"/>
      <c r="Z187" s="267"/>
      <c r="AA187" s="267"/>
      <c r="AC187" s="271"/>
      <c r="AD187" s="272"/>
      <c r="AE187" s="271"/>
      <c r="AF187" s="272"/>
      <c r="AG187" s="271"/>
      <c r="AH187" s="271"/>
      <c r="AI187" s="271"/>
      <c r="AJ187" s="271"/>
      <c r="AK187" s="271"/>
      <c r="AL187" s="271"/>
      <c r="AM187" s="271"/>
      <c r="AN187" s="271"/>
      <c r="AO187" s="271"/>
      <c r="AP187" s="273" t="s">
        <v>557</v>
      </c>
      <c r="AQ187" s="271"/>
      <c r="AR187" s="271"/>
      <c r="AS187" s="271"/>
      <c r="AT187" s="271"/>
      <c r="AU187" s="271"/>
      <c r="AV187" s="271"/>
      <c r="AW187" s="271"/>
    </row>
    <row r="188" spans="1:49" s="269" customFormat="1" ht="21" customHeight="1" x14ac:dyDescent="0.3">
      <c r="A188" s="266">
        <v>422730</v>
      </c>
      <c r="B188" s="267" t="s">
        <v>915</v>
      </c>
      <c r="C188" s="267" t="s">
        <v>754</v>
      </c>
      <c r="D188" s="267" t="s">
        <v>304</v>
      </c>
      <c r="E188" s="267" t="s">
        <v>81</v>
      </c>
      <c r="F188" s="268">
        <v>29491</v>
      </c>
      <c r="G188" s="267" t="s">
        <v>29</v>
      </c>
      <c r="H188" s="267" t="s">
        <v>26</v>
      </c>
      <c r="I188" s="267" t="s">
        <v>580</v>
      </c>
      <c r="J188" s="267" t="s">
        <v>27</v>
      </c>
      <c r="K188" s="266">
        <v>1998</v>
      </c>
      <c r="L188" s="267" t="s">
        <v>29</v>
      </c>
      <c r="O188" s="270">
        <v>0</v>
      </c>
      <c r="P188" s="270"/>
      <c r="Q188" s="266">
        <v>0</v>
      </c>
      <c r="R188" s="267"/>
      <c r="S188" s="266"/>
      <c r="T188" s="267"/>
      <c r="U188" s="267"/>
      <c r="V188" s="267"/>
      <c r="W188" s="267"/>
      <c r="X188" s="267"/>
      <c r="Y188" s="267" t="s">
        <v>569</v>
      </c>
      <c r="Z188" s="267"/>
      <c r="AA188" s="267"/>
      <c r="AC188" s="280"/>
      <c r="AD188" s="280"/>
      <c r="AE188" s="280"/>
      <c r="AF188" s="280"/>
      <c r="AG188" s="280"/>
      <c r="AH188" s="280"/>
      <c r="AI188" s="280"/>
      <c r="AJ188" s="280"/>
      <c r="AK188" s="280"/>
      <c r="AL188" s="280"/>
      <c r="AM188" s="280"/>
      <c r="AN188" s="280"/>
      <c r="AO188" s="280"/>
      <c r="AP188" s="273" t="s">
        <v>557</v>
      </c>
      <c r="AQ188" s="280"/>
      <c r="AR188" s="280"/>
      <c r="AS188" s="280"/>
      <c r="AT188" s="280"/>
      <c r="AU188" s="280"/>
      <c r="AV188" s="280"/>
      <c r="AW188" s="280"/>
    </row>
    <row r="189" spans="1:49" s="269" customFormat="1" ht="21" customHeight="1" x14ac:dyDescent="0.3">
      <c r="A189" s="266">
        <v>422756</v>
      </c>
      <c r="B189" s="267" t="s">
        <v>917</v>
      </c>
      <c r="C189" s="267" t="s">
        <v>246</v>
      </c>
      <c r="D189" s="267" t="s">
        <v>251</v>
      </c>
      <c r="E189" s="267" t="s">
        <v>80</v>
      </c>
      <c r="F189" s="268">
        <v>36342</v>
      </c>
      <c r="G189" s="267" t="s">
        <v>289</v>
      </c>
      <c r="H189" s="267" t="s">
        <v>26</v>
      </c>
      <c r="I189" s="267" t="s">
        <v>580</v>
      </c>
      <c r="J189" s="267" t="s">
        <v>24</v>
      </c>
      <c r="K189" s="266">
        <v>2017</v>
      </c>
      <c r="L189" s="267" t="s">
        <v>41</v>
      </c>
      <c r="O189" s="270">
        <v>0</v>
      </c>
      <c r="P189" s="270"/>
      <c r="Q189" s="266">
        <v>0</v>
      </c>
      <c r="R189" s="267"/>
      <c r="S189" s="266"/>
      <c r="T189" s="267"/>
      <c r="U189" s="267"/>
      <c r="V189" s="267"/>
      <c r="W189" s="267"/>
      <c r="X189" s="267"/>
      <c r="Y189" s="267"/>
      <c r="Z189" s="267"/>
      <c r="AA189" s="267"/>
      <c r="AC189" s="280"/>
      <c r="AD189" s="280"/>
      <c r="AE189" s="280"/>
      <c r="AF189" s="280"/>
      <c r="AG189" s="280"/>
      <c r="AH189" s="280"/>
      <c r="AI189" s="280"/>
      <c r="AJ189" s="280"/>
      <c r="AK189" s="280"/>
      <c r="AL189" s="280"/>
      <c r="AM189" s="280"/>
      <c r="AN189" s="280"/>
      <c r="AO189" s="280"/>
      <c r="AP189" s="273" t="s">
        <v>557</v>
      </c>
      <c r="AQ189" s="280"/>
      <c r="AR189" s="280"/>
      <c r="AS189" s="280"/>
      <c r="AT189" s="280"/>
      <c r="AU189" s="280"/>
      <c r="AV189" s="280"/>
      <c r="AW189" s="280"/>
    </row>
    <row r="190" spans="1:49" s="269" customFormat="1" ht="21" customHeight="1" x14ac:dyDescent="0.3">
      <c r="A190" s="266">
        <v>422822</v>
      </c>
      <c r="B190" s="267" t="s">
        <v>918</v>
      </c>
      <c r="C190" s="267" t="s">
        <v>270</v>
      </c>
      <c r="D190" s="267" t="s">
        <v>372</v>
      </c>
      <c r="E190" s="267" t="s">
        <v>81</v>
      </c>
      <c r="F190" s="268">
        <v>35831</v>
      </c>
      <c r="G190" s="267" t="s">
        <v>29</v>
      </c>
      <c r="H190" s="267" t="s">
        <v>26</v>
      </c>
      <c r="I190" s="267" t="s">
        <v>580</v>
      </c>
      <c r="J190" s="267" t="s">
        <v>24</v>
      </c>
      <c r="K190" s="266">
        <v>2016</v>
      </c>
      <c r="L190" s="267" t="s">
        <v>29</v>
      </c>
      <c r="O190" s="270">
        <v>0</v>
      </c>
      <c r="P190" s="270"/>
      <c r="Q190" s="266">
        <v>0</v>
      </c>
      <c r="R190" s="267"/>
      <c r="S190" s="266"/>
      <c r="T190" s="267"/>
      <c r="U190" s="267"/>
      <c r="V190" s="267"/>
      <c r="W190" s="267"/>
      <c r="X190" s="267"/>
      <c r="Y190" s="267"/>
      <c r="Z190" s="267"/>
      <c r="AA190" s="267"/>
      <c r="AC190" s="271"/>
      <c r="AD190" s="272"/>
      <c r="AE190" s="271"/>
      <c r="AF190" s="272"/>
      <c r="AG190" s="271"/>
      <c r="AH190" s="271"/>
      <c r="AI190" s="271"/>
      <c r="AJ190" s="271"/>
      <c r="AK190" s="271"/>
      <c r="AL190" s="271"/>
      <c r="AM190" s="271"/>
      <c r="AN190" s="271"/>
      <c r="AO190" s="271"/>
      <c r="AP190" s="273" t="s">
        <v>557</v>
      </c>
      <c r="AQ190" s="271"/>
      <c r="AR190" s="271"/>
      <c r="AS190" s="271"/>
      <c r="AT190" s="271"/>
      <c r="AU190" s="271"/>
      <c r="AV190" s="271"/>
      <c r="AW190" s="271"/>
    </row>
    <row r="191" spans="1:49" s="269" customFormat="1" ht="21" customHeight="1" x14ac:dyDescent="0.3">
      <c r="A191" s="266">
        <v>422840</v>
      </c>
      <c r="B191" s="267" t="s">
        <v>919</v>
      </c>
      <c r="C191" s="267" t="s">
        <v>257</v>
      </c>
      <c r="D191" s="267" t="s">
        <v>328</v>
      </c>
      <c r="E191" s="267" t="s">
        <v>80</v>
      </c>
      <c r="F191" s="268">
        <v>35431</v>
      </c>
      <c r="G191" s="267" t="s">
        <v>467</v>
      </c>
      <c r="H191" s="267" t="s">
        <v>26</v>
      </c>
      <c r="I191" s="267" t="s">
        <v>580</v>
      </c>
      <c r="J191" s="267" t="s">
        <v>585</v>
      </c>
      <c r="K191" s="266">
        <v>0</v>
      </c>
      <c r="L191" s="267" t="s">
        <v>585</v>
      </c>
      <c r="O191" s="270">
        <v>0</v>
      </c>
      <c r="P191" s="270"/>
      <c r="Q191" s="266">
        <v>0</v>
      </c>
      <c r="R191" s="267"/>
      <c r="S191" s="266"/>
      <c r="T191" s="267"/>
      <c r="U191" s="267"/>
      <c r="V191" s="267"/>
      <c r="W191" s="267"/>
      <c r="X191" s="267"/>
      <c r="Y191" s="267"/>
      <c r="Z191" s="267"/>
      <c r="AA191" s="267"/>
      <c r="AC191" s="280"/>
      <c r="AD191" s="280"/>
      <c r="AE191" s="280"/>
      <c r="AF191" s="280"/>
      <c r="AG191" s="280"/>
      <c r="AH191" s="280"/>
      <c r="AI191" s="280"/>
      <c r="AJ191" s="280"/>
      <c r="AK191" s="280"/>
      <c r="AL191" s="280"/>
      <c r="AM191" s="280"/>
      <c r="AN191" s="280"/>
      <c r="AO191" s="280"/>
      <c r="AP191" s="273" t="s">
        <v>557</v>
      </c>
      <c r="AQ191" s="280"/>
      <c r="AR191" s="280"/>
      <c r="AS191" s="280"/>
      <c r="AT191" s="280"/>
      <c r="AU191" s="280"/>
      <c r="AV191" s="280"/>
      <c r="AW191" s="280"/>
    </row>
    <row r="192" spans="1:49" s="269" customFormat="1" ht="21" customHeight="1" x14ac:dyDescent="0.3">
      <c r="A192" s="266">
        <v>422842</v>
      </c>
      <c r="B192" s="267" t="s">
        <v>920</v>
      </c>
      <c r="C192" s="267" t="s">
        <v>357</v>
      </c>
      <c r="D192" s="267" t="s">
        <v>414</v>
      </c>
      <c r="E192" s="267" t="s">
        <v>80</v>
      </c>
      <c r="F192" s="276">
        <v>36162</v>
      </c>
      <c r="G192" s="267" t="s">
        <v>29</v>
      </c>
      <c r="H192" s="267" t="s">
        <v>26</v>
      </c>
      <c r="I192" s="267" t="s">
        <v>580</v>
      </c>
      <c r="J192" s="267" t="s">
        <v>24</v>
      </c>
      <c r="K192" s="266">
        <v>2016</v>
      </c>
      <c r="L192" s="267" t="s">
        <v>29</v>
      </c>
      <c r="O192" s="270">
        <v>0</v>
      </c>
      <c r="P192" s="270"/>
      <c r="Q192" s="266">
        <v>0</v>
      </c>
      <c r="R192" s="267"/>
      <c r="S192" s="267"/>
      <c r="T192" s="267" t="s">
        <v>557</v>
      </c>
      <c r="U192" s="267" t="s">
        <v>557</v>
      </c>
      <c r="V192" s="267" t="s">
        <v>557</v>
      </c>
      <c r="W192" s="267" t="s">
        <v>557</v>
      </c>
      <c r="X192" s="267" t="s">
        <v>557</v>
      </c>
      <c r="Y192" s="267"/>
      <c r="Z192" s="267"/>
      <c r="AA192" s="267"/>
      <c r="AC192" s="271"/>
      <c r="AD192" s="272"/>
      <c r="AE192" s="271"/>
      <c r="AF192" s="272"/>
      <c r="AG192" s="271"/>
      <c r="AH192" s="271"/>
      <c r="AI192" s="271"/>
      <c r="AJ192" s="271"/>
      <c r="AK192" s="271"/>
      <c r="AL192" s="271"/>
      <c r="AM192" s="271"/>
      <c r="AN192" s="271"/>
      <c r="AO192" s="271"/>
      <c r="AP192" s="273" t="s">
        <v>556</v>
      </c>
      <c r="AQ192" s="271"/>
      <c r="AR192" s="271"/>
      <c r="AS192" s="271"/>
      <c r="AT192" s="271"/>
      <c r="AU192" s="271"/>
      <c r="AV192" s="271"/>
      <c r="AW192" s="271"/>
    </row>
    <row r="193" spans="1:49" s="269" customFormat="1" ht="21" customHeight="1" x14ac:dyDescent="0.3">
      <c r="A193" s="266">
        <v>422888</v>
      </c>
      <c r="B193" s="267" t="s">
        <v>921</v>
      </c>
      <c r="C193" s="267" t="s">
        <v>441</v>
      </c>
      <c r="D193" s="267" t="s">
        <v>288</v>
      </c>
      <c r="E193" s="267" t="s">
        <v>80</v>
      </c>
      <c r="F193" s="268">
        <v>36013</v>
      </c>
      <c r="G193" s="267" t="s">
        <v>29</v>
      </c>
      <c r="H193" s="267" t="s">
        <v>30</v>
      </c>
      <c r="I193" s="267" t="s">
        <v>580</v>
      </c>
      <c r="J193" s="267" t="s">
        <v>24</v>
      </c>
      <c r="K193" s="266">
        <v>2017</v>
      </c>
      <c r="L193" s="267" t="s">
        <v>41</v>
      </c>
      <c r="O193" s="270">
        <v>0</v>
      </c>
      <c r="P193" s="270"/>
      <c r="Q193" s="266">
        <v>0</v>
      </c>
      <c r="R193" s="267"/>
      <c r="S193" s="266"/>
      <c r="T193" s="267"/>
      <c r="U193" s="267"/>
      <c r="V193" s="267"/>
      <c r="W193" s="267"/>
      <c r="X193" s="267"/>
      <c r="Y193" s="267"/>
      <c r="Z193" s="267"/>
      <c r="AA193" s="267"/>
      <c r="AC193" s="280"/>
      <c r="AD193" s="280"/>
      <c r="AE193" s="280"/>
      <c r="AF193" s="280"/>
      <c r="AG193" s="280"/>
      <c r="AH193" s="280"/>
      <c r="AI193" s="280"/>
      <c r="AJ193" s="280"/>
      <c r="AK193" s="280"/>
      <c r="AL193" s="280"/>
      <c r="AM193" s="280"/>
      <c r="AN193" s="280"/>
      <c r="AO193" s="280"/>
      <c r="AP193" s="273" t="s">
        <v>557</v>
      </c>
      <c r="AQ193" s="280"/>
      <c r="AR193" s="280"/>
      <c r="AS193" s="280"/>
      <c r="AT193" s="280"/>
      <c r="AU193" s="280"/>
      <c r="AV193" s="280"/>
      <c r="AW193" s="280"/>
    </row>
    <row r="194" spans="1:49" s="269" customFormat="1" ht="21" customHeight="1" x14ac:dyDescent="0.3">
      <c r="A194" s="266">
        <v>422927</v>
      </c>
      <c r="B194" s="267" t="s">
        <v>922</v>
      </c>
      <c r="C194" s="267" t="s">
        <v>698</v>
      </c>
      <c r="D194" s="267" t="s">
        <v>372</v>
      </c>
      <c r="E194" s="267" t="s">
        <v>81</v>
      </c>
      <c r="F194" s="268">
        <v>36526</v>
      </c>
      <c r="G194" s="267" t="s">
        <v>424</v>
      </c>
      <c r="H194" s="267" t="s">
        <v>26</v>
      </c>
      <c r="I194" s="267" t="s">
        <v>580</v>
      </c>
      <c r="J194" s="267" t="s">
        <v>24</v>
      </c>
      <c r="K194" s="266">
        <v>2017</v>
      </c>
      <c r="L194" s="267" t="s">
        <v>29</v>
      </c>
      <c r="O194" s="270">
        <v>0</v>
      </c>
      <c r="P194" s="270"/>
      <c r="Q194" s="266">
        <v>0</v>
      </c>
      <c r="R194" s="267"/>
      <c r="S194" s="266"/>
      <c r="T194" s="267"/>
      <c r="U194" s="267"/>
      <c r="V194" s="267"/>
      <c r="W194" s="267"/>
      <c r="X194" s="267"/>
      <c r="Y194" s="267"/>
      <c r="Z194" s="267"/>
      <c r="AA194" s="267"/>
      <c r="AC194" s="280"/>
      <c r="AD194" s="280"/>
      <c r="AE194" s="280"/>
      <c r="AF194" s="280"/>
      <c r="AG194" s="280"/>
      <c r="AH194" s="280"/>
      <c r="AI194" s="280"/>
      <c r="AJ194" s="280"/>
      <c r="AK194" s="280"/>
      <c r="AL194" s="280"/>
      <c r="AM194" s="280"/>
      <c r="AN194" s="280"/>
      <c r="AO194" s="280"/>
      <c r="AP194" s="273" t="s">
        <v>557</v>
      </c>
      <c r="AQ194" s="280"/>
      <c r="AR194" s="280"/>
      <c r="AS194" s="280"/>
      <c r="AT194" s="280"/>
      <c r="AU194" s="280"/>
      <c r="AV194" s="280"/>
      <c r="AW194" s="280"/>
    </row>
    <row r="195" spans="1:49" s="269" customFormat="1" ht="21" customHeight="1" x14ac:dyDescent="0.3">
      <c r="A195" s="266">
        <v>422947</v>
      </c>
      <c r="B195" s="267" t="s">
        <v>923</v>
      </c>
      <c r="C195" s="267" t="s">
        <v>268</v>
      </c>
      <c r="D195" s="267" t="s">
        <v>924</v>
      </c>
      <c r="E195" s="267" t="s">
        <v>81</v>
      </c>
      <c r="F195" s="268">
        <v>34289</v>
      </c>
      <c r="G195" s="267" t="s">
        <v>342</v>
      </c>
      <c r="H195" s="267" t="s">
        <v>26</v>
      </c>
      <c r="I195" s="267" t="s">
        <v>580</v>
      </c>
      <c r="J195" s="267" t="s">
        <v>24</v>
      </c>
      <c r="K195" s="266">
        <v>2011</v>
      </c>
      <c r="L195" s="267" t="s">
        <v>79</v>
      </c>
      <c r="O195" s="270">
        <v>0</v>
      </c>
      <c r="P195" s="270"/>
      <c r="Q195" s="266">
        <v>0</v>
      </c>
      <c r="R195" s="267"/>
      <c r="S195" s="266"/>
      <c r="T195" s="267"/>
      <c r="U195" s="267"/>
      <c r="V195" s="267"/>
      <c r="W195" s="267"/>
      <c r="X195" s="267"/>
      <c r="Y195" s="267"/>
      <c r="Z195" s="267"/>
      <c r="AA195" s="267"/>
      <c r="AC195" s="280"/>
      <c r="AD195" s="280"/>
      <c r="AE195" s="280"/>
      <c r="AF195" s="280"/>
      <c r="AG195" s="280"/>
      <c r="AH195" s="280"/>
      <c r="AI195" s="280"/>
      <c r="AJ195" s="280"/>
      <c r="AK195" s="280"/>
      <c r="AL195" s="280"/>
      <c r="AM195" s="280"/>
      <c r="AN195" s="280"/>
      <c r="AO195" s="280"/>
      <c r="AP195" s="273" t="s">
        <v>557</v>
      </c>
      <c r="AQ195" s="280"/>
      <c r="AR195" s="280"/>
      <c r="AS195" s="280"/>
      <c r="AT195" s="280"/>
      <c r="AU195" s="280"/>
      <c r="AV195" s="280"/>
      <c r="AW195" s="280"/>
    </row>
    <row r="196" spans="1:49" s="269" customFormat="1" ht="21" customHeight="1" x14ac:dyDescent="0.3">
      <c r="A196" s="266">
        <v>422965</v>
      </c>
      <c r="B196" s="267" t="s">
        <v>925</v>
      </c>
      <c r="C196" s="267" t="s">
        <v>550</v>
      </c>
      <c r="D196" s="267" t="s">
        <v>926</v>
      </c>
      <c r="E196" s="267" t="s">
        <v>81</v>
      </c>
      <c r="F196" s="268">
        <v>32207</v>
      </c>
      <c r="G196" s="267" t="s">
        <v>77</v>
      </c>
      <c r="H196" s="267" t="s">
        <v>26</v>
      </c>
      <c r="I196" s="267" t="s">
        <v>580</v>
      </c>
      <c r="J196" s="267" t="s">
        <v>27</v>
      </c>
      <c r="K196" s="266">
        <v>2006</v>
      </c>
      <c r="L196" s="267" t="s">
        <v>77</v>
      </c>
      <c r="O196" s="270">
        <v>0</v>
      </c>
      <c r="P196" s="270"/>
      <c r="Q196" s="266">
        <v>0</v>
      </c>
      <c r="R196" s="267"/>
      <c r="S196" s="266"/>
      <c r="T196" s="267"/>
      <c r="U196" s="267"/>
      <c r="V196" s="267"/>
      <c r="W196" s="267"/>
      <c r="X196" s="267"/>
      <c r="Y196" s="267"/>
      <c r="Z196" s="267"/>
      <c r="AA196" s="267"/>
      <c r="AC196" s="280"/>
      <c r="AD196" s="280"/>
      <c r="AE196" s="280"/>
      <c r="AF196" s="280"/>
      <c r="AG196" s="280"/>
      <c r="AH196" s="280"/>
      <c r="AI196" s="280"/>
      <c r="AJ196" s="280"/>
      <c r="AK196" s="280"/>
      <c r="AL196" s="280"/>
      <c r="AM196" s="280"/>
      <c r="AN196" s="280"/>
      <c r="AO196" s="280"/>
      <c r="AP196" s="273" t="s">
        <v>557</v>
      </c>
      <c r="AQ196" s="280"/>
      <c r="AR196" s="280"/>
      <c r="AS196" s="280"/>
      <c r="AT196" s="280"/>
      <c r="AU196" s="280"/>
      <c r="AV196" s="280"/>
      <c r="AW196" s="280"/>
    </row>
    <row r="197" spans="1:49" s="269" customFormat="1" ht="21" customHeight="1" x14ac:dyDescent="0.3">
      <c r="A197" s="266">
        <v>422996</v>
      </c>
      <c r="B197" s="267" t="s">
        <v>927</v>
      </c>
      <c r="C197" s="267" t="s">
        <v>776</v>
      </c>
      <c r="D197" s="267" t="s">
        <v>264</v>
      </c>
      <c r="E197" s="267" t="s">
        <v>81</v>
      </c>
      <c r="F197" s="268">
        <v>35727</v>
      </c>
      <c r="G197" s="267" t="s">
        <v>29</v>
      </c>
      <c r="H197" s="267" t="s">
        <v>26</v>
      </c>
      <c r="I197" s="267" t="s">
        <v>580</v>
      </c>
      <c r="J197" s="267" t="s">
        <v>24</v>
      </c>
      <c r="K197" s="266">
        <v>2015</v>
      </c>
      <c r="L197" s="267" t="s">
        <v>29</v>
      </c>
      <c r="O197" s="270">
        <v>0</v>
      </c>
      <c r="P197" s="270"/>
      <c r="Q197" s="266">
        <v>0</v>
      </c>
      <c r="R197" s="267"/>
      <c r="S197" s="266"/>
      <c r="T197" s="267"/>
      <c r="U197" s="267"/>
      <c r="V197" s="267"/>
      <c r="W197" s="267"/>
      <c r="X197" s="267"/>
      <c r="Y197" s="267" t="s">
        <v>569</v>
      </c>
      <c r="Z197" s="267"/>
      <c r="AA197" s="267"/>
      <c r="AC197" s="280"/>
      <c r="AD197" s="280"/>
      <c r="AE197" s="280"/>
      <c r="AF197" s="280"/>
      <c r="AG197" s="280"/>
      <c r="AH197" s="280"/>
      <c r="AI197" s="280"/>
      <c r="AJ197" s="280"/>
      <c r="AK197" s="280"/>
      <c r="AL197" s="280"/>
      <c r="AM197" s="280"/>
      <c r="AN197" s="280"/>
      <c r="AO197" s="280"/>
      <c r="AP197" s="273" t="s">
        <v>557</v>
      </c>
      <c r="AQ197" s="280"/>
      <c r="AR197" s="280"/>
      <c r="AS197" s="280"/>
      <c r="AT197" s="280"/>
      <c r="AU197" s="280"/>
      <c r="AV197" s="280"/>
      <c r="AW197" s="280"/>
    </row>
    <row r="198" spans="1:49" s="269" customFormat="1" ht="21" customHeight="1" x14ac:dyDescent="0.3">
      <c r="A198" s="266">
        <v>422998</v>
      </c>
      <c r="B198" s="267" t="s">
        <v>928</v>
      </c>
      <c r="C198" s="267" t="s">
        <v>314</v>
      </c>
      <c r="D198" s="267" t="s">
        <v>792</v>
      </c>
      <c r="E198" s="267" t="s">
        <v>81</v>
      </c>
      <c r="F198" s="268">
        <v>35244</v>
      </c>
      <c r="G198" s="267" t="s">
        <v>29</v>
      </c>
      <c r="H198" s="267" t="s">
        <v>26</v>
      </c>
      <c r="I198" s="267" t="s">
        <v>580</v>
      </c>
      <c r="J198" s="267" t="s">
        <v>27</v>
      </c>
      <c r="K198" s="266">
        <v>2014</v>
      </c>
      <c r="L198" s="267" t="s">
        <v>29</v>
      </c>
      <c r="O198" s="270">
        <v>0</v>
      </c>
      <c r="P198" s="270"/>
      <c r="Q198" s="266">
        <v>0</v>
      </c>
      <c r="R198" s="267"/>
      <c r="S198" s="266"/>
      <c r="T198" s="267"/>
      <c r="U198" s="267"/>
      <c r="V198" s="267"/>
      <c r="W198" s="267"/>
      <c r="X198" s="267"/>
      <c r="Y198" s="267"/>
      <c r="Z198" s="267"/>
      <c r="AA198" s="267"/>
      <c r="AC198" s="271"/>
      <c r="AD198" s="272"/>
      <c r="AE198" s="271"/>
      <c r="AF198" s="272"/>
      <c r="AG198" s="271"/>
      <c r="AH198" s="271"/>
      <c r="AI198" s="271"/>
      <c r="AJ198" s="271"/>
      <c r="AK198" s="271"/>
      <c r="AL198" s="271"/>
      <c r="AM198" s="271"/>
      <c r="AN198" s="271"/>
      <c r="AO198" s="271"/>
      <c r="AP198" s="273" t="s">
        <v>557</v>
      </c>
      <c r="AQ198" s="271"/>
      <c r="AR198" s="271"/>
      <c r="AS198" s="271"/>
      <c r="AT198" s="271"/>
      <c r="AU198" s="271"/>
      <c r="AV198" s="271"/>
      <c r="AW198" s="271"/>
    </row>
    <row r="199" spans="1:49" s="269" customFormat="1" ht="21" customHeight="1" x14ac:dyDescent="0.3">
      <c r="A199" s="266">
        <v>423008</v>
      </c>
      <c r="B199" s="267" t="s">
        <v>929</v>
      </c>
      <c r="C199" s="267" t="s">
        <v>930</v>
      </c>
      <c r="D199" s="267" t="s">
        <v>375</v>
      </c>
      <c r="E199" s="267" t="s">
        <v>81</v>
      </c>
      <c r="F199" s="268">
        <v>29003</v>
      </c>
      <c r="G199" s="267" t="s">
        <v>457</v>
      </c>
      <c r="H199" s="267" t="s">
        <v>26</v>
      </c>
      <c r="I199" s="267" t="s">
        <v>580</v>
      </c>
      <c r="J199" s="267" t="s">
        <v>24</v>
      </c>
      <c r="K199" s="266">
        <v>1998</v>
      </c>
      <c r="L199" s="267" t="s">
        <v>77</v>
      </c>
      <c r="O199" s="270">
        <v>0</v>
      </c>
      <c r="P199" s="270"/>
      <c r="Q199" s="266">
        <v>0</v>
      </c>
      <c r="R199" s="267"/>
      <c r="S199" s="266"/>
      <c r="T199" s="267"/>
      <c r="U199" s="267"/>
      <c r="V199" s="267"/>
      <c r="W199" s="267"/>
      <c r="X199" s="267"/>
      <c r="Y199" s="267"/>
      <c r="Z199" s="267"/>
      <c r="AA199" s="267"/>
      <c r="AC199" s="271"/>
      <c r="AD199" s="272"/>
      <c r="AE199" s="271"/>
      <c r="AF199" s="272"/>
      <c r="AG199" s="271"/>
      <c r="AH199" s="271"/>
      <c r="AI199" s="271"/>
      <c r="AJ199" s="271"/>
      <c r="AK199" s="271"/>
      <c r="AL199" s="271"/>
      <c r="AM199" s="271"/>
      <c r="AN199" s="271"/>
      <c r="AO199" s="271"/>
      <c r="AP199" s="273" t="s">
        <v>557</v>
      </c>
      <c r="AQ199" s="271"/>
      <c r="AR199" s="271"/>
      <c r="AS199" s="271"/>
      <c r="AT199" s="271"/>
      <c r="AU199" s="271"/>
      <c r="AV199" s="271"/>
      <c r="AW199" s="271"/>
    </row>
    <row r="200" spans="1:49" s="269" customFormat="1" ht="21" customHeight="1" x14ac:dyDescent="0.3">
      <c r="A200" s="266">
        <v>423018</v>
      </c>
      <c r="B200" s="267" t="s">
        <v>931</v>
      </c>
      <c r="C200" s="267" t="s">
        <v>305</v>
      </c>
      <c r="D200" s="267" t="s">
        <v>932</v>
      </c>
      <c r="E200" s="267" t="s">
        <v>81</v>
      </c>
      <c r="F200" s="268">
        <v>34700</v>
      </c>
      <c r="G200" s="267" t="s">
        <v>29</v>
      </c>
      <c r="H200" s="267" t="s">
        <v>26</v>
      </c>
      <c r="I200" s="267" t="s">
        <v>580</v>
      </c>
      <c r="J200" s="267" t="s">
        <v>585</v>
      </c>
      <c r="K200" s="266">
        <v>0</v>
      </c>
      <c r="L200" s="267" t="s">
        <v>29</v>
      </c>
      <c r="O200" s="270">
        <v>0</v>
      </c>
      <c r="P200" s="270"/>
      <c r="Q200" s="266">
        <v>0</v>
      </c>
      <c r="R200" s="267"/>
      <c r="S200" s="266"/>
      <c r="T200" s="267"/>
      <c r="U200" s="267"/>
      <c r="V200" s="267"/>
      <c r="W200" s="267"/>
      <c r="X200" s="267"/>
      <c r="Y200" s="267" t="s">
        <v>569</v>
      </c>
      <c r="Z200" s="267"/>
      <c r="AA200" s="267"/>
      <c r="AC200" s="271"/>
      <c r="AD200" s="272"/>
      <c r="AE200" s="271"/>
      <c r="AF200" s="272"/>
      <c r="AG200" s="271"/>
      <c r="AH200" s="271"/>
      <c r="AI200" s="271"/>
      <c r="AJ200" s="271"/>
      <c r="AK200" s="271"/>
      <c r="AL200" s="271"/>
      <c r="AM200" s="271"/>
      <c r="AN200" s="271"/>
      <c r="AO200" s="271"/>
      <c r="AP200" s="273" t="s">
        <v>557</v>
      </c>
      <c r="AQ200" s="271"/>
      <c r="AR200" s="271"/>
      <c r="AS200" s="271"/>
      <c r="AT200" s="271"/>
      <c r="AU200" s="271"/>
      <c r="AV200" s="271"/>
      <c r="AW200" s="271"/>
    </row>
    <row r="201" spans="1:49" s="269" customFormat="1" ht="21" customHeight="1" x14ac:dyDescent="0.3">
      <c r="A201" s="266">
        <v>423033</v>
      </c>
      <c r="B201" s="267" t="s">
        <v>933</v>
      </c>
      <c r="C201" s="267" t="s">
        <v>537</v>
      </c>
      <c r="D201" s="267" t="s">
        <v>279</v>
      </c>
      <c r="E201" s="267" t="s">
        <v>81</v>
      </c>
      <c r="F201" s="268">
        <v>30828</v>
      </c>
      <c r="G201" s="267" t="s">
        <v>499</v>
      </c>
      <c r="H201" s="267" t="s">
        <v>26</v>
      </c>
      <c r="I201" s="267" t="s">
        <v>580</v>
      </c>
      <c r="J201" s="267" t="s">
        <v>27</v>
      </c>
      <c r="K201" s="266">
        <v>2017</v>
      </c>
      <c r="L201" s="267" t="s">
        <v>29</v>
      </c>
      <c r="O201" s="270">
        <v>0</v>
      </c>
      <c r="P201" s="270"/>
      <c r="Q201" s="266">
        <v>0</v>
      </c>
      <c r="R201" s="267"/>
      <c r="S201" s="266"/>
      <c r="T201" s="267"/>
      <c r="U201" s="267"/>
      <c r="V201" s="267"/>
      <c r="W201" s="267"/>
      <c r="X201" s="267"/>
      <c r="Y201" s="267"/>
      <c r="Z201" s="267"/>
      <c r="AA201" s="267"/>
      <c r="AC201" s="280"/>
      <c r="AD201" s="280"/>
      <c r="AE201" s="280"/>
      <c r="AF201" s="280"/>
      <c r="AG201" s="280"/>
      <c r="AH201" s="280"/>
      <c r="AI201" s="280"/>
      <c r="AJ201" s="280"/>
      <c r="AK201" s="280"/>
      <c r="AL201" s="280"/>
      <c r="AM201" s="280"/>
      <c r="AN201" s="280"/>
      <c r="AO201" s="280"/>
      <c r="AP201" s="273" t="s">
        <v>557</v>
      </c>
      <c r="AQ201" s="280"/>
      <c r="AR201" s="280"/>
      <c r="AS201" s="280"/>
      <c r="AT201" s="280"/>
      <c r="AU201" s="280"/>
      <c r="AV201" s="280"/>
      <c r="AW201" s="280"/>
    </row>
    <row r="202" spans="1:49" s="269" customFormat="1" ht="21" customHeight="1" x14ac:dyDescent="0.3">
      <c r="A202" s="266">
        <v>423048</v>
      </c>
      <c r="B202" s="267" t="s">
        <v>934</v>
      </c>
      <c r="C202" s="267" t="s">
        <v>406</v>
      </c>
      <c r="D202" s="267" t="s">
        <v>262</v>
      </c>
      <c r="E202" s="267" t="s">
        <v>80</v>
      </c>
      <c r="F202" s="268">
        <v>36455</v>
      </c>
      <c r="G202" s="267" t="s">
        <v>29</v>
      </c>
      <c r="H202" s="267" t="s">
        <v>26</v>
      </c>
      <c r="I202" s="267" t="s">
        <v>580</v>
      </c>
      <c r="J202" s="267" t="s">
        <v>24</v>
      </c>
      <c r="K202" s="266">
        <v>2017</v>
      </c>
      <c r="L202" s="267" t="s">
        <v>29</v>
      </c>
      <c r="O202" s="270">
        <v>0</v>
      </c>
      <c r="P202" s="270"/>
      <c r="Q202" s="266">
        <v>0</v>
      </c>
      <c r="R202" s="267"/>
      <c r="S202" s="266"/>
      <c r="T202" s="267"/>
      <c r="U202" s="267"/>
      <c r="V202" s="267"/>
      <c r="W202" s="267"/>
      <c r="X202" s="267"/>
      <c r="Y202" s="267"/>
      <c r="Z202" s="267"/>
      <c r="AA202" s="267"/>
      <c r="AC202" s="271"/>
      <c r="AD202" s="272"/>
      <c r="AE202" s="271"/>
      <c r="AF202" s="272"/>
      <c r="AG202" s="271"/>
      <c r="AH202" s="271"/>
      <c r="AI202" s="271"/>
      <c r="AJ202" s="271"/>
      <c r="AK202" s="271"/>
      <c r="AL202" s="271"/>
      <c r="AM202" s="271"/>
      <c r="AN202" s="271"/>
      <c r="AO202" s="273"/>
      <c r="AP202" s="273" t="s">
        <v>557</v>
      </c>
      <c r="AQ202" s="271"/>
      <c r="AR202" s="271"/>
      <c r="AS202" s="271"/>
      <c r="AT202" s="271"/>
      <c r="AU202" s="271"/>
      <c r="AV202" s="271"/>
      <c r="AW202" s="271"/>
    </row>
    <row r="203" spans="1:49" s="269" customFormat="1" ht="21" customHeight="1" x14ac:dyDescent="0.3">
      <c r="A203" s="266">
        <v>423095</v>
      </c>
      <c r="B203" s="267" t="s">
        <v>935</v>
      </c>
      <c r="C203" s="267" t="s">
        <v>370</v>
      </c>
      <c r="D203" s="267" t="s">
        <v>453</v>
      </c>
      <c r="E203" s="267" t="s">
        <v>81</v>
      </c>
      <c r="F203" s="268">
        <v>36526</v>
      </c>
      <c r="G203" s="267" t="s">
        <v>29</v>
      </c>
      <c r="H203" s="267" t="s">
        <v>26</v>
      </c>
      <c r="I203" s="267" t="s">
        <v>580</v>
      </c>
      <c r="J203" s="267" t="s">
        <v>24</v>
      </c>
      <c r="K203" s="266">
        <v>2017</v>
      </c>
      <c r="L203" s="267" t="s">
        <v>29</v>
      </c>
      <c r="O203" s="270">
        <v>0</v>
      </c>
      <c r="P203" s="270"/>
      <c r="Q203" s="266">
        <v>0</v>
      </c>
      <c r="R203" s="267"/>
      <c r="S203" s="266"/>
      <c r="T203" s="267"/>
      <c r="U203" s="267"/>
      <c r="V203" s="267"/>
      <c r="W203" s="267"/>
      <c r="X203" s="267"/>
      <c r="Y203" s="267"/>
      <c r="Z203" s="267"/>
      <c r="AA203" s="267"/>
      <c r="AC203" s="271"/>
      <c r="AD203" s="272"/>
      <c r="AE203" s="271"/>
      <c r="AF203" s="272"/>
      <c r="AG203" s="271"/>
      <c r="AH203" s="271"/>
      <c r="AI203" s="271"/>
      <c r="AJ203" s="271"/>
      <c r="AK203" s="271"/>
      <c r="AL203" s="271"/>
      <c r="AM203" s="271"/>
      <c r="AN203" s="271"/>
      <c r="AO203" s="271"/>
      <c r="AP203" s="273" t="s">
        <v>557</v>
      </c>
      <c r="AQ203" s="271"/>
      <c r="AR203" s="271"/>
      <c r="AS203" s="271"/>
      <c r="AT203" s="271"/>
      <c r="AU203" s="271"/>
      <c r="AV203" s="271"/>
      <c r="AW203" s="271"/>
    </row>
    <row r="204" spans="1:49" s="269" customFormat="1" ht="21" customHeight="1" x14ac:dyDescent="0.3">
      <c r="A204" s="266">
        <v>423099</v>
      </c>
      <c r="B204" s="267" t="s">
        <v>936</v>
      </c>
      <c r="C204" s="267" t="s">
        <v>272</v>
      </c>
      <c r="D204" s="267" t="s">
        <v>389</v>
      </c>
      <c r="E204" s="267" t="s">
        <v>81</v>
      </c>
      <c r="F204" s="268">
        <v>36800</v>
      </c>
      <c r="G204" s="267" t="s">
        <v>41</v>
      </c>
      <c r="H204" s="267" t="s">
        <v>26</v>
      </c>
      <c r="I204" s="267" t="s">
        <v>580</v>
      </c>
      <c r="J204" s="267" t="s">
        <v>27</v>
      </c>
      <c r="K204" s="266">
        <v>2017</v>
      </c>
      <c r="L204" s="267" t="s">
        <v>29</v>
      </c>
      <c r="O204" s="270">
        <v>0</v>
      </c>
      <c r="P204" s="270"/>
      <c r="Q204" s="266">
        <v>0</v>
      </c>
      <c r="R204" s="267"/>
      <c r="S204" s="266"/>
      <c r="T204" s="267"/>
      <c r="U204" s="267"/>
      <c r="V204" s="267"/>
      <c r="W204" s="267"/>
      <c r="X204" s="267"/>
      <c r="Y204" s="267"/>
      <c r="Z204" s="267"/>
      <c r="AA204" s="267"/>
      <c r="AC204" s="280"/>
      <c r="AD204" s="280"/>
      <c r="AE204" s="280"/>
      <c r="AF204" s="280"/>
      <c r="AG204" s="280"/>
      <c r="AH204" s="280"/>
      <c r="AI204" s="280"/>
      <c r="AJ204" s="280"/>
      <c r="AK204" s="280"/>
      <c r="AL204" s="280"/>
      <c r="AM204" s="280"/>
      <c r="AN204" s="280"/>
      <c r="AO204" s="280"/>
      <c r="AP204" s="273" t="s">
        <v>557</v>
      </c>
      <c r="AQ204" s="280"/>
      <c r="AR204" s="280"/>
      <c r="AS204" s="280"/>
      <c r="AT204" s="280"/>
      <c r="AU204" s="280"/>
      <c r="AV204" s="280"/>
      <c r="AW204" s="280"/>
    </row>
    <row r="205" spans="1:49" s="269" customFormat="1" ht="21" customHeight="1" x14ac:dyDescent="0.3">
      <c r="A205" s="266">
        <v>423102</v>
      </c>
      <c r="B205" s="267" t="s">
        <v>937</v>
      </c>
      <c r="C205" s="267" t="s">
        <v>257</v>
      </c>
      <c r="D205" s="267" t="s">
        <v>260</v>
      </c>
      <c r="E205" s="267" t="s">
        <v>81</v>
      </c>
      <c r="F205" s="268">
        <v>28748</v>
      </c>
      <c r="G205" s="267" t="s">
        <v>29</v>
      </c>
      <c r="H205" s="267" t="s">
        <v>26</v>
      </c>
      <c r="I205" s="267" t="s">
        <v>580</v>
      </c>
      <c r="J205" s="267" t="s">
        <v>585</v>
      </c>
      <c r="K205" s="266">
        <v>0</v>
      </c>
      <c r="L205" s="267" t="s">
        <v>29</v>
      </c>
      <c r="O205" s="270">
        <v>512</v>
      </c>
      <c r="P205" s="270"/>
      <c r="Q205" s="266">
        <v>65000</v>
      </c>
      <c r="R205" s="267"/>
      <c r="S205" s="266"/>
      <c r="T205" s="267"/>
      <c r="U205" s="267"/>
      <c r="V205" s="267"/>
      <c r="W205" s="267"/>
      <c r="X205" s="267"/>
      <c r="Y205" s="267"/>
      <c r="Z205" s="267"/>
      <c r="AA205" s="267"/>
      <c r="AC205" s="271"/>
      <c r="AD205" s="272"/>
      <c r="AE205" s="271"/>
      <c r="AF205" s="272"/>
      <c r="AG205" s="271"/>
      <c r="AH205" s="271"/>
      <c r="AI205" s="271"/>
      <c r="AJ205" s="271"/>
      <c r="AK205" s="271"/>
      <c r="AL205" s="271"/>
      <c r="AM205" s="271"/>
      <c r="AN205" s="271"/>
      <c r="AO205" s="271"/>
      <c r="AP205" s="273" t="s">
        <v>557</v>
      </c>
      <c r="AQ205" s="271"/>
      <c r="AR205" s="271"/>
      <c r="AS205" s="271"/>
      <c r="AT205" s="271"/>
      <c r="AU205" s="271"/>
      <c r="AV205" s="271"/>
      <c r="AW205" s="271"/>
    </row>
    <row r="206" spans="1:49" s="269" customFormat="1" ht="21" customHeight="1" x14ac:dyDescent="0.3">
      <c r="A206" s="266">
        <v>423135</v>
      </c>
      <c r="B206" s="267" t="s">
        <v>938</v>
      </c>
      <c r="C206" s="267" t="s">
        <v>327</v>
      </c>
      <c r="D206" s="267" t="s">
        <v>309</v>
      </c>
      <c r="E206" s="267" t="s">
        <v>81</v>
      </c>
      <c r="F206" s="268">
        <v>34637</v>
      </c>
      <c r="G206" s="267" t="s">
        <v>29</v>
      </c>
      <c r="H206" s="267" t="s">
        <v>26</v>
      </c>
      <c r="I206" s="267" t="s">
        <v>580</v>
      </c>
      <c r="J206" s="267" t="s">
        <v>27</v>
      </c>
      <c r="K206" s="266">
        <v>2014</v>
      </c>
      <c r="L206" s="267" t="s">
        <v>29</v>
      </c>
      <c r="O206" s="270">
        <v>0</v>
      </c>
      <c r="P206" s="270"/>
      <c r="Q206" s="266">
        <v>0</v>
      </c>
      <c r="R206" s="267"/>
      <c r="S206" s="266"/>
      <c r="T206" s="267"/>
      <c r="U206" s="267"/>
      <c r="V206" s="267"/>
      <c r="W206" s="267"/>
      <c r="X206" s="267"/>
      <c r="Y206" s="267"/>
      <c r="Z206" s="267"/>
      <c r="AA206" s="267"/>
      <c r="AC206" s="281"/>
      <c r="AD206" s="282"/>
      <c r="AE206" s="281"/>
      <c r="AF206" s="282"/>
      <c r="AG206" s="281"/>
      <c r="AH206" s="281"/>
      <c r="AI206" s="281"/>
      <c r="AJ206" s="281"/>
      <c r="AP206" s="273" t="s">
        <v>557</v>
      </c>
    </row>
    <row r="207" spans="1:49" s="269" customFormat="1" ht="21" customHeight="1" x14ac:dyDescent="0.3">
      <c r="A207" s="266">
        <v>423201</v>
      </c>
      <c r="B207" s="267" t="s">
        <v>940</v>
      </c>
      <c r="C207" s="267" t="s">
        <v>257</v>
      </c>
      <c r="D207" s="267" t="s">
        <v>941</v>
      </c>
      <c r="E207" s="267" t="s">
        <v>80</v>
      </c>
      <c r="F207" s="268">
        <v>30691</v>
      </c>
      <c r="G207" s="267" t="s">
        <v>29</v>
      </c>
      <c r="H207" s="267" t="s">
        <v>30</v>
      </c>
      <c r="I207" s="267" t="s">
        <v>580</v>
      </c>
      <c r="J207" s="267" t="s">
        <v>27</v>
      </c>
      <c r="K207" s="266">
        <v>2001</v>
      </c>
      <c r="L207" s="267" t="s">
        <v>41</v>
      </c>
      <c r="O207" s="270">
        <v>926</v>
      </c>
      <c r="P207" s="270"/>
      <c r="Q207" s="266">
        <v>75000</v>
      </c>
      <c r="R207" s="267"/>
      <c r="S207" s="266"/>
      <c r="T207" s="267"/>
      <c r="U207" s="267"/>
      <c r="V207" s="267"/>
      <c r="W207" s="267"/>
      <c r="X207" s="267"/>
      <c r="Y207" s="267"/>
      <c r="Z207" s="267"/>
      <c r="AA207" s="267"/>
      <c r="AC207" s="281"/>
      <c r="AD207" s="282"/>
      <c r="AE207" s="281"/>
      <c r="AF207" s="282"/>
      <c r="AG207" s="281"/>
      <c r="AH207" s="281"/>
      <c r="AI207" s="281"/>
      <c r="AJ207" s="281"/>
      <c r="AP207" s="273" t="s">
        <v>557</v>
      </c>
    </row>
    <row r="208" spans="1:49" s="269" customFormat="1" ht="21" customHeight="1" x14ac:dyDescent="0.3">
      <c r="A208" s="266">
        <v>423216</v>
      </c>
      <c r="B208" s="267" t="s">
        <v>942</v>
      </c>
      <c r="C208" s="267" t="s">
        <v>618</v>
      </c>
      <c r="D208" s="267" t="s">
        <v>488</v>
      </c>
      <c r="E208" s="267" t="s">
        <v>81</v>
      </c>
      <c r="F208" s="268">
        <v>35560</v>
      </c>
      <c r="G208" s="267" t="s">
        <v>29</v>
      </c>
      <c r="H208" s="267" t="s">
        <v>26</v>
      </c>
      <c r="I208" s="267" t="s">
        <v>580</v>
      </c>
      <c r="J208" s="267" t="s">
        <v>27</v>
      </c>
      <c r="K208" s="266">
        <v>2016</v>
      </c>
      <c r="L208" s="267" t="s">
        <v>29</v>
      </c>
      <c r="O208" s="270">
        <v>0</v>
      </c>
      <c r="P208" s="270"/>
      <c r="Q208" s="266">
        <v>0</v>
      </c>
      <c r="R208" s="267"/>
      <c r="S208" s="266"/>
      <c r="T208" s="267"/>
      <c r="U208" s="267"/>
      <c r="V208" s="267"/>
      <c r="W208" s="267"/>
      <c r="X208" s="267"/>
      <c r="Y208" s="267"/>
      <c r="Z208" s="267"/>
      <c r="AA208" s="267"/>
      <c r="AC208" s="281"/>
      <c r="AD208" s="282"/>
      <c r="AE208" s="281"/>
      <c r="AF208" s="282"/>
      <c r="AG208" s="281"/>
      <c r="AH208" s="281"/>
      <c r="AI208" s="281"/>
      <c r="AJ208" s="281"/>
      <c r="AP208" s="273" t="s">
        <v>557</v>
      </c>
    </row>
    <row r="209" spans="1:49" s="269" customFormat="1" ht="21" customHeight="1" x14ac:dyDescent="0.3">
      <c r="A209" s="266">
        <v>423234</v>
      </c>
      <c r="B209" s="267" t="s">
        <v>944</v>
      </c>
      <c r="C209" s="267" t="s">
        <v>246</v>
      </c>
      <c r="D209" s="267" t="s">
        <v>509</v>
      </c>
      <c r="E209" s="267" t="s">
        <v>81</v>
      </c>
      <c r="F209" s="268">
        <v>36169</v>
      </c>
      <c r="G209" s="267" t="s">
        <v>29</v>
      </c>
      <c r="H209" s="267" t="s">
        <v>26</v>
      </c>
      <c r="I209" s="267" t="s">
        <v>580</v>
      </c>
      <c r="J209" s="267" t="s">
        <v>585</v>
      </c>
      <c r="K209" s="266">
        <v>0</v>
      </c>
      <c r="L209" s="267" t="s">
        <v>29</v>
      </c>
      <c r="O209" s="270">
        <v>0</v>
      </c>
      <c r="P209" s="270"/>
      <c r="Q209" s="266">
        <v>0</v>
      </c>
      <c r="R209" s="267"/>
      <c r="S209" s="266"/>
      <c r="T209" s="267"/>
      <c r="U209" s="267"/>
      <c r="V209" s="267"/>
      <c r="W209" s="267"/>
      <c r="X209" s="267"/>
      <c r="Y209" s="267"/>
      <c r="Z209" s="267"/>
      <c r="AA209" s="267"/>
      <c r="AC209" s="281"/>
      <c r="AD209" s="282"/>
      <c r="AE209" s="281"/>
      <c r="AF209" s="282"/>
      <c r="AG209" s="281"/>
      <c r="AH209" s="281"/>
      <c r="AI209" s="281"/>
      <c r="AJ209" s="281"/>
      <c r="AP209" s="273" t="s">
        <v>557</v>
      </c>
    </row>
    <row r="210" spans="1:49" s="269" customFormat="1" ht="21" customHeight="1" x14ac:dyDescent="0.3">
      <c r="A210" s="266">
        <v>423239</v>
      </c>
      <c r="B210" s="267" t="s">
        <v>945</v>
      </c>
      <c r="C210" s="267" t="s">
        <v>282</v>
      </c>
      <c r="D210" s="267" t="s">
        <v>512</v>
      </c>
      <c r="E210" s="267" t="s">
        <v>81</v>
      </c>
      <c r="F210" s="276">
        <v>31668</v>
      </c>
      <c r="G210" s="267" t="s">
        <v>29</v>
      </c>
      <c r="H210" s="267" t="s">
        <v>26</v>
      </c>
      <c r="I210" s="267" t="s">
        <v>580</v>
      </c>
      <c r="J210" s="267" t="s">
        <v>27</v>
      </c>
      <c r="K210" s="266">
        <v>2017</v>
      </c>
      <c r="L210" s="267" t="s">
        <v>29</v>
      </c>
      <c r="O210" s="270">
        <v>0</v>
      </c>
      <c r="P210" s="270"/>
      <c r="Q210" s="266">
        <v>0</v>
      </c>
      <c r="R210" s="267"/>
      <c r="S210" s="267"/>
      <c r="T210" s="267" t="s">
        <v>557</v>
      </c>
      <c r="U210" s="267" t="s">
        <v>557</v>
      </c>
      <c r="V210" s="267" t="s">
        <v>557</v>
      </c>
      <c r="W210" s="267" t="s">
        <v>557</v>
      </c>
      <c r="X210" s="267" t="s">
        <v>557</v>
      </c>
      <c r="Y210" s="267"/>
      <c r="Z210" s="267"/>
      <c r="AA210" s="267"/>
      <c r="AC210" s="281"/>
      <c r="AD210" s="282"/>
      <c r="AE210" s="281"/>
      <c r="AF210" s="282"/>
      <c r="AG210" s="281"/>
      <c r="AH210" s="281"/>
      <c r="AI210" s="281"/>
      <c r="AJ210" s="281"/>
      <c r="AP210" s="273">
        <v>0</v>
      </c>
    </row>
    <row r="211" spans="1:49" s="269" customFormat="1" ht="21" customHeight="1" x14ac:dyDescent="0.3">
      <c r="A211" s="266">
        <v>423286</v>
      </c>
      <c r="B211" s="267" t="s">
        <v>946</v>
      </c>
      <c r="C211" s="267" t="s">
        <v>841</v>
      </c>
      <c r="D211" s="267" t="s">
        <v>947</v>
      </c>
      <c r="E211" s="267" t="s">
        <v>80</v>
      </c>
      <c r="F211" s="268">
        <v>35593</v>
      </c>
      <c r="G211" s="267" t="s">
        <v>29</v>
      </c>
      <c r="H211" s="267" t="s">
        <v>26</v>
      </c>
      <c r="I211" s="267" t="s">
        <v>580</v>
      </c>
      <c r="J211" s="267" t="s">
        <v>27</v>
      </c>
      <c r="K211" s="266">
        <v>2016</v>
      </c>
      <c r="L211" s="267" t="s">
        <v>29</v>
      </c>
      <c r="O211" s="270">
        <v>0</v>
      </c>
      <c r="P211" s="270"/>
      <c r="Q211" s="266">
        <v>0</v>
      </c>
      <c r="R211" s="267"/>
      <c r="S211" s="266"/>
      <c r="T211" s="267"/>
      <c r="U211" s="267"/>
      <c r="V211" s="267"/>
      <c r="W211" s="267"/>
      <c r="X211" s="267"/>
      <c r="Y211" s="267"/>
      <c r="Z211" s="267"/>
      <c r="AA211" s="267"/>
      <c r="AC211" s="281"/>
      <c r="AD211" s="282"/>
      <c r="AE211" s="281"/>
      <c r="AF211" s="282"/>
      <c r="AG211" s="281"/>
      <c r="AH211" s="281"/>
      <c r="AI211" s="281"/>
      <c r="AJ211" s="281"/>
      <c r="AP211" s="273" t="s">
        <v>557</v>
      </c>
    </row>
    <row r="212" spans="1:49" s="269" customFormat="1" ht="21" customHeight="1" x14ac:dyDescent="0.3">
      <c r="A212" s="266">
        <v>423383</v>
      </c>
      <c r="B212" s="267" t="s">
        <v>948</v>
      </c>
      <c r="C212" s="267" t="s">
        <v>305</v>
      </c>
      <c r="D212" s="267" t="s">
        <v>932</v>
      </c>
      <c r="E212" s="267" t="s">
        <v>81</v>
      </c>
      <c r="F212" s="268">
        <v>33434</v>
      </c>
      <c r="G212" s="267" t="s">
        <v>29</v>
      </c>
      <c r="H212" s="267" t="s">
        <v>26</v>
      </c>
      <c r="I212" s="267" t="s">
        <v>580</v>
      </c>
      <c r="J212" s="267" t="s">
        <v>585</v>
      </c>
      <c r="K212" s="266">
        <v>0</v>
      </c>
      <c r="L212" s="267" t="s">
        <v>29</v>
      </c>
      <c r="O212" s="270">
        <v>0</v>
      </c>
      <c r="P212" s="270"/>
      <c r="Q212" s="266">
        <v>0</v>
      </c>
      <c r="R212" s="267"/>
      <c r="S212" s="266"/>
      <c r="T212" s="267"/>
      <c r="U212" s="267"/>
      <c r="V212" s="267"/>
      <c r="W212" s="267"/>
      <c r="X212" s="267"/>
      <c r="Y212" s="267"/>
      <c r="Z212" s="267"/>
      <c r="AA212" s="267"/>
      <c r="AC212" s="283"/>
      <c r="AH212" s="281"/>
      <c r="AI212" s="281"/>
      <c r="AN212" s="283"/>
      <c r="AP212" s="273" t="s">
        <v>557</v>
      </c>
      <c r="AQ212" s="283"/>
      <c r="AR212" s="283"/>
      <c r="AS212" s="284"/>
      <c r="AT212" s="283"/>
      <c r="AU212" s="283"/>
      <c r="AW212" s="283"/>
    </row>
    <row r="213" spans="1:49" s="269" customFormat="1" ht="21" customHeight="1" x14ac:dyDescent="0.3">
      <c r="A213" s="266">
        <v>423396</v>
      </c>
      <c r="B213" s="267" t="s">
        <v>949</v>
      </c>
      <c r="C213" s="267" t="s">
        <v>950</v>
      </c>
      <c r="D213" s="267" t="s">
        <v>728</v>
      </c>
      <c r="E213" s="267" t="s">
        <v>80</v>
      </c>
      <c r="F213" s="268">
        <v>36526</v>
      </c>
      <c r="G213" s="267" t="s">
        <v>29</v>
      </c>
      <c r="H213" s="267" t="s">
        <v>26</v>
      </c>
      <c r="I213" s="267" t="s">
        <v>580</v>
      </c>
      <c r="J213" s="267" t="s">
        <v>24</v>
      </c>
      <c r="K213" s="266">
        <v>2017</v>
      </c>
      <c r="L213" s="267" t="s">
        <v>29</v>
      </c>
      <c r="O213" s="270">
        <v>0</v>
      </c>
      <c r="P213" s="270"/>
      <c r="Q213" s="266">
        <v>0</v>
      </c>
      <c r="R213" s="267"/>
      <c r="S213" s="266"/>
      <c r="T213" s="267"/>
      <c r="U213" s="267"/>
      <c r="V213" s="267"/>
      <c r="W213" s="267"/>
      <c r="X213" s="267"/>
      <c r="Y213" s="267"/>
      <c r="Z213" s="267"/>
      <c r="AA213" s="267"/>
      <c r="AC213" s="283"/>
      <c r="AH213" s="281"/>
      <c r="AI213" s="281"/>
      <c r="AN213" s="283"/>
      <c r="AP213" s="273" t="s">
        <v>557</v>
      </c>
      <c r="AQ213" s="283"/>
      <c r="AR213" s="283"/>
      <c r="AS213" s="285"/>
      <c r="AT213" s="283"/>
      <c r="AU213" s="283"/>
      <c r="AW213" s="283"/>
    </row>
    <row r="214" spans="1:49" s="269" customFormat="1" ht="21" customHeight="1" x14ac:dyDescent="0.3">
      <c r="A214" s="266">
        <v>423417</v>
      </c>
      <c r="B214" s="267" t="s">
        <v>951</v>
      </c>
      <c r="C214" s="267" t="s">
        <v>349</v>
      </c>
      <c r="D214" s="267" t="s">
        <v>495</v>
      </c>
      <c r="E214" s="267" t="s">
        <v>81</v>
      </c>
      <c r="F214" s="268">
        <v>34697</v>
      </c>
      <c r="G214" s="267" t="s">
        <v>499</v>
      </c>
      <c r="H214" s="267" t="s">
        <v>26</v>
      </c>
      <c r="I214" s="267" t="s">
        <v>580</v>
      </c>
      <c r="J214" s="267" t="s">
        <v>24</v>
      </c>
      <c r="K214" s="266">
        <v>2012</v>
      </c>
      <c r="L214" s="267" t="s">
        <v>29</v>
      </c>
      <c r="O214" s="270">
        <v>969</v>
      </c>
      <c r="P214" s="270"/>
      <c r="Q214" s="266">
        <v>20000</v>
      </c>
      <c r="R214" s="267"/>
      <c r="S214" s="266"/>
      <c r="T214" s="267"/>
      <c r="U214" s="267"/>
      <c r="V214" s="267"/>
      <c r="W214" s="267"/>
      <c r="X214" s="267"/>
      <c r="Y214" s="267"/>
      <c r="Z214" s="267"/>
      <c r="AA214" s="267"/>
      <c r="AC214" s="283"/>
      <c r="AH214" s="281"/>
      <c r="AI214" s="281"/>
      <c r="AN214" s="283"/>
      <c r="AP214" s="273" t="s">
        <v>557</v>
      </c>
      <c r="AQ214" s="283"/>
      <c r="AR214" s="283"/>
      <c r="AS214" s="285"/>
      <c r="AT214" s="283"/>
      <c r="AU214" s="283"/>
      <c r="AW214" s="283"/>
    </row>
    <row r="215" spans="1:49" s="269" customFormat="1" ht="21" customHeight="1" x14ac:dyDescent="0.3">
      <c r="A215" s="266">
        <v>423423</v>
      </c>
      <c r="B215" s="267" t="s">
        <v>952</v>
      </c>
      <c r="C215" s="267" t="s">
        <v>326</v>
      </c>
      <c r="D215" s="267" t="s">
        <v>953</v>
      </c>
      <c r="E215" s="267" t="s">
        <v>80</v>
      </c>
      <c r="F215" s="268">
        <v>35842</v>
      </c>
      <c r="G215" s="267" t="s">
        <v>289</v>
      </c>
      <c r="H215" s="267" t="s">
        <v>26</v>
      </c>
      <c r="I215" s="267" t="s">
        <v>580</v>
      </c>
      <c r="J215" s="267" t="s">
        <v>27</v>
      </c>
      <c r="K215" s="266">
        <v>2016</v>
      </c>
      <c r="L215" s="267" t="s">
        <v>41</v>
      </c>
      <c r="O215" s="270">
        <v>0</v>
      </c>
      <c r="P215" s="270"/>
      <c r="Q215" s="266">
        <v>0</v>
      </c>
      <c r="R215" s="267"/>
      <c r="S215" s="266"/>
      <c r="T215" s="267"/>
      <c r="U215" s="267"/>
      <c r="V215" s="267"/>
      <c r="W215" s="267"/>
      <c r="X215" s="267"/>
      <c r="Y215" s="267"/>
      <c r="Z215" s="267"/>
      <c r="AA215" s="267"/>
      <c r="AC215" s="283"/>
      <c r="AH215" s="281"/>
      <c r="AI215" s="281"/>
      <c r="AN215" s="283"/>
      <c r="AO215" s="286"/>
      <c r="AP215" s="273" t="s">
        <v>557</v>
      </c>
      <c r="AQ215" s="283"/>
      <c r="AR215" s="283"/>
      <c r="AS215" s="284"/>
      <c r="AT215" s="283"/>
      <c r="AU215" s="283"/>
      <c r="AW215" s="283"/>
    </row>
    <row r="216" spans="1:49" s="269" customFormat="1" ht="21" customHeight="1" x14ac:dyDescent="0.3">
      <c r="A216" s="266">
        <v>423476</v>
      </c>
      <c r="B216" s="267" t="s">
        <v>954</v>
      </c>
      <c r="C216" s="267" t="s">
        <v>955</v>
      </c>
      <c r="D216" s="267" t="s">
        <v>469</v>
      </c>
      <c r="E216" s="267" t="s">
        <v>81</v>
      </c>
      <c r="F216" s="268">
        <v>36072</v>
      </c>
      <c r="G216" s="267" t="s">
        <v>29</v>
      </c>
      <c r="H216" s="267" t="s">
        <v>26</v>
      </c>
      <c r="I216" s="267" t="s">
        <v>580</v>
      </c>
      <c r="J216" s="267" t="s">
        <v>27</v>
      </c>
      <c r="K216" s="266">
        <v>2017</v>
      </c>
      <c r="L216" s="267" t="s">
        <v>29</v>
      </c>
      <c r="O216" s="270">
        <v>0</v>
      </c>
      <c r="P216" s="270"/>
      <c r="Q216" s="266">
        <v>0</v>
      </c>
      <c r="R216" s="267"/>
      <c r="S216" s="266"/>
      <c r="T216" s="267"/>
      <c r="U216" s="267"/>
      <c r="V216" s="267"/>
      <c r="W216" s="267"/>
      <c r="X216" s="267"/>
      <c r="Y216" s="267"/>
      <c r="Z216" s="267"/>
      <c r="AA216" s="267"/>
      <c r="AC216" s="283"/>
      <c r="AH216" s="281"/>
      <c r="AI216" s="281"/>
      <c r="AN216" s="283"/>
      <c r="AP216" s="273" t="s">
        <v>557</v>
      </c>
      <c r="AQ216" s="283"/>
      <c r="AR216" s="283"/>
      <c r="AS216" s="284"/>
      <c r="AT216" s="283"/>
      <c r="AU216" s="283"/>
      <c r="AW216" s="283"/>
    </row>
    <row r="217" spans="1:49" s="269" customFormat="1" ht="21" customHeight="1" x14ac:dyDescent="0.3">
      <c r="A217" s="266">
        <v>423501</v>
      </c>
      <c r="B217" s="267" t="s">
        <v>956</v>
      </c>
      <c r="C217" s="267" t="s">
        <v>448</v>
      </c>
      <c r="D217" s="267" t="s">
        <v>743</v>
      </c>
      <c r="E217" s="267" t="s">
        <v>81</v>
      </c>
      <c r="F217" s="268">
        <v>33604</v>
      </c>
      <c r="G217" s="267" t="s">
        <v>29</v>
      </c>
      <c r="H217" s="267" t="s">
        <v>26</v>
      </c>
      <c r="I217" s="267" t="s">
        <v>580</v>
      </c>
      <c r="J217" s="267" t="s">
        <v>27</v>
      </c>
      <c r="K217" s="266">
        <v>2011</v>
      </c>
      <c r="L217" s="267" t="s">
        <v>29</v>
      </c>
      <c r="O217" s="270">
        <v>0</v>
      </c>
      <c r="P217" s="270"/>
      <c r="Q217" s="266">
        <v>0</v>
      </c>
      <c r="R217" s="267"/>
      <c r="S217" s="266"/>
      <c r="T217" s="267"/>
      <c r="U217" s="267"/>
      <c r="V217" s="267"/>
      <c r="W217" s="267"/>
      <c r="X217" s="267"/>
      <c r="Y217" s="267"/>
      <c r="Z217" s="267"/>
      <c r="AA217" s="267"/>
      <c r="AC217" s="283"/>
      <c r="AH217" s="281"/>
      <c r="AI217" s="281"/>
      <c r="AN217" s="283"/>
      <c r="AP217" s="273" t="s">
        <v>557</v>
      </c>
      <c r="AQ217" s="283"/>
      <c r="AR217" s="283"/>
      <c r="AS217" s="284"/>
      <c r="AT217" s="283"/>
      <c r="AU217" s="283"/>
      <c r="AW217" s="283"/>
    </row>
    <row r="218" spans="1:49" s="269" customFormat="1" ht="21" customHeight="1" x14ac:dyDescent="0.3">
      <c r="A218" s="266">
        <v>423513</v>
      </c>
      <c r="B218" s="267" t="s">
        <v>957</v>
      </c>
      <c r="C218" s="267" t="s">
        <v>380</v>
      </c>
      <c r="D218" s="267" t="s">
        <v>389</v>
      </c>
      <c r="E218" s="267" t="s">
        <v>80</v>
      </c>
      <c r="F218" s="268">
        <v>34700</v>
      </c>
      <c r="G218" s="267" t="s">
        <v>29</v>
      </c>
      <c r="H218" s="267" t="s">
        <v>26</v>
      </c>
      <c r="I218" s="267" t="s">
        <v>580</v>
      </c>
      <c r="J218" s="267" t="s">
        <v>24</v>
      </c>
      <c r="K218" s="266">
        <v>2012</v>
      </c>
      <c r="L218" s="267" t="s">
        <v>29</v>
      </c>
      <c r="O218" s="270">
        <v>0</v>
      </c>
      <c r="P218" s="270"/>
      <c r="Q218" s="266">
        <v>0</v>
      </c>
      <c r="R218" s="267"/>
      <c r="S218" s="266"/>
      <c r="T218" s="267"/>
      <c r="U218" s="267"/>
      <c r="V218" s="267"/>
      <c r="W218" s="267"/>
      <c r="X218" s="267"/>
      <c r="Y218" s="267"/>
      <c r="Z218" s="267"/>
      <c r="AA218" s="267"/>
      <c r="AC218" s="283"/>
      <c r="AH218" s="281"/>
      <c r="AI218" s="281"/>
      <c r="AN218" s="283"/>
      <c r="AP218" s="273" t="s">
        <v>557</v>
      </c>
      <c r="AQ218" s="283"/>
      <c r="AR218" s="283"/>
      <c r="AS218" s="284"/>
      <c r="AT218" s="283"/>
      <c r="AU218" s="283"/>
      <c r="AW218" s="283"/>
    </row>
    <row r="219" spans="1:49" s="269" customFormat="1" ht="21" customHeight="1" x14ac:dyDescent="0.3">
      <c r="A219" s="266">
        <v>423516</v>
      </c>
      <c r="B219" s="267" t="s">
        <v>958</v>
      </c>
      <c r="C219" s="267" t="s">
        <v>270</v>
      </c>
      <c r="D219" s="267" t="s">
        <v>336</v>
      </c>
      <c r="E219" s="267" t="s">
        <v>81</v>
      </c>
      <c r="F219" s="268">
        <v>35971</v>
      </c>
      <c r="G219" s="267" t="s">
        <v>29</v>
      </c>
      <c r="H219" s="267" t="s">
        <v>26</v>
      </c>
      <c r="I219" s="267" t="s">
        <v>580</v>
      </c>
      <c r="J219" s="267" t="s">
        <v>585</v>
      </c>
      <c r="K219" s="266">
        <v>0</v>
      </c>
      <c r="L219" s="267" t="s">
        <v>29</v>
      </c>
      <c r="O219" s="270">
        <v>0</v>
      </c>
      <c r="P219" s="270"/>
      <c r="Q219" s="266">
        <v>0</v>
      </c>
      <c r="R219" s="267"/>
      <c r="S219" s="266"/>
      <c r="T219" s="267"/>
      <c r="U219" s="267"/>
      <c r="V219" s="267"/>
      <c r="W219" s="267"/>
      <c r="X219" s="267"/>
      <c r="Y219" s="267"/>
      <c r="Z219" s="267"/>
      <c r="AA219" s="267"/>
      <c r="AC219" s="283"/>
      <c r="AH219" s="281"/>
      <c r="AI219" s="281"/>
      <c r="AN219" s="283"/>
      <c r="AP219" s="273" t="s">
        <v>557</v>
      </c>
      <c r="AQ219" s="283"/>
      <c r="AR219" s="283"/>
      <c r="AS219" s="284"/>
      <c r="AT219" s="283"/>
      <c r="AU219" s="283"/>
      <c r="AW219" s="283"/>
    </row>
    <row r="220" spans="1:49" s="269" customFormat="1" ht="21" customHeight="1" x14ac:dyDescent="0.3">
      <c r="A220" s="266">
        <v>423548</v>
      </c>
      <c r="B220" s="267" t="s">
        <v>959</v>
      </c>
      <c r="C220" s="267" t="s">
        <v>739</v>
      </c>
      <c r="D220" s="267" t="s">
        <v>960</v>
      </c>
      <c r="E220" s="267" t="s">
        <v>81</v>
      </c>
      <c r="F220" s="268">
        <v>36526</v>
      </c>
      <c r="G220" s="267" t="s">
        <v>29</v>
      </c>
      <c r="H220" s="267" t="s">
        <v>26</v>
      </c>
      <c r="I220" s="267" t="s">
        <v>580</v>
      </c>
      <c r="J220" s="267" t="s">
        <v>24</v>
      </c>
      <c r="K220" s="266">
        <v>2017</v>
      </c>
      <c r="L220" s="267" t="s">
        <v>29</v>
      </c>
      <c r="O220" s="270">
        <v>0</v>
      </c>
      <c r="P220" s="270"/>
      <c r="Q220" s="266">
        <v>0</v>
      </c>
      <c r="R220" s="267"/>
      <c r="S220" s="266"/>
      <c r="T220" s="267"/>
      <c r="U220" s="267"/>
      <c r="V220" s="267"/>
      <c r="W220" s="267"/>
      <c r="X220" s="267"/>
      <c r="Y220" s="267"/>
      <c r="Z220" s="267"/>
      <c r="AA220" s="267"/>
      <c r="AC220" s="283"/>
      <c r="AH220" s="281"/>
      <c r="AI220" s="281"/>
      <c r="AN220" s="283"/>
      <c r="AP220" s="273" t="s">
        <v>557</v>
      </c>
      <c r="AQ220" s="283"/>
      <c r="AR220" s="283"/>
      <c r="AS220" s="284"/>
      <c r="AT220" s="283"/>
      <c r="AU220" s="283"/>
      <c r="AW220" s="283"/>
    </row>
    <row r="221" spans="1:49" s="269" customFormat="1" ht="21" customHeight="1" x14ac:dyDescent="0.3">
      <c r="A221" s="266">
        <v>423587</v>
      </c>
      <c r="B221" s="267" t="s">
        <v>961</v>
      </c>
      <c r="C221" s="267" t="s">
        <v>327</v>
      </c>
      <c r="D221" s="267" t="s">
        <v>309</v>
      </c>
      <c r="E221" s="267" t="s">
        <v>81</v>
      </c>
      <c r="F221" s="268">
        <v>34637</v>
      </c>
      <c r="G221" s="267" t="s">
        <v>29</v>
      </c>
      <c r="H221" s="267" t="s">
        <v>26</v>
      </c>
      <c r="I221" s="267" t="s">
        <v>580</v>
      </c>
      <c r="J221" s="267" t="s">
        <v>27</v>
      </c>
      <c r="K221" s="266">
        <v>2014</v>
      </c>
      <c r="L221" s="267" t="s">
        <v>29</v>
      </c>
      <c r="O221" s="270">
        <v>0</v>
      </c>
      <c r="P221" s="270"/>
      <c r="Q221" s="266">
        <v>0</v>
      </c>
      <c r="R221" s="267"/>
      <c r="S221" s="266"/>
      <c r="T221" s="267"/>
      <c r="U221" s="267"/>
      <c r="V221" s="267"/>
      <c r="W221" s="267"/>
      <c r="X221" s="267"/>
      <c r="Y221" s="267"/>
      <c r="Z221" s="267"/>
      <c r="AA221" s="267"/>
      <c r="AC221" s="283"/>
      <c r="AH221" s="281"/>
      <c r="AI221" s="281"/>
      <c r="AN221" s="283"/>
      <c r="AP221" s="273" t="s">
        <v>557</v>
      </c>
      <c r="AQ221" s="283"/>
      <c r="AR221" s="283"/>
      <c r="AS221" s="284"/>
      <c r="AT221" s="283"/>
      <c r="AU221" s="283"/>
      <c r="AW221" s="283"/>
    </row>
    <row r="222" spans="1:49" s="269" customFormat="1" ht="21" customHeight="1" x14ac:dyDescent="0.3">
      <c r="A222" s="266">
        <v>423599</v>
      </c>
      <c r="B222" s="267" t="s">
        <v>962</v>
      </c>
      <c r="C222" s="267" t="s">
        <v>963</v>
      </c>
      <c r="D222" s="267" t="s">
        <v>801</v>
      </c>
      <c r="E222" s="267" t="s">
        <v>81</v>
      </c>
      <c r="F222" s="268">
        <v>36161</v>
      </c>
      <c r="G222" s="267" t="s">
        <v>29</v>
      </c>
      <c r="H222" s="267" t="s">
        <v>26</v>
      </c>
      <c r="I222" s="267" t="s">
        <v>580</v>
      </c>
      <c r="J222" s="267" t="s">
        <v>27</v>
      </c>
      <c r="K222" s="266">
        <v>2016</v>
      </c>
      <c r="L222" s="267" t="s">
        <v>29</v>
      </c>
      <c r="O222" s="270">
        <v>0</v>
      </c>
      <c r="P222" s="270"/>
      <c r="Q222" s="266">
        <v>0</v>
      </c>
      <c r="R222" s="267"/>
      <c r="S222" s="266"/>
      <c r="T222" s="267"/>
      <c r="U222" s="267"/>
      <c r="V222" s="267"/>
      <c r="W222" s="267"/>
      <c r="X222" s="267"/>
      <c r="Y222" s="267"/>
      <c r="Z222" s="267"/>
      <c r="AA222" s="267"/>
      <c r="AC222" s="283"/>
      <c r="AH222" s="281"/>
      <c r="AI222" s="281"/>
      <c r="AN222" s="283"/>
      <c r="AP222" s="273" t="s">
        <v>557</v>
      </c>
      <c r="AQ222" s="283"/>
      <c r="AR222" s="283"/>
      <c r="AS222" s="284"/>
      <c r="AT222" s="283"/>
      <c r="AU222" s="283"/>
      <c r="AW222" s="283"/>
    </row>
    <row r="223" spans="1:49" s="269" customFormat="1" ht="21" customHeight="1" x14ac:dyDescent="0.3">
      <c r="A223" s="266">
        <v>423600</v>
      </c>
      <c r="B223" s="267" t="s">
        <v>964</v>
      </c>
      <c r="C223" s="267" t="s">
        <v>322</v>
      </c>
      <c r="D223" s="267" t="s">
        <v>304</v>
      </c>
      <c r="E223" s="267" t="s">
        <v>255</v>
      </c>
      <c r="F223" s="276">
        <v>30571</v>
      </c>
      <c r="G223" s="267" t="s">
        <v>29</v>
      </c>
      <c r="H223" s="267" t="s">
        <v>26</v>
      </c>
      <c r="I223" s="267" t="s">
        <v>580</v>
      </c>
      <c r="J223" s="267" t="s">
        <v>27</v>
      </c>
      <c r="K223" s="266">
        <v>2002</v>
      </c>
      <c r="L223" s="267" t="s">
        <v>29</v>
      </c>
      <c r="O223" s="270">
        <v>0</v>
      </c>
      <c r="P223" s="270"/>
      <c r="Q223" s="266">
        <v>0</v>
      </c>
      <c r="R223" s="267"/>
      <c r="S223" s="267"/>
      <c r="T223" s="267" t="s">
        <v>557</v>
      </c>
      <c r="U223" s="267" t="s">
        <v>557</v>
      </c>
      <c r="V223" s="267" t="s">
        <v>557</v>
      </c>
      <c r="W223" s="267" t="s">
        <v>557</v>
      </c>
      <c r="X223" s="267" t="s">
        <v>557</v>
      </c>
      <c r="Y223" s="267"/>
      <c r="Z223" s="267"/>
      <c r="AA223" s="267"/>
      <c r="AC223" s="283"/>
      <c r="AH223" s="281"/>
      <c r="AI223" s="281"/>
      <c r="AN223" s="283"/>
      <c r="AP223" s="273">
        <v>0</v>
      </c>
      <c r="AQ223" s="283"/>
      <c r="AR223" s="283"/>
      <c r="AS223" s="284"/>
      <c r="AT223" s="283"/>
      <c r="AU223" s="283"/>
      <c r="AW223" s="283"/>
    </row>
    <row r="224" spans="1:49" s="269" customFormat="1" ht="21" customHeight="1" x14ac:dyDescent="0.3">
      <c r="A224" s="266">
        <v>423606</v>
      </c>
      <c r="B224" s="267" t="s">
        <v>965</v>
      </c>
      <c r="C224" s="267" t="s">
        <v>295</v>
      </c>
      <c r="D224" s="267" t="s">
        <v>328</v>
      </c>
      <c r="E224" s="267" t="s">
        <v>81</v>
      </c>
      <c r="F224" s="268">
        <v>35437</v>
      </c>
      <c r="G224" s="267" t="s">
        <v>29</v>
      </c>
      <c r="H224" s="267" t="s">
        <v>26</v>
      </c>
      <c r="I224" s="267" t="s">
        <v>580</v>
      </c>
      <c r="J224" s="267" t="s">
        <v>27</v>
      </c>
      <c r="K224" s="266">
        <v>2014</v>
      </c>
      <c r="L224" s="267" t="s">
        <v>29</v>
      </c>
      <c r="O224" s="270">
        <v>0</v>
      </c>
      <c r="P224" s="270"/>
      <c r="Q224" s="266">
        <v>0</v>
      </c>
      <c r="R224" s="267"/>
      <c r="S224" s="266"/>
      <c r="T224" s="267"/>
      <c r="U224" s="267"/>
      <c r="V224" s="267"/>
      <c r="W224" s="267"/>
      <c r="X224" s="267"/>
      <c r="Y224" s="267"/>
      <c r="Z224" s="267"/>
      <c r="AA224" s="267"/>
      <c r="AC224" s="283"/>
      <c r="AH224" s="281"/>
      <c r="AI224" s="281"/>
      <c r="AN224" s="283"/>
      <c r="AP224" s="273" t="s">
        <v>557</v>
      </c>
      <c r="AQ224" s="283"/>
      <c r="AR224" s="283"/>
      <c r="AS224" s="284"/>
      <c r="AT224" s="283"/>
      <c r="AU224" s="283"/>
      <c r="AW224" s="283"/>
    </row>
    <row r="225" spans="1:49" s="269" customFormat="1" ht="21" customHeight="1" x14ac:dyDescent="0.3">
      <c r="A225" s="266">
        <v>423619</v>
      </c>
      <c r="B225" s="267" t="s">
        <v>966</v>
      </c>
      <c r="C225" s="267" t="s">
        <v>246</v>
      </c>
      <c r="D225" s="267" t="s">
        <v>462</v>
      </c>
      <c r="E225" s="267" t="s">
        <v>81</v>
      </c>
      <c r="F225" s="268">
        <v>28128</v>
      </c>
      <c r="G225" s="267" t="s">
        <v>29</v>
      </c>
      <c r="H225" s="267" t="s">
        <v>30</v>
      </c>
      <c r="I225" s="267" t="s">
        <v>580</v>
      </c>
      <c r="J225" s="267" t="s">
        <v>27</v>
      </c>
      <c r="K225" s="266">
        <v>1996</v>
      </c>
      <c r="L225" s="267" t="s">
        <v>29</v>
      </c>
      <c r="O225" s="270">
        <v>0</v>
      </c>
      <c r="P225" s="270"/>
      <c r="Q225" s="266">
        <v>0</v>
      </c>
      <c r="R225" s="267"/>
      <c r="S225" s="266"/>
      <c r="T225" s="267"/>
      <c r="U225" s="267"/>
      <c r="V225" s="267"/>
      <c r="W225" s="267"/>
      <c r="X225" s="267"/>
      <c r="Y225" s="267"/>
      <c r="Z225" s="267"/>
      <c r="AA225" s="267"/>
      <c r="AC225" s="283"/>
      <c r="AH225" s="281"/>
      <c r="AI225" s="281"/>
      <c r="AN225" s="283"/>
      <c r="AP225" s="273" t="s">
        <v>557</v>
      </c>
      <c r="AQ225" s="283"/>
      <c r="AR225" s="283"/>
      <c r="AS225" s="284"/>
      <c r="AT225" s="283"/>
      <c r="AU225" s="283"/>
      <c r="AW225" s="283"/>
    </row>
    <row r="226" spans="1:49" s="269" customFormat="1" ht="21" customHeight="1" x14ac:dyDescent="0.3">
      <c r="A226" s="266">
        <v>423632</v>
      </c>
      <c r="B226" s="267" t="s">
        <v>967</v>
      </c>
      <c r="C226" s="267" t="s">
        <v>393</v>
      </c>
      <c r="D226" s="267" t="s">
        <v>281</v>
      </c>
      <c r="E226" s="267" t="s">
        <v>81</v>
      </c>
      <c r="F226" s="268">
        <v>36281</v>
      </c>
      <c r="G226" s="267" t="s">
        <v>29</v>
      </c>
      <c r="H226" s="267" t="s">
        <v>70</v>
      </c>
      <c r="I226" s="267" t="s">
        <v>580</v>
      </c>
      <c r="J226" s="267" t="s">
        <v>27</v>
      </c>
      <c r="K226" s="266">
        <v>2017</v>
      </c>
      <c r="L226" s="267" t="s">
        <v>41</v>
      </c>
      <c r="O226" s="270">
        <v>0</v>
      </c>
      <c r="P226" s="270"/>
      <c r="Q226" s="266">
        <v>0</v>
      </c>
      <c r="R226" s="267"/>
      <c r="S226" s="266"/>
      <c r="T226" s="267"/>
      <c r="U226" s="267"/>
      <c r="V226" s="267"/>
      <c r="W226" s="267"/>
      <c r="X226" s="267"/>
      <c r="Y226" s="267"/>
      <c r="Z226" s="267"/>
      <c r="AA226" s="267"/>
      <c r="AC226" s="283"/>
      <c r="AH226" s="281"/>
      <c r="AI226" s="281"/>
      <c r="AN226" s="283"/>
      <c r="AP226" s="273" t="s">
        <v>557</v>
      </c>
      <c r="AQ226" s="283"/>
      <c r="AR226" s="283"/>
      <c r="AS226" s="284"/>
      <c r="AT226" s="283"/>
      <c r="AU226" s="283"/>
      <c r="AW226" s="283"/>
    </row>
    <row r="227" spans="1:49" s="269" customFormat="1" ht="21" customHeight="1" x14ac:dyDescent="0.3">
      <c r="A227" s="266">
        <v>423653</v>
      </c>
      <c r="B227" s="267" t="s">
        <v>968</v>
      </c>
      <c r="C227" s="267" t="s">
        <v>268</v>
      </c>
      <c r="D227" s="267" t="s">
        <v>874</v>
      </c>
      <c r="E227" s="267" t="s">
        <v>81</v>
      </c>
      <c r="F227" s="268">
        <v>34825</v>
      </c>
      <c r="G227" s="267" t="s">
        <v>29</v>
      </c>
      <c r="H227" s="267" t="s">
        <v>26</v>
      </c>
      <c r="I227" s="267" t="s">
        <v>580</v>
      </c>
      <c r="J227" s="267" t="s">
        <v>27</v>
      </c>
      <c r="K227" s="266">
        <v>2013</v>
      </c>
      <c r="L227" s="267" t="s">
        <v>29</v>
      </c>
      <c r="O227" s="270">
        <v>0</v>
      </c>
      <c r="P227" s="270"/>
      <c r="Q227" s="266">
        <v>0</v>
      </c>
      <c r="R227" s="267"/>
      <c r="S227" s="266"/>
      <c r="T227" s="267"/>
      <c r="U227" s="267"/>
      <c r="V227" s="267"/>
      <c r="W227" s="267"/>
      <c r="X227" s="267"/>
      <c r="Y227" s="267"/>
      <c r="Z227" s="267"/>
      <c r="AA227" s="267"/>
      <c r="AC227" s="283"/>
      <c r="AH227" s="281"/>
      <c r="AI227" s="281"/>
      <c r="AN227" s="283"/>
      <c r="AP227" s="273" t="s">
        <v>557</v>
      </c>
      <c r="AQ227" s="283"/>
      <c r="AR227" s="283"/>
      <c r="AS227" s="284"/>
      <c r="AT227" s="283"/>
      <c r="AU227" s="283"/>
      <c r="AW227" s="283"/>
    </row>
    <row r="228" spans="1:49" s="269" customFormat="1" ht="21" customHeight="1" x14ac:dyDescent="0.3">
      <c r="A228" s="266">
        <v>423674</v>
      </c>
      <c r="B228" s="267" t="s">
        <v>969</v>
      </c>
      <c r="C228" s="267" t="s">
        <v>347</v>
      </c>
      <c r="D228" s="267" t="s">
        <v>328</v>
      </c>
      <c r="E228" s="267" t="s">
        <v>80</v>
      </c>
      <c r="F228" s="268">
        <v>36220</v>
      </c>
      <c r="G228" s="267" t="s">
        <v>29</v>
      </c>
      <c r="H228" s="267" t="s">
        <v>26</v>
      </c>
      <c r="I228" s="267" t="s">
        <v>580</v>
      </c>
      <c r="J228" s="267" t="s">
        <v>24</v>
      </c>
      <c r="K228" s="266">
        <v>2018</v>
      </c>
      <c r="L228" s="267" t="s">
        <v>29</v>
      </c>
      <c r="O228" s="270">
        <v>0</v>
      </c>
      <c r="P228" s="270"/>
      <c r="Q228" s="266">
        <v>0</v>
      </c>
      <c r="R228" s="267"/>
      <c r="S228" s="266"/>
      <c r="T228" s="267"/>
      <c r="U228" s="267"/>
      <c r="V228" s="267"/>
      <c r="W228" s="267"/>
      <c r="X228" s="267"/>
      <c r="Y228" s="267"/>
      <c r="Z228" s="267"/>
      <c r="AA228" s="267"/>
      <c r="AC228" s="283"/>
      <c r="AH228" s="281"/>
      <c r="AI228" s="281"/>
      <c r="AN228" s="283"/>
      <c r="AP228" s="273" t="s">
        <v>557</v>
      </c>
      <c r="AQ228" s="283"/>
      <c r="AR228" s="283"/>
      <c r="AS228" s="284"/>
      <c r="AT228" s="283"/>
      <c r="AU228" s="283"/>
      <c r="AW228" s="283"/>
    </row>
    <row r="229" spans="1:49" s="269" customFormat="1" ht="21" customHeight="1" x14ac:dyDescent="0.3">
      <c r="A229" s="266">
        <v>423681</v>
      </c>
      <c r="B229" s="267" t="s">
        <v>970</v>
      </c>
      <c r="C229" s="267" t="s">
        <v>316</v>
      </c>
      <c r="D229" s="267" t="s">
        <v>379</v>
      </c>
      <c r="E229" s="267" t="s">
        <v>80</v>
      </c>
      <c r="F229" s="268">
        <v>35800</v>
      </c>
      <c r="G229" s="267" t="s">
        <v>971</v>
      </c>
      <c r="H229" s="267" t="s">
        <v>26</v>
      </c>
      <c r="I229" s="267" t="s">
        <v>580</v>
      </c>
      <c r="J229" s="267" t="s">
        <v>24</v>
      </c>
      <c r="K229" s="266">
        <v>2016</v>
      </c>
      <c r="L229" s="267" t="s">
        <v>77</v>
      </c>
      <c r="O229" s="270">
        <v>0</v>
      </c>
      <c r="P229" s="270"/>
      <c r="Q229" s="266">
        <v>0</v>
      </c>
      <c r="R229" s="267"/>
      <c r="S229" s="266"/>
      <c r="T229" s="267"/>
      <c r="U229" s="267"/>
      <c r="V229" s="267"/>
      <c r="W229" s="267"/>
      <c r="X229" s="267"/>
      <c r="Y229" s="267"/>
      <c r="Z229" s="267"/>
      <c r="AA229" s="267"/>
      <c r="AC229" s="283"/>
      <c r="AH229" s="281"/>
      <c r="AI229" s="281"/>
      <c r="AN229" s="283"/>
      <c r="AP229" s="273" t="s">
        <v>557</v>
      </c>
      <c r="AQ229" s="283"/>
      <c r="AR229" s="283"/>
      <c r="AS229" s="284"/>
      <c r="AT229" s="283"/>
      <c r="AU229" s="283"/>
      <c r="AW229" s="283"/>
    </row>
    <row r="230" spans="1:49" s="269" customFormat="1" ht="21" customHeight="1" x14ac:dyDescent="0.3">
      <c r="A230" s="266">
        <v>423704</v>
      </c>
      <c r="B230" s="267" t="s">
        <v>972</v>
      </c>
      <c r="C230" s="267" t="s">
        <v>308</v>
      </c>
      <c r="D230" s="267" t="s">
        <v>387</v>
      </c>
      <c r="E230" s="267" t="s">
        <v>80</v>
      </c>
      <c r="F230" s="268">
        <v>36341</v>
      </c>
      <c r="G230" s="267" t="s">
        <v>973</v>
      </c>
      <c r="H230" s="267" t="s">
        <v>26</v>
      </c>
      <c r="I230" s="267" t="s">
        <v>580</v>
      </c>
      <c r="J230" s="267" t="s">
        <v>27</v>
      </c>
      <c r="K230" s="266">
        <v>2017</v>
      </c>
      <c r="L230" s="267" t="s">
        <v>29</v>
      </c>
      <c r="O230" s="270">
        <v>0</v>
      </c>
      <c r="P230" s="270"/>
      <c r="Q230" s="266">
        <v>0</v>
      </c>
      <c r="R230" s="267"/>
      <c r="S230" s="266"/>
      <c r="T230" s="267"/>
      <c r="U230" s="267"/>
      <c r="V230" s="267"/>
      <c r="W230" s="267"/>
      <c r="X230" s="267"/>
      <c r="Y230" s="267"/>
      <c r="Z230" s="267"/>
      <c r="AA230" s="267"/>
      <c r="AC230" s="283"/>
      <c r="AH230" s="281"/>
      <c r="AI230" s="281"/>
      <c r="AN230" s="283"/>
      <c r="AO230" s="286"/>
      <c r="AP230" s="273" t="s">
        <v>557</v>
      </c>
      <c r="AQ230" s="283"/>
      <c r="AR230" s="283"/>
      <c r="AS230" s="284"/>
      <c r="AT230" s="283"/>
      <c r="AU230" s="283"/>
      <c r="AW230" s="283"/>
    </row>
    <row r="231" spans="1:49" s="269" customFormat="1" ht="21" customHeight="1" x14ac:dyDescent="0.3">
      <c r="A231" s="266">
        <v>423720</v>
      </c>
      <c r="B231" s="267" t="s">
        <v>974</v>
      </c>
      <c r="C231" s="267" t="s">
        <v>525</v>
      </c>
      <c r="D231" s="267" t="s">
        <v>284</v>
      </c>
      <c r="E231" s="267" t="s">
        <v>80</v>
      </c>
      <c r="F231" s="268">
        <v>36453</v>
      </c>
      <c r="G231" s="267" t="s">
        <v>396</v>
      </c>
      <c r="H231" s="267" t="s">
        <v>26</v>
      </c>
      <c r="I231" s="267" t="s">
        <v>580</v>
      </c>
      <c r="J231" s="267" t="s">
        <v>27</v>
      </c>
      <c r="K231" s="266">
        <v>2017</v>
      </c>
      <c r="L231" s="267" t="s">
        <v>41</v>
      </c>
      <c r="O231" s="270">
        <v>0</v>
      </c>
      <c r="P231" s="270"/>
      <c r="Q231" s="266">
        <v>0</v>
      </c>
      <c r="R231" s="267"/>
      <c r="S231" s="266"/>
      <c r="T231" s="267"/>
      <c r="U231" s="267"/>
      <c r="V231" s="267"/>
      <c r="W231" s="267"/>
      <c r="X231" s="267"/>
      <c r="Y231" s="267"/>
      <c r="Z231" s="267"/>
      <c r="AA231" s="267"/>
      <c r="AC231" s="283"/>
      <c r="AH231" s="281"/>
      <c r="AI231" s="281"/>
      <c r="AN231" s="283"/>
      <c r="AP231" s="273" t="s">
        <v>557</v>
      </c>
      <c r="AQ231" s="283"/>
      <c r="AR231" s="283"/>
      <c r="AS231" s="284"/>
      <c r="AT231" s="283"/>
      <c r="AU231" s="283"/>
      <c r="AW231" s="283"/>
    </row>
    <row r="232" spans="1:49" s="269" customFormat="1" ht="21" customHeight="1" x14ac:dyDescent="0.3">
      <c r="A232" s="266">
        <v>423732</v>
      </c>
      <c r="B232" s="267" t="s">
        <v>976</v>
      </c>
      <c r="C232" s="267" t="s">
        <v>408</v>
      </c>
      <c r="D232" s="267" t="s">
        <v>394</v>
      </c>
      <c r="E232" s="267" t="s">
        <v>80</v>
      </c>
      <c r="F232" s="276">
        <v>35065</v>
      </c>
      <c r="G232" s="267" t="s">
        <v>29</v>
      </c>
      <c r="H232" s="267" t="s">
        <v>26</v>
      </c>
      <c r="I232" s="267" t="s">
        <v>580</v>
      </c>
      <c r="J232" s="267" t="s">
        <v>24</v>
      </c>
      <c r="K232" s="266">
        <v>2017</v>
      </c>
      <c r="L232" s="267" t="s">
        <v>29</v>
      </c>
      <c r="O232" s="270">
        <v>0</v>
      </c>
      <c r="P232" s="270"/>
      <c r="Q232" s="266">
        <v>0</v>
      </c>
      <c r="R232" s="267"/>
      <c r="S232" s="267"/>
      <c r="T232" s="267" t="s">
        <v>557</v>
      </c>
      <c r="U232" s="267" t="s">
        <v>557</v>
      </c>
      <c r="V232" s="267" t="s">
        <v>557</v>
      </c>
      <c r="W232" s="267" t="s">
        <v>557</v>
      </c>
      <c r="X232" s="267" t="s">
        <v>557</v>
      </c>
      <c r="Y232" s="267"/>
      <c r="Z232" s="267"/>
      <c r="AA232" s="267"/>
      <c r="AC232" s="283"/>
      <c r="AH232" s="281"/>
      <c r="AI232" s="281"/>
      <c r="AN232" s="283"/>
      <c r="AP232" s="273">
        <v>0</v>
      </c>
      <c r="AQ232" s="283"/>
      <c r="AR232" s="283"/>
      <c r="AS232" s="284"/>
      <c r="AT232" s="283"/>
      <c r="AU232" s="283"/>
      <c r="AW232" s="283"/>
    </row>
    <row r="233" spans="1:49" s="269" customFormat="1" ht="21" customHeight="1" x14ac:dyDescent="0.3">
      <c r="A233" s="266">
        <v>423733</v>
      </c>
      <c r="B233" s="267" t="s">
        <v>534</v>
      </c>
      <c r="C233" s="267" t="s">
        <v>319</v>
      </c>
      <c r="D233" s="267" t="s">
        <v>977</v>
      </c>
      <c r="E233" s="267" t="s">
        <v>80</v>
      </c>
      <c r="F233" s="268">
        <v>36297</v>
      </c>
      <c r="G233" s="267" t="s">
        <v>267</v>
      </c>
      <c r="H233" s="267" t="s">
        <v>26</v>
      </c>
      <c r="I233" s="267" t="s">
        <v>580</v>
      </c>
      <c r="J233" s="267" t="s">
        <v>24</v>
      </c>
      <c r="K233" s="266">
        <v>2017</v>
      </c>
      <c r="L233" s="267" t="s">
        <v>41</v>
      </c>
      <c r="O233" s="270">
        <v>0</v>
      </c>
      <c r="P233" s="270"/>
      <c r="Q233" s="266">
        <v>0</v>
      </c>
      <c r="R233" s="267"/>
      <c r="S233" s="266"/>
      <c r="T233" s="267"/>
      <c r="U233" s="267"/>
      <c r="V233" s="267"/>
      <c r="W233" s="267"/>
      <c r="X233" s="267"/>
      <c r="Y233" s="267"/>
      <c r="Z233" s="267"/>
      <c r="AA233" s="267"/>
      <c r="AC233" s="283"/>
      <c r="AH233" s="281"/>
      <c r="AI233" s="281"/>
      <c r="AN233" s="283"/>
      <c r="AP233" s="273" t="s">
        <v>557</v>
      </c>
      <c r="AQ233" s="283"/>
      <c r="AR233" s="283"/>
      <c r="AS233" s="284"/>
      <c r="AT233" s="283"/>
      <c r="AU233" s="283"/>
      <c r="AW233" s="283"/>
    </row>
    <row r="234" spans="1:49" s="269" customFormat="1" ht="21" customHeight="1" x14ac:dyDescent="0.3">
      <c r="A234" s="266">
        <v>423739</v>
      </c>
      <c r="B234" s="267" t="s">
        <v>978</v>
      </c>
      <c r="C234" s="267" t="s">
        <v>363</v>
      </c>
      <c r="D234" s="267" t="s">
        <v>254</v>
      </c>
      <c r="E234" s="267" t="s">
        <v>80</v>
      </c>
      <c r="F234" s="268">
        <v>36339</v>
      </c>
      <c r="G234" s="267" t="s">
        <v>29</v>
      </c>
      <c r="H234" s="267" t="s">
        <v>26</v>
      </c>
      <c r="I234" s="267" t="s">
        <v>580</v>
      </c>
      <c r="J234" s="267" t="s">
        <v>27</v>
      </c>
      <c r="K234" s="266">
        <v>2017</v>
      </c>
      <c r="L234" s="267" t="s">
        <v>29</v>
      </c>
      <c r="O234" s="270">
        <v>534</v>
      </c>
      <c r="P234" s="270"/>
      <c r="Q234" s="266">
        <v>35000</v>
      </c>
      <c r="R234" s="267"/>
      <c r="S234" s="266"/>
      <c r="T234" s="267"/>
      <c r="U234" s="267"/>
      <c r="V234" s="267"/>
      <c r="W234" s="267"/>
      <c r="X234" s="267"/>
      <c r="Y234" s="267"/>
      <c r="Z234" s="267"/>
      <c r="AA234" s="267"/>
      <c r="AC234" s="283"/>
      <c r="AH234" s="281"/>
      <c r="AI234" s="281"/>
      <c r="AN234" s="283"/>
      <c r="AP234" s="273" t="s">
        <v>557</v>
      </c>
      <c r="AQ234" s="283"/>
      <c r="AR234" s="283"/>
      <c r="AS234" s="284"/>
      <c r="AT234" s="283"/>
      <c r="AU234" s="283"/>
      <c r="AW234" s="283"/>
    </row>
    <row r="235" spans="1:49" s="269" customFormat="1" ht="21" customHeight="1" x14ac:dyDescent="0.3">
      <c r="A235" s="266">
        <v>423753</v>
      </c>
      <c r="B235" s="267" t="s">
        <v>979</v>
      </c>
      <c r="C235" s="267" t="s">
        <v>699</v>
      </c>
      <c r="D235" s="267" t="s">
        <v>434</v>
      </c>
      <c r="E235" s="267" t="s">
        <v>80</v>
      </c>
      <c r="F235" s="268">
        <v>36387</v>
      </c>
      <c r="G235" s="267" t="s">
        <v>29</v>
      </c>
      <c r="H235" s="267" t="s">
        <v>26</v>
      </c>
      <c r="I235" s="267" t="s">
        <v>580</v>
      </c>
      <c r="J235" s="267" t="s">
        <v>24</v>
      </c>
      <c r="K235" s="266">
        <v>2017</v>
      </c>
      <c r="L235" s="267" t="s">
        <v>29</v>
      </c>
      <c r="O235" s="270">
        <v>0</v>
      </c>
      <c r="P235" s="270"/>
      <c r="Q235" s="266">
        <v>0</v>
      </c>
      <c r="R235" s="267"/>
      <c r="S235" s="266"/>
      <c r="T235" s="267"/>
      <c r="U235" s="267"/>
      <c r="V235" s="267"/>
      <c r="W235" s="267"/>
      <c r="X235" s="267"/>
      <c r="Y235" s="267"/>
      <c r="Z235" s="267"/>
      <c r="AA235" s="267"/>
      <c r="AC235" s="283"/>
      <c r="AH235" s="281"/>
      <c r="AI235" s="281"/>
      <c r="AN235" s="283"/>
      <c r="AP235" s="273" t="s">
        <v>557</v>
      </c>
      <c r="AQ235" s="283"/>
      <c r="AR235" s="283"/>
      <c r="AS235" s="284"/>
      <c r="AT235" s="283"/>
      <c r="AU235" s="283"/>
      <c r="AW235" s="283"/>
    </row>
    <row r="236" spans="1:49" s="269" customFormat="1" ht="21" customHeight="1" x14ac:dyDescent="0.3">
      <c r="A236" s="266">
        <v>423793</v>
      </c>
      <c r="B236" s="267" t="s">
        <v>980</v>
      </c>
      <c r="C236" s="267" t="s">
        <v>981</v>
      </c>
      <c r="D236" s="267" t="s">
        <v>425</v>
      </c>
      <c r="E236" s="267" t="s">
        <v>80</v>
      </c>
      <c r="F236" s="268">
        <v>36557</v>
      </c>
      <c r="G236" s="267" t="s">
        <v>29</v>
      </c>
      <c r="H236" s="267" t="s">
        <v>26</v>
      </c>
      <c r="I236" s="267" t="s">
        <v>580</v>
      </c>
      <c r="J236" s="267" t="s">
        <v>24</v>
      </c>
      <c r="K236" s="266">
        <v>2016</v>
      </c>
      <c r="L236" s="267" t="s">
        <v>29</v>
      </c>
      <c r="O236" s="270">
        <v>0</v>
      </c>
      <c r="P236" s="270"/>
      <c r="Q236" s="266">
        <v>0</v>
      </c>
      <c r="R236" s="267"/>
      <c r="S236" s="266"/>
      <c r="T236" s="267"/>
      <c r="U236" s="267"/>
      <c r="V236" s="267"/>
      <c r="W236" s="267"/>
      <c r="X236" s="267"/>
      <c r="Y236" s="267"/>
      <c r="Z236" s="267"/>
      <c r="AA236" s="267"/>
      <c r="AC236" s="283"/>
      <c r="AH236" s="281"/>
      <c r="AI236" s="281"/>
      <c r="AN236" s="283"/>
      <c r="AP236" s="273" t="s">
        <v>557</v>
      </c>
      <c r="AQ236" s="283"/>
      <c r="AR236" s="283"/>
      <c r="AS236" s="284"/>
      <c r="AT236" s="283"/>
      <c r="AU236" s="283"/>
      <c r="AW236" s="283"/>
    </row>
    <row r="237" spans="1:49" s="269" customFormat="1" ht="21" customHeight="1" x14ac:dyDescent="0.3">
      <c r="A237" s="266">
        <v>423805</v>
      </c>
      <c r="B237" s="267" t="s">
        <v>982</v>
      </c>
      <c r="C237" s="267" t="s">
        <v>464</v>
      </c>
      <c r="D237" s="267" t="s">
        <v>983</v>
      </c>
      <c r="E237" s="267" t="s">
        <v>80</v>
      </c>
      <c r="F237" s="268">
        <v>36443</v>
      </c>
      <c r="G237" s="267" t="s">
        <v>29</v>
      </c>
      <c r="H237" s="267" t="s">
        <v>26</v>
      </c>
      <c r="I237" s="267" t="s">
        <v>580</v>
      </c>
      <c r="J237" s="267" t="s">
        <v>27</v>
      </c>
      <c r="K237" s="266">
        <v>2017</v>
      </c>
      <c r="L237" s="267" t="s">
        <v>41</v>
      </c>
      <c r="O237" s="270">
        <v>0</v>
      </c>
      <c r="P237" s="270"/>
      <c r="Q237" s="266">
        <v>0</v>
      </c>
      <c r="R237" s="267"/>
      <c r="S237" s="266"/>
      <c r="T237" s="267"/>
      <c r="U237" s="267"/>
      <c r="V237" s="267"/>
      <c r="W237" s="267"/>
      <c r="X237" s="267"/>
      <c r="Y237" s="267"/>
      <c r="Z237" s="267"/>
      <c r="AA237" s="267"/>
      <c r="AC237" s="283"/>
      <c r="AH237" s="281"/>
      <c r="AI237" s="281"/>
      <c r="AN237" s="283"/>
      <c r="AP237" s="273" t="s">
        <v>557</v>
      </c>
      <c r="AQ237" s="283"/>
      <c r="AR237" s="283"/>
      <c r="AS237" s="284"/>
      <c r="AT237" s="283"/>
      <c r="AU237" s="283"/>
      <c r="AW237" s="283"/>
    </row>
    <row r="238" spans="1:49" s="269" customFormat="1" ht="21" customHeight="1" x14ac:dyDescent="0.3">
      <c r="A238" s="266">
        <v>423841</v>
      </c>
      <c r="B238" s="267" t="s">
        <v>984</v>
      </c>
      <c r="C238" s="267" t="s">
        <v>243</v>
      </c>
      <c r="D238" s="267" t="s">
        <v>339</v>
      </c>
      <c r="E238" s="267" t="s">
        <v>80</v>
      </c>
      <c r="F238" s="268">
        <v>36288</v>
      </c>
      <c r="G238" s="267" t="s">
        <v>775</v>
      </c>
      <c r="H238" s="267" t="s">
        <v>30</v>
      </c>
      <c r="I238" s="267" t="s">
        <v>580</v>
      </c>
      <c r="J238" s="267" t="s">
        <v>24</v>
      </c>
      <c r="K238" s="266">
        <v>2017</v>
      </c>
      <c r="L238" s="267" t="s">
        <v>29</v>
      </c>
      <c r="O238" s="270">
        <v>0</v>
      </c>
      <c r="P238" s="270"/>
      <c r="Q238" s="266">
        <v>0</v>
      </c>
      <c r="R238" s="267"/>
      <c r="S238" s="266"/>
      <c r="T238" s="267"/>
      <c r="U238" s="267"/>
      <c r="V238" s="267"/>
      <c r="W238" s="267"/>
      <c r="X238" s="267"/>
      <c r="Y238" s="267"/>
      <c r="Z238" s="267"/>
      <c r="AA238" s="267"/>
      <c r="AC238" s="283"/>
      <c r="AH238" s="281"/>
      <c r="AI238" s="281"/>
      <c r="AN238" s="283"/>
      <c r="AP238" s="273" t="s">
        <v>557</v>
      </c>
      <c r="AQ238" s="283"/>
      <c r="AR238" s="283"/>
      <c r="AS238" s="284"/>
      <c r="AT238" s="283"/>
      <c r="AU238" s="283"/>
      <c r="AW238" s="283"/>
    </row>
    <row r="239" spans="1:49" s="269" customFormat="1" ht="21" customHeight="1" x14ac:dyDescent="0.3">
      <c r="A239" s="266">
        <v>423856</v>
      </c>
      <c r="B239" s="267" t="s">
        <v>985</v>
      </c>
      <c r="C239" s="267" t="s">
        <v>500</v>
      </c>
      <c r="D239" s="267" t="s">
        <v>413</v>
      </c>
      <c r="E239" s="267" t="s">
        <v>80</v>
      </c>
      <c r="F239" s="268">
        <v>35796</v>
      </c>
      <c r="G239" s="267" t="s">
        <v>29</v>
      </c>
      <c r="H239" s="267" t="s">
        <v>26</v>
      </c>
      <c r="I239" s="267" t="s">
        <v>580</v>
      </c>
      <c r="J239" s="267" t="s">
        <v>27</v>
      </c>
      <c r="K239" s="266">
        <v>2015</v>
      </c>
      <c r="L239" s="267" t="s">
        <v>29</v>
      </c>
      <c r="O239" s="270">
        <v>0</v>
      </c>
      <c r="P239" s="270"/>
      <c r="Q239" s="266">
        <v>0</v>
      </c>
      <c r="R239" s="267"/>
      <c r="S239" s="266"/>
      <c r="T239" s="267"/>
      <c r="U239" s="267"/>
      <c r="V239" s="267"/>
      <c r="W239" s="267"/>
      <c r="X239" s="267"/>
      <c r="Y239" s="267"/>
      <c r="Z239" s="267"/>
      <c r="AA239" s="267"/>
      <c r="AC239" s="283"/>
      <c r="AH239" s="281"/>
      <c r="AI239" s="281"/>
      <c r="AN239" s="283"/>
      <c r="AP239" s="273" t="s">
        <v>557</v>
      </c>
      <c r="AQ239" s="283"/>
      <c r="AR239" s="283"/>
      <c r="AS239" s="284"/>
      <c r="AT239" s="283"/>
      <c r="AU239" s="283"/>
      <c r="AW239" s="283"/>
    </row>
    <row r="240" spans="1:49" s="269" customFormat="1" ht="21" customHeight="1" x14ac:dyDescent="0.3">
      <c r="A240" s="266">
        <v>423886</v>
      </c>
      <c r="B240" s="267" t="s">
        <v>986</v>
      </c>
      <c r="C240" s="267" t="s">
        <v>447</v>
      </c>
      <c r="D240" s="267" t="s">
        <v>264</v>
      </c>
      <c r="E240" s="267" t="s">
        <v>80</v>
      </c>
      <c r="F240" s="268">
        <v>36535</v>
      </c>
      <c r="G240" s="267" t="s">
        <v>41</v>
      </c>
      <c r="H240" s="267" t="s">
        <v>26</v>
      </c>
      <c r="I240" s="267" t="s">
        <v>580</v>
      </c>
      <c r="J240" s="267" t="s">
        <v>27</v>
      </c>
      <c r="K240" s="266">
        <v>2017</v>
      </c>
      <c r="L240" s="267" t="s">
        <v>29</v>
      </c>
      <c r="O240" s="270">
        <v>0</v>
      </c>
      <c r="P240" s="270"/>
      <c r="Q240" s="266">
        <v>0</v>
      </c>
      <c r="R240" s="267"/>
      <c r="S240" s="266"/>
      <c r="T240" s="267"/>
      <c r="U240" s="267"/>
      <c r="V240" s="267"/>
      <c r="W240" s="267"/>
      <c r="X240" s="267"/>
      <c r="Y240" s="267"/>
      <c r="Z240" s="267"/>
      <c r="AA240" s="267"/>
      <c r="AC240" s="283"/>
      <c r="AH240" s="281"/>
      <c r="AI240" s="281"/>
      <c r="AN240" s="283"/>
      <c r="AP240" s="273" t="s">
        <v>557</v>
      </c>
      <c r="AQ240" s="283"/>
      <c r="AR240" s="283"/>
      <c r="AS240" s="284"/>
      <c r="AT240" s="283"/>
      <c r="AU240" s="283"/>
      <c r="AW240" s="283"/>
    </row>
    <row r="241" spans="1:49" s="269" customFormat="1" ht="21" customHeight="1" x14ac:dyDescent="0.3">
      <c r="A241" s="266">
        <v>423943</v>
      </c>
      <c r="B241" s="267" t="s">
        <v>987</v>
      </c>
      <c r="C241" s="267" t="s">
        <v>343</v>
      </c>
      <c r="D241" s="267" t="s">
        <v>497</v>
      </c>
      <c r="E241" s="267" t="s">
        <v>81</v>
      </c>
      <c r="F241" s="268">
        <v>36554</v>
      </c>
      <c r="G241" s="267" t="s">
        <v>337</v>
      </c>
      <c r="H241" s="267" t="s">
        <v>26</v>
      </c>
      <c r="I241" s="267" t="s">
        <v>580</v>
      </c>
      <c r="J241" s="267" t="s">
        <v>27</v>
      </c>
      <c r="K241" s="266">
        <v>2017</v>
      </c>
      <c r="L241" s="267" t="s">
        <v>79</v>
      </c>
      <c r="O241" s="270">
        <v>0</v>
      </c>
      <c r="P241" s="270"/>
      <c r="Q241" s="266">
        <v>0</v>
      </c>
      <c r="R241" s="267"/>
      <c r="S241" s="266"/>
      <c r="T241" s="267"/>
      <c r="U241" s="267"/>
      <c r="V241" s="267"/>
      <c r="W241" s="267"/>
      <c r="X241" s="267"/>
      <c r="Y241" s="267"/>
      <c r="Z241" s="267"/>
      <c r="AA241" s="267"/>
      <c r="AC241" s="283"/>
      <c r="AH241" s="281"/>
      <c r="AI241" s="281"/>
      <c r="AN241" s="283"/>
      <c r="AP241" s="273" t="s">
        <v>557</v>
      </c>
      <c r="AQ241" s="283"/>
      <c r="AR241" s="283"/>
      <c r="AS241" s="284"/>
      <c r="AT241" s="283"/>
      <c r="AU241" s="283"/>
      <c r="AW241" s="283"/>
    </row>
    <row r="242" spans="1:49" s="269" customFormat="1" ht="21" customHeight="1" x14ac:dyDescent="0.3">
      <c r="A242" s="266">
        <v>423963</v>
      </c>
      <c r="B242" s="267" t="s">
        <v>988</v>
      </c>
      <c r="C242" s="267" t="s">
        <v>458</v>
      </c>
      <c r="D242" s="267" t="s">
        <v>517</v>
      </c>
      <c r="E242" s="267" t="s">
        <v>81</v>
      </c>
      <c r="F242" s="268">
        <v>33164</v>
      </c>
      <c r="G242" s="267" t="s">
        <v>249</v>
      </c>
      <c r="H242" s="267" t="s">
        <v>30</v>
      </c>
      <c r="I242" s="267" t="s">
        <v>580</v>
      </c>
      <c r="J242" s="267" t="s">
        <v>24</v>
      </c>
      <c r="K242" s="266">
        <v>2008</v>
      </c>
      <c r="L242" s="267" t="s">
        <v>29</v>
      </c>
      <c r="O242" s="270">
        <v>949</v>
      </c>
      <c r="P242" s="270"/>
      <c r="Q242" s="266">
        <v>70000</v>
      </c>
      <c r="R242" s="267"/>
      <c r="S242" s="266"/>
      <c r="T242" s="267"/>
      <c r="U242" s="267"/>
      <c r="V242" s="267"/>
      <c r="W242" s="267"/>
      <c r="X242" s="267"/>
      <c r="Y242" s="267" t="s">
        <v>569</v>
      </c>
      <c r="Z242" s="267"/>
      <c r="AA242" s="267"/>
      <c r="AC242" s="283"/>
      <c r="AH242" s="281"/>
      <c r="AI242" s="281"/>
      <c r="AN242" s="283"/>
      <c r="AP242" s="273" t="s">
        <v>557</v>
      </c>
      <c r="AQ242" s="283"/>
      <c r="AR242" s="283"/>
      <c r="AS242" s="284"/>
      <c r="AT242" s="283"/>
      <c r="AU242" s="283"/>
      <c r="AW242" s="283"/>
    </row>
    <row r="243" spans="1:49" s="269" customFormat="1" ht="21" customHeight="1" x14ac:dyDescent="0.3">
      <c r="A243" s="266">
        <v>424009</v>
      </c>
      <c r="B243" s="267" t="s">
        <v>989</v>
      </c>
      <c r="C243" s="267" t="s">
        <v>990</v>
      </c>
      <c r="D243" s="267" t="s">
        <v>284</v>
      </c>
      <c r="E243" s="267" t="s">
        <v>81</v>
      </c>
      <c r="F243" s="268">
        <v>33970</v>
      </c>
      <c r="G243" s="267" t="s">
        <v>29</v>
      </c>
      <c r="H243" s="267" t="s">
        <v>26</v>
      </c>
      <c r="I243" s="267" t="s">
        <v>580</v>
      </c>
      <c r="J243" s="267" t="s">
        <v>24</v>
      </c>
      <c r="K243" s="266">
        <v>2012</v>
      </c>
      <c r="L243" s="267" t="s">
        <v>29</v>
      </c>
      <c r="O243" s="270">
        <v>0</v>
      </c>
      <c r="P243" s="270"/>
      <c r="Q243" s="266">
        <v>0</v>
      </c>
      <c r="R243" s="267"/>
      <c r="S243" s="266"/>
      <c r="T243" s="267"/>
      <c r="U243" s="267"/>
      <c r="V243" s="267"/>
      <c r="W243" s="267"/>
      <c r="X243" s="267"/>
      <c r="Y243" s="267"/>
      <c r="Z243" s="267"/>
      <c r="AA243" s="267"/>
      <c r="AC243" s="283"/>
      <c r="AH243" s="281"/>
      <c r="AI243" s="281"/>
      <c r="AN243" s="283"/>
      <c r="AP243" s="273" t="s">
        <v>557</v>
      </c>
      <c r="AQ243" s="283"/>
      <c r="AR243" s="283"/>
      <c r="AS243" s="284"/>
      <c r="AT243" s="283"/>
      <c r="AU243" s="283"/>
      <c r="AW243" s="283"/>
    </row>
    <row r="244" spans="1:49" s="269" customFormat="1" ht="21" customHeight="1" x14ac:dyDescent="0.3">
      <c r="A244" s="266">
        <v>424096</v>
      </c>
      <c r="B244" s="267" t="s">
        <v>991</v>
      </c>
      <c r="C244" s="267" t="s">
        <v>778</v>
      </c>
      <c r="D244" s="267" t="s">
        <v>992</v>
      </c>
      <c r="E244" s="267" t="s">
        <v>81</v>
      </c>
      <c r="F244" s="268">
        <v>36114</v>
      </c>
      <c r="G244" s="267" t="s">
        <v>29</v>
      </c>
      <c r="H244" s="267" t="s">
        <v>26</v>
      </c>
      <c r="I244" s="267" t="s">
        <v>580</v>
      </c>
      <c r="J244" s="267" t="s">
        <v>27</v>
      </c>
      <c r="K244" s="266">
        <v>2017</v>
      </c>
      <c r="L244" s="267" t="s">
        <v>29</v>
      </c>
      <c r="O244" s="270">
        <v>0</v>
      </c>
      <c r="P244" s="270"/>
      <c r="Q244" s="266">
        <v>0</v>
      </c>
      <c r="R244" s="267"/>
      <c r="S244" s="266"/>
      <c r="T244" s="267"/>
      <c r="U244" s="267"/>
      <c r="V244" s="267"/>
      <c r="W244" s="267"/>
      <c r="X244" s="267"/>
      <c r="Y244" s="267"/>
      <c r="Z244" s="267"/>
      <c r="AA244" s="267"/>
      <c r="AC244" s="283"/>
      <c r="AH244" s="281"/>
      <c r="AI244" s="281"/>
      <c r="AN244" s="283"/>
      <c r="AO244" s="286"/>
      <c r="AP244" s="273" t="s">
        <v>557</v>
      </c>
      <c r="AQ244" s="283"/>
      <c r="AR244" s="283"/>
      <c r="AS244" s="284"/>
      <c r="AT244" s="283"/>
      <c r="AU244" s="283"/>
      <c r="AW244" s="283"/>
    </row>
    <row r="245" spans="1:49" s="269" customFormat="1" ht="21" customHeight="1" x14ac:dyDescent="0.3">
      <c r="A245" s="266">
        <v>424116</v>
      </c>
      <c r="B245" s="267" t="s">
        <v>993</v>
      </c>
      <c r="C245" s="267" t="s">
        <v>412</v>
      </c>
      <c r="D245" s="267" t="s">
        <v>994</v>
      </c>
      <c r="E245" s="267" t="s">
        <v>80</v>
      </c>
      <c r="F245" s="268">
        <v>35893</v>
      </c>
      <c r="G245" s="267" t="s">
        <v>29</v>
      </c>
      <c r="H245" s="267" t="s">
        <v>26</v>
      </c>
      <c r="I245" s="267" t="s">
        <v>580</v>
      </c>
      <c r="J245" s="267" t="s">
        <v>27</v>
      </c>
      <c r="K245" s="266">
        <v>2017</v>
      </c>
      <c r="L245" s="267" t="s">
        <v>29</v>
      </c>
      <c r="O245" s="270">
        <v>0</v>
      </c>
      <c r="P245" s="270"/>
      <c r="Q245" s="266">
        <v>0</v>
      </c>
      <c r="R245" s="267"/>
      <c r="S245" s="266"/>
      <c r="T245" s="267"/>
      <c r="U245" s="267"/>
      <c r="V245" s="267"/>
      <c r="W245" s="267"/>
      <c r="X245" s="267"/>
      <c r="Y245" s="267"/>
      <c r="Z245" s="267"/>
      <c r="AA245" s="267"/>
      <c r="AC245" s="283"/>
      <c r="AH245" s="281"/>
      <c r="AI245" s="281"/>
      <c r="AN245" s="283"/>
      <c r="AP245" s="273" t="s">
        <v>557</v>
      </c>
      <c r="AQ245" s="283"/>
      <c r="AR245" s="283"/>
      <c r="AS245" s="284"/>
      <c r="AT245" s="283"/>
      <c r="AU245" s="283"/>
      <c r="AW245" s="283"/>
    </row>
    <row r="246" spans="1:49" s="269" customFormat="1" ht="21" customHeight="1" x14ac:dyDescent="0.3">
      <c r="A246" s="266">
        <v>424147</v>
      </c>
      <c r="B246" s="267" t="s">
        <v>995</v>
      </c>
      <c r="C246" s="267" t="s">
        <v>253</v>
      </c>
      <c r="D246" s="267" t="s">
        <v>996</v>
      </c>
      <c r="E246" s="267" t="s">
        <v>81</v>
      </c>
      <c r="F246" s="268">
        <v>35431</v>
      </c>
      <c r="G246" s="267" t="s">
        <v>29</v>
      </c>
      <c r="H246" s="267" t="s">
        <v>26</v>
      </c>
      <c r="I246" s="267" t="s">
        <v>580</v>
      </c>
      <c r="J246" s="267" t="s">
        <v>27</v>
      </c>
      <c r="K246" s="266">
        <v>2017</v>
      </c>
      <c r="L246" s="267" t="s">
        <v>29</v>
      </c>
      <c r="O246" s="270">
        <v>0</v>
      </c>
      <c r="P246" s="270"/>
      <c r="Q246" s="266">
        <v>0</v>
      </c>
      <c r="R246" s="267"/>
      <c r="S246" s="266"/>
      <c r="T246" s="267"/>
      <c r="U246" s="267"/>
      <c r="V246" s="267"/>
      <c r="W246" s="267"/>
      <c r="X246" s="267"/>
      <c r="Y246" s="267"/>
      <c r="Z246" s="267"/>
      <c r="AA246" s="267"/>
      <c r="AC246" s="283"/>
      <c r="AH246" s="281"/>
      <c r="AI246" s="281"/>
      <c r="AN246" s="283"/>
      <c r="AP246" s="273" t="s">
        <v>557</v>
      </c>
      <c r="AQ246" s="283"/>
      <c r="AR246" s="283"/>
      <c r="AS246" s="284"/>
      <c r="AT246" s="283"/>
      <c r="AU246" s="283"/>
      <c r="AW246" s="283"/>
    </row>
    <row r="247" spans="1:49" s="269" customFormat="1" ht="21" customHeight="1" x14ac:dyDescent="0.3">
      <c r="A247" s="266">
        <v>424154</v>
      </c>
      <c r="B247" s="267" t="s">
        <v>997</v>
      </c>
      <c r="C247" s="267" t="s">
        <v>446</v>
      </c>
      <c r="D247" s="267" t="s">
        <v>998</v>
      </c>
      <c r="E247" s="267" t="s">
        <v>81</v>
      </c>
      <c r="F247" s="268">
        <v>33660</v>
      </c>
      <c r="G247" s="267" t="s">
        <v>29</v>
      </c>
      <c r="H247" s="267" t="s">
        <v>26</v>
      </c>
      <c r="I247" s="267" t="s">
        <v>580</v>
      </c>
      <c r="J247" s="267" t="s">
        <v>24</v>
      </c>
      <c r="K247" s="266">
        <v>2010</v>
      </c>
      <c r="L247" s="267" t="s">
        <v>29</v>
      </c>
      <c r="O247" s="270">
        <v>0</v>
      </c>
      <c r="P247" s="270"/>
      <c r="Q247" s="266">
        <v>0</v>
      </c>
      <c r="R247" s="267"/>
      <c r="S247" s="266"/>
      <c r="T247" s="267"/>
      <c r="U247" s="267"/>
      <c r="V247" s="267"/>
      <c r="W247" s="267"/>
      <c r="X247" s="267"/>
      <c r="Y247" s="267"/>
      <c r="Z247" s="267"/>
      <c r="AA247" s="267"/>
      <c r="AC247" s="283"/>
      <c r="AH247" s="281"/>
      <c r="AI247" s="281"/>
      <c r="AN247" s="283"/>
      <c r="AP247" s="273" t="s">
        <v>557</v>
      </c>
      <c r="AQ247" s="283"/>
      <c r="AR247" s="283"/>
      <c r="AS247" s="284"/>
      <c r="AT247" s="283"/>
      <c r="AU247" s="283"/>
      <c r="AW247" s="283"/>
    </row>
    <row r="248" spans="1:49" s="269" customFormat="1" ht="21" customHeight="1" x14ac:dyDescent="0.3">
      <c r="A248" s="266">
        <v>424162</v>
      </c>
      <c r="B248" s="267" t="s">
        <v>999</v>
      </c>
      <c r="C248" s="267" t="s">
        <v>1000</v>
      </c>
      <c r="D248" s="267" t="s">
        <v>1001</v>
      </c>
      <c r="E248" s="267" t="s">
        <v>81</v>
      </c>
      <c r="F248" s="268">
        <v>36039</v>
      </c>
      <c r="G248" s="267" t="s">
        <v>673</v>
      </c>
      <c r="H248" s="267" t="s">
        <v>26</v>
      </c>
      <c r="I248" s="267" t="s">
        <v>580</v>
      </c>
      <c r="J248" s="267" t="s">
        <v>27</v>
      </c>
      <c r="K248" s="266">
        <v>2016</v>
      </c>
      <c r="L248" s="267" t="s">
        <v>41</v>
      </c>
      <c r="O248" s="270">
        <v>0</v>
      </c>
      <c r="P248" s="270"/>
      <c r="Q248" s="266">
        <v>0</v>
      </c>
      <c r="R248" s="267"/>
      <c r="S248" s="266"/>
      <c r="T248" s="267"/>
      <c r="U248" s="267"/>
      <c r="V248" s="267"/>
      <c r="W248" s="267"/>
      <c r="X248" s="267"/>
      <c r="Y248" s="267"/>
      <c r="Z248" s="267"/>
      <c r="AA248" s="267"/>
      <c r="AC248" s="283"/>
      <c r="AH248" s="281"/>
      <c r="AI248" s="281"/>
      <c r="AN248" s="283"/>
      <c r="AP248" s="273" t="s">
        <v>557</v>
      </c>
      <c r="AQ248" s="283"/>
      <c r="AR248" s="283"/>
      <c r="AS248" s="284"/>
      <c r="AT248" s="283"/>
      <c r="AU248" s="283"/>
      <c r="AW248" s="283"/>
    </row>
    <row r="249" spans="1:49" s="269" customFormat="1" ht="21" customHeight="1" x14ac:dyDescent="0.3">
      <c r="A249" s="266">
        <v>424181</v>
      </c>
      <c r="B249" s="267" t="s">
        <v>1002</v>
      </c>
      <c r="C249" s="267" t="s">
        <v>275</v>
      </c>
      <c r="D249" s="267" t="s">
        <v>455</v>
      </c>
      <c r="E249" s="267" t="s">
        <v>81</v>
      </c>
      <c r="F249" s="268">
        <v>36373</v>
      </c>
      <c r="G249" s="267" t="s">
        <v>29</v>
      </c>
      <c r="H249" s="267" t="s">
        <v>26</v>
      </c>
      <c r="I249" s="267" t="s">
        <v>580</v>
      </c>
      <c r="J249" s="267" t="s">
        <v>24</v>
      </c>
      <c r="K249" s="266">
        <v>2017</v>
      </c>
      <c r="L249" s="267" t="s">
        <v>29</v>
      </c>
      <c r="O249" s="270">
        <v>0</v>
      </c>
      <c r="P249" s="270"/>
      <c r="Q249" s="266">
        <v>0</v>
      </c>
      <c r="R249" s="267"/>
      <c r="S249" s="266"/>
      <c r="T249" s="267"/>
      <c r="U249" s="267"/>
      <c r="V249" s="267"/>
      <c r="W249" s="267"/>
      <c r="X249" s="267"/>
      <c r="Y249" s="267"/>
      <c r="Z249" s="267"/>
      <c r="AA249" s="267"/>
      <c r="AC249" s="283"/>
      <c r="AH249" s="281"/>
      <c r="AI249" s="281"/>
      <c r="AN249" s="283"/>
      <c r="AP249" s="273" t="s">
        <v>557</v>
      </c>
      <c r="AQ249" s="283"/>
      <c r="AR249" s="283"/>
      <c r="AS249" s="284"/>
      <c r="AT249" s="283"/>
      <c r="AU249" s="283"/>
      <c r="AW249" s="283"/>
    </row>
    <row r="250" spans="1:49" s="269" customFormat="1" ht="21" customHeight="1" x14ac:dyDescent="0.3">
      <c r="A250" s="266">
        <v>424185</v>
      </c>
      <c r="B250" s="267" t="s">
        <v>1003</v>
      </c>
      <c r="C250" s="267" t="s">
        <v>257</v>
      </c>
      <c r="D250" s="267" t="s">
        <v>1004</v>
      </c>
      <c r="E250" s="267" t="s">
        <v>81</v>
      </c>
      <c r="F250" s="268">
        <v>36195</v>
      </c>
      <c r="G250" s="267" t="s">
        <v>29</v>
      </c>
      <c r="H250" s="267" t="s">
        <v>26</v>
      </c>
      <c r="I250" s="267" t="s">
        <v>580</v>
      </c>
      <c r="J250" s="267" t="s">
        <v>27</v>
      </c>
      <c r="K250" s="266">
        <v>2017</v>
      </c>
      <c r="L250" s="267" t="s">
        <v>29</v>
      </c>
      <c r="O250" s="270">
        <v>0</v>
      </c>
      <c r="P250" s="270"/>
      <c r="Q250" s="266">
        <v>0</v>
      </c>
      <c r="R250" s="267"/>
      <c r="S250" s="266"/>
      <c r="T250" s="267"/>
      <c r="U250" s="267"/>
      <c r="V250" s="267"/>
      <c r="W250" s="267"/>
      <c r="X250" s="267"/>
      <c r="Y250" s="267"/>
      <c r="Z250" s="267"/>
      <c r="AA250" s="267"/>
      <c r="AC250" s="283"/>
      <c r="AH250" s="281"/>
      <c r="AI250" s="281"/>
      <c r="AN250" s="283"/>
      <c r="AP250" s="273" t="s">
        <v>557</v>
      </c>
      <c r="AQ250" s="283"/>
      <c r="AR250" s="283"/>
      <c r="AS250" s="284"/>
      <c r="AT250" s="283"/>
      <c r="AU250" s="283"/>
      <c r="AW250" s="283"/>
    </row>
    <row r="251" spans="1:49" s="269" customFormat="1" ht="21" customHeight="1" x14ac:dyDescent="0.3">
      <c r="A251" s="266">
        <v>424234</v>
      </c>
      <c r="B251" s="267" t="s">
        <v>1005</v>
      </c>
      <c r="C251" s="267" t="s">
        <v>268</v>
      </c>
      <c r="D251" s="267" t="s">
        <v>287</v>
      </c>
      <c r="E251" s="267" t="s">
        <v>81</v>
      </c>
      <c r="F251" s="268">
        <v>30682</v>
      </c>
      <c r="G251" s="267" t="s">
        <v>278</v>
      </c>
      <c r="H251" s="267" t="s">
        <v>26</v>
      </c>
      <c r="I251" s="267" t="s">
        <v>580</v>
      </c>
      <c r="J251" s="267" t="s">
        <v>27</v>
      </c>
      <c r="K251" s="266">
        <v>2001</v>
      </c>
      <c r="L251" s="267" t="s">
        <v>29</v>
      </c>
      <c r="O251" s="270">
        <v>0</v>
      </c>
      <c r="P251" s="270"/>
      <c r="Q251" s="266">
        <v>0</v>
      </c>
      <c r="R251" s="267"/>
      <c r="S251" s="266"/>
      <c r="T251" s="267"/>
      <c r="U251" s="267"/>
      <c r="V251" s="267"/>
      <c r="W251" s="267"/>
      <c r="X251" s="267"/>
      <c r="Y251" s="267"/>
      <c r="Z251" s="267"/>
      <c r="AA251" s="267"/>
      <c r="AC251" s="283"/>
      <c r="AH251" s="281"/>
      <c r="AI251" s="281"/>
      <c r="AN251" s="283"/>
      <c r="AP251" s="273" t="s">
        <v>557</v>
      </c>
      <c r="AQ251" s="283"/>
      <c r="AR251" s="283"/>
      <c r="AS251" s="284"/>
      <c r="AT251" s="283"/>
      <c r="AU251" s="283"/>
      <c r="AW251" s="283"/>
    </row>
    <row r="252" spans="1:49" s="269" customFormat="1" ht="21" customHeight="1" x14ac:dyDescent="0.3">
      <c r="A252" s="266">
        <v>424245</v>
      </c>
      <c r="B252" s="267" t="s">
        <v>1006</v>
      </c>
      <c r="C252" s="267" t="s">
        <v>504</v>
      </c>
      <c r="D252" s="267" t="s">
        <v>368</v>
      </c>
      <c r="E252" s="267" t="s">
        <v>81</v>
      </c>
      <c r="F252" s="268">
        <v>34142</v>
      </c>
      <c r="G252" s="267" t="s">
        <v>29</v>
      </c>
      <c r="H252" s="267" t="s">
        <v>26</v>
      </c>
      <c r="I252" s="267" t="s">
        <v>580</v>
      </c>
      <c r="J252" s="267" t="s">
        <v>27</v>
      </c>
      <c r="K252" s="266">
        <v>2011</v>
      </c>
      <c r="L252" s="267" t="s">
        <v>29</v>
      </c>
      <c r="O252" s="270">
        <v>0</v>
      </c>
      <c r="P252" s="270"/>
      <c r="Q252" s="266">
        <v>0</v>
      </c>
      <c r="R252" s="267"/>
      <c r="S252" s="266"/>
      <c r="T252" s="267"/>
      <c r="U252" s="267"/>
      <c r="V252" s="267"/>
      <c r="W252" s="267"/>
      <c r="X252" s="267"/>
      <c r="Y252" s="267"/>
      <c r="Z252" s="267"/>
      <c r="AA252" s="267"/>
      <c r="AC252" s="283"/>
      <c r="AH252" s="281"/>
      <c r="AI252" s="281"/>
      <c r="AN252" s="283"/>
      <c r="AO252" s="286"/>
      <c r="AP252" s="273" t="s">
        <v>557</v>
      </c>
      <c r="AQ252" s="283"/>
      <c r="AR252" s="283"/>
      <c r="AS252" s="284"/>
      <c r="AT252" s="283"/>
      <c r="AU252" s="283"/>
      <c r="AW252" s="283"/>
    </row>
    <row r="253" spans="1:49" s="269" customFormat="1" ht="21" customHeight="1" x14ac:dyDescent="0.3">
      <c r="A253" s="266">
        <v>424259</v>
      </c>
      <c r="B253" s="267" t="s">
        <v>1007</v>
      </c>
      <c r="C253" s="267" t="s">
        <v>963</v>
      </c>
      <c r="D253" s="267" t="s">
        <v>340</v>
      </c>
      <c r="E253" s="267" t="s">
        <v>80</v>
      </c>
      <c r="F253" s="268">
        <v>36138</v>
      </c>
      <c r="G253" s="267" t="s">
        <v>1008</v>
      </c>
      <c r="H253" s="267" t="s">
        <v>26</v>
      </c>
      <c r="I253" s="267" t="s">
        <v>580</v>
      </c>
      <c r="J253" s="267" t="s">
        <v>27</v>
      </c>
      <c r="K253" s="266">
        <v>2016</v>
      </c>
      <c r="L253" s="267" t="s">
        <v>29</v>
      </c>
      <c r="O253" s="270">
        <v>0</v>
      </c>
      <c r="P253" s="270"/>
      <c r="Q253" s="266">
        <v>0</v>
      </c>
      <c r="R253" s="267"/>
      <c r="S253" s="266"/>
      <c r="T253" s="267"/>
      <c r="U253" s="267"/>
      <c r="V253" s="267"/>
      <c r="W253" s="267"/>
      <c r="X253" s="267"/>
      <c r="Y253" s="267"/>
      <c r="Z253" s="267"/>
      <c r="AA253" s="267"/>
      <c r="AC253" s="283"/>
      <c r="AH253" s="281"/>
      <c r="AI253" s="281"/>
      <c r="AN253" s="283"/>
      <c r="AO253" s="286"/>
      <c r="AP253" s="273" t="s">
        <v>557</v>
      </c>
      <c r="AQ253" s="283"/>
      <c r="AR253" s="283"/>
      <c r="AS253" s="284"/>
      <c r="AT253" s="283"/>
      <c r="AU253" s="283"/>
      <c r="AW253" s="283"/>
    </row>
    <row r="254" spans="1:49" s="269" customFormat="1" ht="21" customHeight="1" x14ac:dyDescent="0.3">
      <c r="A254" s="266">
        <v>424265</v>
      </c>
      <c r="B254" s="267" t="s">
        <v>1009</v>
      </c>
      <c r="C254" s="267" t="s">
        <v>319</v>
      </c>
      <c r="D254" s="267" t="s">
        <v>1010</v>
      </c>
      <c r="E254" s="267" t="s">
        <v>80</v>
      </c>
      <c r="F254" s="268">
        <v>36180</v>
      </c>
      <c r="G254" s="267" t="s">
        <v>29</v>
      </c>
      <c r="H254" s="267" t="s">
        <v>26</v>
      </c>
      <c r="I254" s="267" t="s">
        <v>580</v>
      </c>
      <c r="J254" s="267" t="s">
        <v>27</v>
      </c>
      <c r="K254" s="266">
        <v>2017</v>
      </c>
      <c r="L254" s="267" t="s">
        <v>29</v>
      </c>
      <c r="O254" s="270">
        <v>0</v>
      </c>
      <c r="P254" s="270"/>
      <c r="Q254" s="266">
        <v>0</v>
      </c>
      <c r="R254" s="267"/>
      <c r="S254" s="266"/>
      <c r="T254" s="267"/>
      <c r="U254" s="267"/>
      <c r="V254" s="267"/>
      <c r="W254" s="267"/>
      <c r="X254" s="267"/>
      <c r="Y254" s="267"/>
      <c r="Z254" s="267"/>
      <c r="AA254" s="267"/>
      <c r="AC254" s="283"/>
      <c r="AH254" s="281"/>
      <c r="AI254" s="281"/>
      <c r="AN254" s="283"/>
      <c r="AP254" s="273" t="s">
        <v>557</v>
      </c>
      <c r="AQ254" s="283"/>
      <c r="AR254" s="283"/>
      <c r="AS254" s="284"/>
      <c r="AT254" s="283"/>
      <c r="AU254" s="283"/>
      <c r="AW254" s="283"/>
    </row>
    <row r="255" spans="1:49" s="269" customFormat="1" ht="21" customHeight="1" x14ac:dyDescent="0.3">
      <c r="A255" s="266">
        <v>424300</v>
      </c>
      <c r="B255" s="267" t="s">
        <v>1011</v>
      </c>
      <c r="C255" s="267" t="s">
        <v>268</v>
      </c>
      <c r="D255" s="267" t="s">
        <v>330</v>
      </c>
      <c r="E255" s="267" t="s">
        <v>81</v>
      </c>
      <c r="F255" s="268">
        <v>35431</v>
      </c>
      <c r="G255" s="267" t="s">
        <v>554</v>
      </c>
      <c r="H255" s="267" t="s">
        <v>26</v>
      </c>
      <c r="I255" s="267" t="s">
        <v>580</v>
      </c>
      <c r="J255" s="267" t="s">
        <v>27</v>
      </c>
      <c r="K255" s="266">
        <v>2014</v>
      </c>
      <c r="L255" s="267" t="s">
        <v>51</v>
      </c>
      <c r="O255" s="270">
        <v>0</v>
      </c>
      <c r="P255" s="270"/>
      <c r="Q255" s="266">
        <v>0</v>
      </c>
      <c r="R255" s="267"/>
      <c r="S255" s="266"/>
      <c r="T255" s="267"/>
      <c r="U255" s="267"/>
      <c r="V255" s="267"/>
      <c r="W255" s="267"/>
      <c r="X255" s="267"/>
      <c r="Y255" s="267"/>
      <c r="Z255" s="267"/>
      <c r="AA255" s="267"/>
      <c r="AC255" s="283"/>
      <c r="AH255" s="281"/>
      <c r="AI255" s="281"/>
      <c r="AN255" s="283"/>
      <c r="AP255" s="273" t="s">
        <v>557</v>
      </c>
      <c r="AQ255" s="283"/>
      <c r="AR255" s="283"/>
      <c r="AS255" s="284"/>
      <c r="AT255" s="283"/>
      <c r="AU255" s="283"/>
      <c r="AW255" s="283"/>
    </row>
    <row r="256" spans="1:49" s="269" customFormat="1" ht="21" customHeight="1" x14ac:dyDescent="0.3">
      <c r="A256" s="266">
        <v>424304</v>
      </c>
      <c r="B256" s="267" t="s">
        <v>1012</v>
      </c>
      <c r="C256" s="267" t="s">
        <v>312</v>
      </c>
      <c r="D256" s="267" t="s">
        <v>306</v>
      </c>
      <c r="E256" s="267" t="s">
        <v>81</v>
      </c>
      <c r="F256" s="268">
        <v>34814</v>
      </c>
      <c r="G256" s="267" t="s">
        <v>29</v>
      </c>
      <c r="H256" s="267" t="s">
        <v>26</v>
      </c>
      <c r="I256" s="267" t="s">
        <v>580</v>
      </c>
      <c r="J256" s="267" t="s">
        <v>27</v>
      </c>
      <c r="K256" s="266">
        <v>2014</v>
      </c>
      <c r="L256" s="267" t="s">
        <v>29</v>
      </c>
      <c r="O256" s="270">
        <v>0</v>
      </c>
      <c r="P256" s="270"/>
      <c r="Q256" s="266">
        <v>0</v>
      </c>
      <c r="R256" s="267"/>
      <c r="S256" s="266"/>
      <c r="T256" s="267"/>
      <c r="U256" s="267"/>
      <c r="V256" s="267"/>
      <c r="W256" s="267"/>
      <c r="X256" s="267"/>
      <c r="Y256" s="267" t="s">
        <v>605</v>
      </c>
      <c r="Z256" s="267"/>
      <c r="AA256" s="267"/>
      <c r="AC256" s="283"/>
      <c r="AH256" s="281"/>
      <c r="AI256" s="281"/>
      <c r="AN256" s="283"/>
      <c r="AP256" s="273" t="s">
        <v>557</v>
      </c>
      <c r="AQ256" s="283"/>
      <c r="AR256" s="283"/>
      <c r="AS256" s="284"/>
      <c r="AT256" s="283"/>
      <c r="AU256" s="283"/>
      <c r="AW256" s="283"/>
    </row>
    <row r="257" spans="1:49" s="269" customFormat="1" ht="21" customHeight="1" x14ac:dyDescent="0.3">
      <c r="A257" s="266">
        <v>424339</v>
      </c>
      <c r="B257" s="267" t="s">
        <v>1013</v>
      </c>
      <c r="C257" s="267" t="s">
        <v>257</v>
      </c>
      <c r="D257" s="267" t="s">
        <v>420</v>
      </c>
      <c r="E257" s="267" t="s">
        <v>80</v>
      </c>
      <c r="F257" s="268">
        <v>33250</v>
      </c>
      <c r="G257" s="267" t="s">
        <v>29</v>
      </c>
      <c r="H257" s="267" t="s">
        <v>30</v>
      </c>
      <c r="I257" s="267" t="s">
        <v>580</v>
      </c>
      <c r="J257" s="267" t="s">
        <v>24</v>
      </c>
      <c r="K257" s="266">
        <v>2008</v>
      </c>
      <c r="L257" s="267" t="s">
        <v>29</v>
      </c>
      <c r="O257" s="270">
        <v>0</v>
      </c>
      <c r="P257" s="270"/>
      <c r="Q257" s="266">
        <v>0</v>
      </c>
      <c r="R257" s="267"/>
      <c r="S257" s="266"/>
      <c r="T257" s="267"/>
      <c r="U257" s="267"/>
      <c r="V257" s="267"/>
      <c r="W257" s="267"/>
      <c r="X257" s="267"/>
      <c r="Y257" s="267" t="s">
        <v>569</v>
      </c>
      <c r="Z257" s="267"/>
      <c r="AA257" s="267"/>
      <c r="AC257" s="283"/>
      <c r="AH257" s="281"/>
      <c r="AI257" s="281"/>
      <c r="AN257" s="283"/>
      <c r="AP257" s="273" t="s">
        <v>557</v>
      </c>
      <c r="AQ257" s="283"/>
      <c r="AR257" s="283"/>
      <c r="AS257" s="284"/>
      <c r="AT257" s="283"/>
      <c r="AU257" s="283"/>
      <c r="AW257" s="283"/>
    </row>
    <row r="258" spans="1:49" s="269" customFormat="1" ht="21" customHeight="1" x14ac:dyDescent="0.3">
      <c r="A258" s="266">
        <v>424438</v>
      </c>
      <c r="B258" s="267" t="s">
        <v>1014</v>
      </c>
      <c r="C258" s="267" t="s">
        <v>1015</v>
      </c>
      <c r="D258" s="267" t="s">
        <v>365</v>
      </c>
      <c r="E258" s="267" t="s">
        <v>81</v>
      </c>
      <c r="F258" s="268">
        <v>34754</v>
      </c>
      <c r="G258" s="267" t="s">
        <v>29</v>
      </c>
      <c r="H258" s="267" t="s">
        <v>26</v>
      </c>
      <c r="I258" s="267" t="s">
        <v>580</v>
      </c>
      <c r="J258" s="267" t="s">
        <v>24</v>
      </c>
      <c r="K258" s="266">
        <v>2015</v>
      </c>
      <c r="L258" s="267" t="s">
        <v>29</v>
      </c>
      <c r="O258" s="270">
        <v>0</v>
      </c>
      <c r="P258" s="270"/>
      <c r="Q258" s="266">
        <v>0</v>
      </c>
      <c r="R258" s="267"/>
      <c r="S258" s="266"/>
      <c r="T258" s="267"/>
      <c r="U258" s="267"/>
      <c r="V258" s="267"/>
      <c r="W258" s="267"/>
      <c r="X258" s="267"/>
      <c r="Y258" s="267"/>
      <c r="Z258" s="267"/>
      <c r="AA258" s="267"/>
      <c r="AC258" s="283"/>
      <c r="AH258" s="281"/>
      <c r="AI258" s="281"/>
      <c r="AN258" s="283"/>
      <c r="AP258" s="273" t="s">
        <v>557</v>
      </c>
      <c r="AQ258" s="283"/>
      <c r="AR258" s="283"/>
      <c r="AS258" s="284"/>
      <c r="AT258" s="283"/>
      <c r="AU258" s="283"/>
      <c r="AW258" s="283"/>
    </row>
    <row r="259" spans="1:49" s="269" customFormat="1" ht="21" customHeight="1" x14ac:dyDescent="0.3">
      <c r="A259" s="266">
        <v>424439</v>
      </c>
      <c r="B259" s="267" t="s">
        <v>1016</v>
      </c>
      <c r="C259" s="267" t="s">
        <v>295</v>
      </c>
      <c r="D259" s="267" t="s">
        <v>288</v>
      </c>
      <c r="E259" s="267" t="s">
        <v>81</v>
      </c>
      <c r="F259" s="276">
        <v>36182</v>
      </c>
      <c r="G259" s="267" t="s">
        <v>29</v>
      </c>
      <c r="H259" s="267" t="s">
        <v>26</v>
      </c>
      <c r="I259" s="267" t="s">
        <v>580</v>
      </c>
      <c r="J259" s="267" t="s">
        <v>27</v>
      </c>
      <c r="K259" s="266">
        <v>2016</v>
      </c>
      <c r="L259" s="267" t="s">
        <v>29</v>
      </c>
      <c r="O259" s="270">
        <v>0</v>
      </c>
      <c r="P259" s="270"/>
      <c r="Q259" s="266">
        <v>0</v>
      </c>
      <c r="R259" s="267"/>
      <c r="S259" s="267"/>
      <c r="T259" s="267" t="s">
        <v>557</v>
      </c>
      <c r="U259" s="267" t="s">
        <v>557</v>
      </c>
      <c r="V259" s="267" t="s">
        <v>557</v>
      </c>
      <c r="W259" s="267" t="s">
        <v>557</v>
      </c>
      <c r="X259" s="267" t="s">
        <v>557</v>
      </c>
      <c r="Y259" s="267"/>
      <c r="Z259" s="267"/>
      <c r="AA259" s="267"/>
      <c r="AC259" s="283"/>
      <c r="AH259" s="281"/>
      <c r="AI259" s="281"/>
      <c r="AN259" s="283"/>
      <c r="AP259" s="273">
        <v>0</v>
      </c>
      <c r="AQ259" s="283"/>
      <c r="AR259" s="283"/>
      <c r="AS259" s="284"/>
      <c r="AT259" s="283"/>
      <c r="AU259" s="283"/>
      <c r="AW259" s="283"/>
    </row>
    <row r="260" spans="1:49" s="269" customFormat="1" ht="21" customHeight="1" x14ac:dyDescent="0.3">
      <c r="A260" s="266">
        <v>424455</v>
      </c>
      <c r="B260" s="267" t="s">
        <v>1017</v>
      </c>
      <c r="C260" s="267" t="s">
        <v>347</v>
      </c>
      <c r="D260" s="267" t="s">
        <v>975</v>
      </c>
      <c r="E260" s="267" t="s">
        <v>81</v>
      </c>
      <c r="F260" s="268">
        <v>35431</v>
      </c>
      <c r="G260" s="267" t="s">
        <v>73</v>
      </c>
      <c r="H260" s="267" t="s">
        <v>26</v>
      </c>
      <c r="I260" s="267" t="s">
        <v>580</v>
      </c>
      <c r="J260" s="267" t="s">
        <v>24</v>
      </c>
      <c r="K260" s="266">
        <v>2014</v>
      </c>
      <c r="L260" s="267" t="s">
        <v>29</v>
      </c>
      <c r="O260" s="270">
        <v>0</v>
      </c>
      <c r="P260" s="270"/>
      <c r="Q260" s="266">
        <v>0</v>
      </c>
      <c r="R260" s="267"/>
      <c r="S260" s="266"/>
      <c r="T260" s="267"/>
      <c r="U260" s="267"/>
      <c r="V260" s="267"/>
      <c r="W260" s="267"/>
      <c r="X260" s="267"/>
      <c r="Y260" s="267"/>
      <c r="Z260" s="267"/>
      <c r="AA260" s="267"/>
      <c r="AC260" s="283"/>
      <c r="AH260" s="281"/>
      <c r="AI260" s="281"/>
      <c r="AN260" s="283"/>
      <c r="AP260" s="273" t="s">
        <v>557</v>
      </c>
      <c r="AQ260" s="283"/>
      <c r="AR260" s="283"/>
      <c r="AS260" s="284"/>
      <c r="AT260" s="283"/>
      <c r="AU260" s="283"/>
      <c r="AW260" s="283"/>
    </row>
    <row r="261" spans="1:49" s="269" customFormat="1" ht="21" customHeight="1" x14ac:dyDescent="0.3">
      <c r="A261" s="266">
        <v>424457</v>
      </c>
      <c r="B261" s="267" t="s">
        <v>1018</v>
      </c>
      <c r="C261" s="267" t="s">
        <v>321</v>
      </c>
      <c r="D261" s="267" t="s">
        <v>1019</v>
      </c>
      <c r="E261" s="267" t="s">
        <v>81</v>
      </c>
      <c r="F261" s="268">
        <v>34420</v>
      </c>
      <c r="G261" s="267" t="s">
        <v>29</v>
      </c>
      <c r="H261" s="267" t="s">
        <v>30</v>
      </c>
      <c r="I261" s="267" t="s">
        <v>580</v>
      </c>
      <c r="J261" s="267" t="s">
        <v>27</v>
      </c>
      <c r="K261" s="266">
        <v>2017</v>
      </c>
      <c r="L261" s="267" t="s">
        <v>41</v>
      </c>
      <c r="O261" s="270">
        <v>0</v>
      </c>
      <c r="P261" s="270"/>
      <c r="Q261" s="266">
        <v>0</v>
      </c>
      <c r="R261" s="267"/>
      <c r="S261" s="266"/>
      <c r="T261" s="267"/>
      <c r="U261" s="267"/>
      <c r="V261" s="267"/>
      <c r="W261" s="267"/>
      <c r="X261" s="267"/>
      <c r="Y261" s="267"/>
      <c r="Z261" s="267"/>
      <c r="AA261" s="267"/>
      <c r="AC261" s="283"/>
      <c r="AH261" s="281"/>
      <c r="AI261" s="281"/>
      <c r="AN261" s="283"/>
      <c r="AP261" s="273" t="s">
        <v>557</v>
      </c>
      <c r="AQ261" s="283"/>
      <c r="AR261" s="283"/>
      <c r="AS261" s="284"/>
      <c r="AT261" s="283"/>
      <c r="AU261" s="283"/>
      <c r="AW261" s="283"/>
    </row>
    <row r="262" spans="1:49" s="269" customFormat="1" ht="21" customHeight="1" x14ac:dyDescent="0.3">
      <c r="A262" s="266">
        <v>424502</v>
      </c>
      <c r="B262" s="267" t="s">
        <v>1020</v>
      </c>
      <c r="C262" s="267" t="s">
        <v>464</v>
      </c>
      <c r="D262" s="267" t="s">
        <v>495</v>
      </c>
      <c r="E262" s="267" t="s">
        <v>80</v>
      </c>
      <c r="F262" s="268">
        <v>33646</v>
      </c>
      <c r="G262" s="267" t="s">
        <v>501</v>
      </c>
      <c r="H262" s="267" t="s">
        <v>26</v>
      </c>
      <c r="I262" s="267" t="s">
        <v>580</v>
      </c>
      <c r="J262" s="267" t="s">
        <v>27</v>
      </c>
      <c r="K262" s="266">
        <v>2010</v>
      </c>
      <c r="L262" s="267" t="s">
        <v>75</v>
      </c>
      <c r="O262" s="270">
        <v>0</v>
      </c>
      <c r="P262" s="270"/>
      <c r="Q262" s="266">
        <v>0</v>
      </c>
      <c r="R262" s="267"/>
      <c r="S262" s="266"/>
      <c r="T262" s="267"/>
      <c r="U262" s="267"/>
      <c r="V262" s="267"/>
      <c r="W262" s="267"/>
      <c r="X262" s="267"/>
      <c r="Y262" s="267"/>
      <c r="Z262" s="267"/>
      <c r="AA262" s="267"/>
      <c r="AC262" s="283"/>
      <c r="AH262" s="281"/>
      <c r="AI262" s="281"/>
      <c r="AN262" s="283"/>
      <c r="AP262" s="273" t="s">
        <v>557</v>
      </c>
      <c r="AQ262" s="283"/>
      <c r="AR262" s="283"/>
      <c r="AS262" s="284"/>
      <c r="AT262" s="283"/>
      <c r="AU262" s="283"/>
      <c r="AW262" s="283"/>
    </row>
    <row r="263" spans="1:49" s="269" customFormat="1" ht="21" customHeight="1" x14ac:dyDescent="0.3">
      <c r="A263" s="266">
        <v>424542</v>
      </c>
      <c r="B263" s="267" t="s">
        <v>1021</v>
      </c>
      <c r="C263" s="267" t="s">
        <v>314</v>
      </c>
      <c r="D263" s="267" t="s">
        <v>261</v>
      </c>
      <c r="E263" s="267" t="s">
        <v>80</v>
      </c>
      <c r="F263" s="268">
        <v>34359</v>
      </c>
      <c r="G263" s="267" t="s">
        <v>366</v>
      </c>
      <c r="H263" s="267" t="s">
        <v>26</v>
      </c>
      <c r="I263" s="267" t="s">
        <v>580</v>
      </c>
      <c r="J263" s="267" t="s">
        <v>24</v>
      </c>
      <c r="K263" s="266">
        <v>2011</v>
      </c>
      <c r="L263" s="267" t="s">
        <v>41</v>
      </c>
      <c r="O263" s="270">
        <v>0</v>
      </c>
      <c r="P263" s="270"/>
      <c r="Q263" s="266">
        <v>0</v>
      </c>
      <c r="R263" s="267"/>
      <c r="S263" s="266"/>
      <c r="T263" s="267"/>
      <c r="U263" s="267"/>
      <c r="V263" s="267"/>
      <c r="W263" s="267"/>
      <c r="X263" s="267"/>
      <c r="Y263" s="267" t="s">
        <v>605</v>
      </c>
      <c r="Z263" s="267"/>
      <c r="AA263" s="267"/>
      <c r="AC263" s="283"/>
      <c r="AH263" s="281"/>
      <c r="AI263" s="281"/>
      <c r="AN263" s="283"/>
      <c r="AP263" s="273" t="s">
        <v>557</v>
      </c>
      <c r="AQ263" s="283"/>
      <c r="AR263" s="283"/>
      <c r="AS263" s="285"/>
      <c r="AT263" s="283"/>
      <c r="AU263" s="283"/>
      <c r="AW263" s="283"/>
    </row>
    <row r="264" spans="1:49" s="269" customFormat="1" ht="21" customHeight="1" x14ac:dyDescent="0.3">
      <c r="A264" s="266">
        <v>424568</v>
      </c>
      <c r="B264" s="267" t="s">
        <v>1022</v>
      </c>
      <c r="C264" s="267" t="s">
        <v>1023</v>
      </c>
      <c r="D264" s="267" t="s">
        <v>377</v>
      </c>
      <c r="E264" s="267" t="s">
        <v>81</v>
      </c>
      <c r="F264" s="268">
        <v>35810</v>
      </c>
      <c r="G264" s="267" t="s">
        <v>77</v>
      </c>
      <c r="H264" s="267" t="s">
        <v>26</v>
      </c>
      <c r="I264" s="267" t="s">
        <v>580</v>
      </c>
      <c r="J264" s="267" t="s">
        <v>27</v>
      </c>
      <c r="K264" s="266">
        <v>2015</v>
      </c>
      <c r="L264" s="267" t="s">
        <v>77</v>
      </c>
      <c r="O264" s="270">
        <v>0</v>
      </c>
      <c r="P264" s="270"/>
      <c r="Q264" s="266">
        <v>0</v>
      </c>
      <c r="R264" s="267"/>
      <c r="S264" s="266"/>
      <c r="T264" s="267"/>
      <c r="U264" s="267"/>
      <c r="V264" s="267"/>
      <c r="W264" s="267"/>
      <c r="X264" s="267"/>
      <c r="Y264" s="267"/>
      <c r="Z264" s="267"/>
      <c r="AA264" s="267"/>
      <c r="AC264" s="283"/>
      <c r="AH264" s="281"/>
      <c r="AI264" s="281"/>
      <c r="AN264" s="283"/>
      <c r="AP264" s="273" t="s">
        <v>557</v>
      </c>
      <c r="AQ264" s="283"/>
      <c r="AR264" s="283"/>
      <c r="AS264" s="285"/>
      <c r="AT264" s="283"/>
      <c r="AU264" s="283"/>
      <c r="AW264" s="283"/>
    </row>
    <row r="265" spans="1:49" s="269" customFormat="1" ht="21" customHeight="1" x14ac:dyDescent="0.3">
      <c r="A265" s="266">
        <v>424576</v>
      </c>
      <c r="B265" s="267" t="s">
        <v>1024</v>
      </c>
      <c r="C265" s="267" t="s">
        <v>1025</v>
      </c>
      <c r="D265" s="267" t="s">
        <v>532</v>
      </c>
      <c r="E265" s="267" t="s">
        <v>81</v>
      </c>
      <c r="F265" s="268">
        <v>34818</v>
      </c>
      <c r="G265" s="267" t="s">
        <v>29</v>
      </c>
      <c r="H265" s="267" t="s">
        <v>26</v>
      </c>
      <c r="I265" s="267" t="s">
        <v>580</v>
      </c>
      <c r="J265" s="267" t="s">
        <v>24</v>
      </c>
      <c r="K265" s="266">
        <v>2014</v>
      </c>
      <c r="L265" s="267" t="s">
        <v>75</v>
      </c>
      <c r="O265" s="270">
        <v>0</v>
      </c>
      <c r="P265" s="270"/>
      <c r="Q265" s="266">
        <v>0</v>
      </c>
      <c r="R265" s="267"/>
      <c r="S265" s="266"/>
      <c r="T265" s="267"/>
      <c r="U265" s="267"/>
      <c r="V265" s="267"/>
      <c r="W265" s="267"/>
      <c r="X265" s="267"/>
      <c r="Y265" s="267"/>
      <c r="Z265" s="267"/>
      <c r="AA265" s="267"/>
      <c r="AC265" s="283"/>
      <c r="AH265" s="281"/>
      <c r="AI265" s="281"/>
      <c r="AN265" s="283"/>
      <c r="AP265" s="273" t="s">
        <v>557</v>
      </c>
      <c r="AQ265" s="283"/>
      <c r="AR265" s="283"/>
      <c r="AS265" s="285"/>
      <c r="AT265" s="283"/>
      <c r="AU265" s="283"/>
      <c r="AW265" s="283"/>
    </row>
    <row r="266" spans="1:49" s="269" customFormat="1" ht="21" customHeight="1" x14ac:dyDescent="0.3">
      <c r="A266" s="266">
        <v>424582</v>
      </c>
      <c r="B266" s="267" t="s">
        <v>1026</v>
      </c>
      <c r="C266" s="267" t="s">
        <v>399</v>
      </c>
      <c r="D266" s="267" t="s">
        <v>1027</v>
      </c>
      <c r="E266" s="267" t="s">
        <v>81</v>
      </c>
      <c r="F266" s="268">
        <v>35797</v>
      </c>
      <c r="G266" s="267" t="s">
        <v>29</v>
      </c>
      <c r="H266" s="267" t="s">
        <v>26</v>
      </c>
      <c r="I266" s="267" t="s">
        <v>580</v>
      </c>
      <c r="J266" s="267" t="s">
        <v>24</v>
      </c>
      <c r="K266" s="266">
        <v>2016</v>
      </c>
      <c r="L266" s="267" t="s">
        <v>25</v>
      </c>
      <c r="O266" s="270">
        <v>698</v>
      </c>
      <c r="P266" s="270"/>
      <c r="Q266" s="266">
        <v>40000</v>
      </c>
      <c r="R266" s="267"/>
      <c r="S266" s="266"/>
      <c r="T266" s="267"/>
      <c r="U266" s="267"/>
      <c r="V266" s="267"/>
      <c r="W266" s="267"/>
      <c r="X266" s="267"/>
      <c r="Y266" s="267"/>
      <c r="Z266" s="267"/>
      <c r="AA266" s="267"/>
      <c r="AC266" s="283"/>
      <c r="AH266" s="281"/>
      <c r="AI266" s="281"/>
      <c r="AN266" s="283"/>
      <c r="AP266" s="273" t="s">
        <v>557</v>
      </c>
      <c r="AQ266" s="283"/>
      <c r="AR266" s="283"/>
      <c r="AS266" s="285"/>
      <c r="AT266" s="283"/>
      <c r="AU266" s="283"/>
      <c r="AW266" s="283"/>
    </row>
    <row r="267" spans="1:49" s="269" customFormat="1" ht="21" customHeight="1" x14ac:dyDescent="0.3">
      <c r="A267" s="266">
        <v>424592</v>
      </c>
      <c r="B267" s="267" t="s">
        <v>1028</v>
      </c>
      <c r="C267" s="267" t="s">
        <v>426</v>
      </c>
      <c r="D267" s="267" t="s">
        <v>372</v>
      </c>
      <c r="E267" s="267" t="s">
        <v>81</v>
      </c>
      <c r="F267" s="268">
        <v>34486</v>
      </c>
      <c r="G267" s="267" t="s">
        <v>29</v>
      </c>
      <c r="H267" s="267" t="s">
        <v>26</v>
      </c>
      <c r="I267" s="267" t="s">
        <v>580</v>
      </c>
      <c r="J267" s="267" t="s">
        <v>27</v>
      </c>
      <c r="K267" s="266">
        <v>2012</v>
      </c>
      <c r="L267" s="267" t="s">
        <v>245</v>
      </c>
      <c r="O267" s="270">
        <v>0</v>
      </c>
      <c r="P267" s="270"/>
      <c r="Q267" s="266">
        <v>0</v>
      </c>
      <c r="R267" s="267"/>
      <c r="S267" s="266"/>
      <c r="T267" s="267"/>
      <c r="U267" s="267"/>
      <c r="V267" s="267"/>
      <c r="W267" s="267"/>
      <c r="X267" s="267"/>
      <c r="Y267" s="267"/>
      <c r="Z267" s="267"/>
      <c r="AA267" s="267"/>
      <c r="AP267" s="273" t="s">
        <v>557</v>
      </c>
    </row>
    <row r="268" spans="1:49" s="269" customFormat="1" ht="21" customHeight="1" x14ac:dyDescent="0.3">
      <c r="A268" s="266">
        <v>424641</v>
      </c>
      <c r="B268" s="267" t="s">
        <v>1029</v>
      </c>
      <c r="C268" s="267" t="s">
        <v>459</v>
      </c>
      <c r="D268" s="267" t="s">
        <v>475</v>
      </c>
      <c r="E268" s="267" t="s">
        <v>80</v>
      </c>
      <c r="F268" s="268">
        <v>35909</v>
      </c>
      <c r="G268" s="267" t="s">
        <v>1030</v>
      </c>
      <c r="H268" s="267" t="s">
        <v>26</v>
      </c>
      <c r="I268" s="267" t="s">
        <v>580</v>
      </c>
      <c r="J268" s="267" t="s">
        <v>585</v>
      </c>
      <c r="K268" s="266">
        <v>0</v>
      </c>
      <c r="L268" s="267" t="s">
        <v>51</v>
      </c>
      <c r="O268" s="270">
        <v>0</v>
      </c>
      <c r="P268" s="270"/>
      <c r="Q268" s="266">
        <v>0</v>
      </c>
      <c r="R268" s="267"/>
      <c r="S268" s="266"/>
      <c r="T268" s="267"/>
      <c r="U268" s="267"/>
      <c r="V268" s="267"/>
      <c r="W268" s="267"/>
      <c r="X268" s="267"/>
      <c r="Y268" s="267"/>
      <c r="Z268" s="267"/>
      <c r="AA268" s="267"/>
      <c r="AP268" s="273" t="s">
        <v>557</v>
      </c>
    </row>
    <row r="269" spans="1:49" s="269" customFormat="1" ht="21" customHeight="1" x14ac:dyDescent="0.3">
      <c r="A269" s="266">
        <v>424666</v>
      </c>
      <c r="B269" s="267" t="s">
        <v>1031</v>
      </c>
      <c r="C269" s="267" t="s">
        <v>246</v>
      </c>
      <c r="D269" s="267" t="s">
        <v>281</v>
      </c>
      <c r="E269" s="267" t="s">
        <v>81</v>
      </c>
      <c r="F269" s="268">
        <v>35468</v>
      </c>
      <c r="G269" s="267" t="s">
        <v>29</v>
      </c>
      <c r="H269" s="267" t="s">
        <v>26</v>
      </c>
      <c r="I269" s="267" t="s">
        <v>580</v>
      </c>
      <c r="J269" s="267" t="s">
        <v>27</v>
      </c>
      <c r="K269" s="266">
        <v>2015</v>
      </c>
      <c r="L269" s="267" t="s">
        <v>29</v>
      </c>
      <c r="O269" s="270">
        <v>0</v>
      </c>
      <c r="P269" s="270"/>
      <c r="Q269" s="266">
        <v>0</v>
      </c>
      <c r="R269" s="267"/>
      <c r="S269" s="266"/>
      <c r="T269" s="267"/>
      <c r="U269" s="267"/>
      <c r="V269" s="267"/>
      <c r="W269" s="267"/>
      <c r="X269" s="267"/>
      <c r="Y269" s="267"/>
      <c r="Z269" s="267"/>
      <c r="AA269" s="267"/>
      <c r="AP269" s="273" t="s">
        <v>557</v>
      </c>
    </row>
    <row r="270" spans="1:49" s="269" customFormat="1" ht="21" customHeight="1" x14ac:dyDescent="0.3">
      <c r="A270" s="266">
        <v>424667</v>
      </c>
      <c r="B270" s="267" t="s">
        <v>1032</v>
      </c>
      <c r="C270" s="267" t="s">
        <v>293</v>
      </c>
      <c r="D270" s="267" t="s">
        <v>388</v>
      </c>
      <c r="E270" s="267" t="s">
        <v>81</v>
      </c>
      <c r="F270" s="268">
        <v>36161</v>
      </c>
      <c r="G270" s="267" t="s">
        <v>51</v>
      </c>
      <c r="H270" s="267" t="s">
        <v>26</v>
      </c>
      <c r="I270" s="267" t="s">
        <v>580</v>
      </c>
      <c r="J270" s="267" t="s">
        <v>24</v>
      </c>
      <c r="K270" s="266">
        <v>2016</v>
      </c>
      <c r="L270" s="267" t="s">
        <v>51</v>
      </c>
      <c r="O270" s="270">
        <v>0</v>
      </c>
      <c r="P270" s="270"/>
      <c r="Q270" s="266">
        <v>0</v>
      </c>
      <c r="R270" s="267"/>
      <c r="S270" s="266"/>
      <c r="T270" s="267"/>
      <c r="U270" s="267"/>
      <c r="V270" s="267"/>
      <c r="W270" s="267"/>
      <c r="X270" s="267"/>
      <c r="Y270" s="267"/>
      <c r="Z270" s="267"/>
      <c r="AA270" s="267"/>
      <c r="AO270" s="286"/>
      <c r="AP270" s="273" t="s">
        <v>557</v>
      </c>
    </row>
    <row r="271" spans="1:49" s="269" customFormat="1" ht="21" customHeight="1" x14ac:dyDescent="0.3">
      <c r="A271" s="266">
        <v>424668</v>
      </c>
      <c r="B271" s="267" t="s">
        <v>1033</v>
      </c>
      <c r="C271" s="267" t="s">
        <v>257</v>
      </c>
      <c r="D271" s="267" t="s">
        <v>290</v>
      </c>
      <c r="E271" s="267" t="s">
        <v>81</v>
      </c>
      <c r="F271" s="268">
        <v>33308</v>
      </c>
      <c r="G271" s="267" t="s">
        <v>29</v>
      </c>
      <c r="H271" s="267" t="s">
        <v>26</v>
      </c>
      <c r="I271" s="267" t="s">
        <v>580</v>
      </c>
      <c r="J271" s="267" t="s">
        <v>27</v>
      </c>
      <c r="K271" s="266">
        <v>2009</v>
      </c>
      <c r="L271" s="267" t="s">
        <v>29</v>
      </c>
      <c r="O271" s="270">
        <v>0</v>
      </c>
      <c r="P271" s="270"/>
      <c r="Q271" s="266">
        <v>0</v>
      </c>
      <c r="R271" s="267"/>
      <c r="S271" s="266"/>
      <c r="T271" s="267"/>
      <c r="U271" s="267"/>
      <c r="V271" s="267"/>
      <c r="W271" s="267"/>
      <c r="X271" s="267"/>
      <c r="Y271" s="267"/>
      <c r="Z271" s="267"/>
      <c r="AA271" s="267"/>
      <c r="AP271" s="273" t="s">
        <v>557</v>
      </c>
    </row>
    <row r="272" spans="1:49" s="269" customFormat="1" ht="21" customHeight="1" x14ac:dyDescent="0.3">
      <c r="A272" s="266">
        <v>424683</v>
      </c>
      <c r="B272" s="267" t="s">
        <v>1034</v>
      </c>
      <c r="C272" s="267" t="s">
        <v>268</v>
      </c>
      <c r="D272" s="267" t="s">
        <v>306</v>
      </c>
      <c r="E272" s="267" t="s">
        <v>81</v>
      </c>
      <c r="F272" s="268">
        <v>34997</v>
      </c>
      <c r="G272" s="267" t="s">
        <v>29</v>
      </c>
      <c r="H272" s="267" t="s">
        <v>26</v>
      </c>
      <c r="I272" s="267" t="s">
        <v>580</v>
      </c>
      <c r="J272" s="267" t="s">
        <v>585</v>
      </c>
      <c r="K272" s="266">
        <v>0</v>
      </c>
      <c r="L272" s="267" t="s">
        <v>29</v>
      </c>
      <c r="O272" s="270">
        <v>0</v>
      </c>
      <c r="P272" s="270"/>
      <c r="Q272" s="266">
        <v>0</v>
      </c>
      <c r="R272" s="267"/>
      <c r="S272" s="266"/>
      <c r="T272" s="267"/>
      <c r="U272" s="267"/>
      <c r="V272" s="267"/>
      <c r="W272" s="267"/>
      <c r="X272" s="267"/>
      <c r="Y272" s="267"/>
      <c r="Z272" s="267"/>
      <c r="AA272" s="267"/>
      <c r="AP272" s="273" t="s">
        <v>557</v>
      </c>
    </row>
    <row r="273" spans="1:42" s="269" customFormat="1" ht="21" customHeight="1" x14ac:dyDescent="0.3">
      <c r="A273" s="266">
        <v>424713</v>
      </c>
      <c r="B273" s="267" t="s">
        <v>1035</v>
      </c>
      <c r="C273" s="267" t="s">
        <v>268</v>
      </c>
      <c r="D273" s="267" t="s">
        <v>377</v>
      </c>
      <c r="E273" s="267" t="s">
        <v>80</v>
      </c>
      <c r="F273" s="268">
        <v>35460</v>
      </c>
      <c r="G273" s="267" t="s">
        <v>267</v>
      </c>
      <c r="H273" s="267" t="s">
        <v>26</v>
      </c>
      <c r="I273" s="267" t="s">
        <v>580</v>
      </c>
      <c r="J273" s="267" t="s">
        <v>27</v>
      </c>
      <c r="K273" s="266">
        <v>2015</v>
      </c>
      <c r="L273" s="267" t="s">
        <v>245</v>
      </c>
      <c r="O273" s="270">
        <v>0</v>
      </c>
      <c r="P273" s="270"/>
      <c r="Q273" s="266">
        <v>0</v>
      </c>
      <c r="R273" s="267"/>
      <c r="S273" s="266"/>
      <c r="T273" s="267"/>
      <c r="U273" s="267"/>
      <c r="V273" s="267"/>
      <c r="W273" s="267"/>
      <c r="X273" s="267"/>
      <c r="Y273" s="267"/>
      <c r="Z273" s="267"/>
      <c r="AA273" s="267"/>
      <c r="AP273" s="273" t="s">
        <v>557</v>
      </c>
    </row>
    <row r="274" spans="1:42" s="269" customFormat="1" ht="21" customHeight="1" x14ac:dyDescent="0.3">
      <c r="A274" s="266">
        <v>424740</v>
      </c>
      <c r="B274" s="267" t="s">
        <v>1036</v>
      </c>
      <c r="C274" s="267" t="s">
        <v>270</v>
      </c>
      <c r="D274" s="267" t="s">
        <v>288</v>
      </c>
      <c r="E274" s="267" t="s">
        <v>255</v>
      </c>
      <c r="F274" s="268">
        <v>35019</v>
      </c>
      <c r="G274" s="267" t="s">
        <v>29</v>
      </c>
      <c r="H274" s="267" t="s">
        <v>26</v>
      </c>
      <c r="I274" s="267" t="s">
        <v>580</v>
      </c>
      <c r="J274" s="267" t="s">
        <v>27</v>
      </c>
      <c r="K274" s="266">
        <v>2013</v>
      </c>
      <c r="L274" s="267" t="s">
        <v>29</v>
      </c>
      <c r="O274" s="270">
        <v>0</v>
      </c>
      <c r="P274" s="270"/>
      <c r="Q274" s="266">
        <v>0</v>
      </c>
      <c r="R274" s="267"/>
      <c r="S274" s="266"/>
      <c r="T274" s="267"/>
      <c r="U274" s="267"/>
      <c r="V274" s="267"/>
      <c r="W274" s="267"/>
      <c r="X274" s="267"/>
      <c r="Y274" s="267"/>
      <c r="Z274" s="267"/>
      <c r="AA274" s="267"/>
      <c r="AP274" s="273" t="s">
        <v>557</v>
      </c>
    </row>
    <row r="275" spans="1:42" s="269" customFormat="1" ht="21" customHeight="1" x14ac:dyDescent="0.3">
      <c r="A275" s="266">
        <v>424742</v>
      </c>
      <c r="B275" s="267" t="s">
        <v>1037</v>
      </c>
      <c r="C275" s="267" t="s">
        <v>257</v>
      </c>
      <c r="D275" s="267" t="s">
        <v>344</v>
      </c>
      <c r="E275" s="267" t="s">
        <v>81</v>
      </c>
      <c r="F275" s="268">
        <v>34700</v>
      </c>
      <c r="G275" s="267" t="s">
        <v>332</v>
      </c>
      <c r="H275" s="267" t="s">
        <v>26</v>
      </c>
      <c r="I275" s="267" t="s">
        <v>580</v>
      </c>
      <c r="J275" s="267" t="s">
        <v>24</v>
      </c>
      <c r="K275" s="266">
        <v>2013</v>
      </c>
      <c r="L275" s="267" t="s">
        <v>311</v>
      </c>
      <c r="O275" s="270">
        <v>0</v>
      </c>
      <c r="P275" s="270"/>
      <c r="Q275" s="266">
        <v>0</v>
      </c>
      <c r="R275" s="267"/>
      <c r="S275" s="266"/>
      <c r="T275" s="267"/>
      <c r="U275" s="267"/>
      <c r="V275" s="267"/>
      <c r="W275" s="267"/>
      <c r="X275" s="267"/>
      <c r="Y275" s="267"/>
      <c r="Z275" s="267"/>
      <c r="AA275" s="267"/>
      <c r="AP275" s="273" t="s">
        <v>557</v>
      </c>
    </row>
    <row r="276" spans="1:42" s="269" customFormat="1" ht="21" customHeight="1" x14ac:dyDescent="0.3">
      <c r="A276" s="266">
        <v>424785</v>
      </c>
      <c r="B276" s="267" t="s">
        <v>1038</v>
      </c>
      <c r="C276" s="267" t="s">
        <v>353</v>
      </c>
      <c r="D276" s="267" t="s">
        <v>445</v>
      </c>
      <c r="E276" s="267" t="s">
        <v>81</v>
      </c>
      <c r="F276" s="268">
        <v>35309</v>
      </c>
      <c r="G276" s="267" t="s">
        <v>29</v>
      </c>
      <c r="H276" s="267" t="s">
        <v>26</v>
      </c>
      <c r="I276" s="267" t="s">
        <v>580</v>
      </c>
      <c r="J276" s="267" t="s">
        <v>27</v>
      </c>
      <c r="K276" s="266">
        <v>2014</v>
      </c>
      <c r="L276" s="267" t="s">
        <v>245</v>
      </c>
      <c r="O276" s="270">
        <v>0</v>
      </c>
      <c r="P276" s="270"/>
      <c r="Q276" s="266">
        <v>0</v>
      </c>
      <c r="R276" s="267"/>
      <c r="S276" s="266"/>
      <c r="T276" s="267"/>
      <c r="U276" s="267"/>
      <c r="V276" s="267"/>
      <c r="W276" s="267"/>
      <c r="X276" s="267"/>
      <c r="Y276" s="267"/>
      <c r="Z276" s="267"/>
      <c r="AA276" s="267"/>
      <c r="AP276" s="273" t="s">
        <v>557</v>
      </c>
    </row>
    <row r="277" spans="1:42" s="269" customFormat="1" ht="21" customHeight="1" x14ac:dyDescent="0.3">
      <c r="A277" s="266">
        <v>424798</v>
      </c>
      <c r="B277" s="267" t="s">
        <v>1039</v>
      </c>
      <c r="C277" s="267" t="s">
        <v>357</v>
      </c>
      <c r="D277" s="267" t="s">
        <v>1040</v>
      </c>
      <c r="E277" s="267" t="s">
        <v>81</v>
      </c>
      <c r="F277" s="268">
        <v>33611</v>
      </c>
      <c r="G277" s="267" t="s">
        <v>29</v>
      </c>
      <c r="H277" s="267" t="s">
        <v>26</v>
      </c>
      <c r="I277" s="267" t="s">
        <v>580</v>
      </c>
      <c r="J277" s="267" t="s">
        <v>24</v>
      </c>
      <c r="K277" s="266">
        <v>2009</v>
      </c>
      <c r="L277" s="267" t="s">
        <v>41</v>
      </c>
      <c r="O277" s="270">
        <v>0</v>
      </c>
      <c r="P277" s="270"/>
      <c r="Q277" s="266">
        <v>0</v>
      </c>
      <c r="R277" s="267"/>
      <c r="S277" s="266"/>
      <c r="T277" s="267"/>
      <c r="U277" s="267"/>
      <c r="V277" s="267"/>
      <c r="W277" s="267"/>
      <c r="X277" s="267"/>
      <c r="Y277" s="267"/>
      <c r="Z277" s="267"/>
      <c r="AA277" s="267"/>
      <c r="AP277" s="273" t="s">
        <v>557</v>
      </c>
    </row>
    <row r="278" spans="1:42" s="269" customFormat="1" ht="21" customHeight="1" x14ac:dyDescent="0.3">
      <c r="A278" s="266">
        <v>424817</v>
      </c>
      <c r="B278" s="267" t="s">
        <v>1041</v>
      </c>
      <c r="C278" s="267" t="s">
        <v>505</v>
      </c>
      <c r="D278" s="267" t="s">
        <v>379</v>
      </c>
      <c r="E278" s="267" t="s">
        <v>81</v>
      </c>
      <c r="F278" s="268">
        <v>34963</v>
      </c>
      <c r="G278" s="267" t="s">
        <v>352</v>
      </c>
      <c r="H278" s="267" t="s">
        <v>26</v>
      </c>
      <c r="I278" s="267" t="s">
        <v>580</v>
      </c>
      <c r="J278" s="267" t="s">
        <v>24</v>
      </c>
      <c r="K278" s="266">
        <v>2015</v>
      </c>
      <c r="L278" s="267" t="s">
        <v>29</v>
      </c>
      <c r="O278" s="270">
        <v>0</v>
      </c>
      <c r="P278" s="270"/>
      <c r="Q278" s="266">
        <v>0</v>
      </c>
      <c r="R278" s="267"/>
      <c r="S278" s="266"/>
      <c r="T278" s="267"/>
      <c r="U278" s="267"/>
      <c r="V278" s="267"/>
      <c r="W278" s="267"/>
      <c r="X278" s="267"/>
      <c r="Y278" s="267"/>
      <c r="Z278" s="267"/>
      <c r="AA278" s="267"/>
      <c r="AP278" s="273" t="s">
        <v>557</v>
      </c>
    </row>
    <row r="279" spans="1:42" s="269" customFormat="1" ht="21" customHeight="1" x14ac:dyDescent="0.3">
      <c r="A279" s="266">
        <v>424861</v>
      </c>
      <c r="B279" s="267" t="s">
        <v>1042</v>
      </c>
      <c r="C279" s="267" t="s">
        <v>1043</v>
      </c>
      <c r="D279" s="267" t="s">
        <v>307</v>
      </c>
      <c r="E279" s="267" t="s">
        <v>81</v>
      </c>
      <c r="F279" s="268">
        <v>34200</v>
      </c>
      <c r="G279" s="267" t="s">
        <v>48</v>
      </c>
      <c r="H279" s="267" t="s">
        <v>26</v>
      </c>
      <c r="I279" s="267" t="s">
        <v>580</v>
      </c>
      <c r="J279" s="267" t="s">
        <v>24</v>
      </c>
      <c r="K279" s="266">
        <v>2012</v>
      </c>
      <c r="L279" s="267" t="s">
        <v>48</v>
      </c>
      <c r="O279" s="270">
        <v>0</v>
      </c>
      <c r="P279" s="270"/>
      <c r="Q279" s="266">
        <v>0</v>
      </c>
      <c r="R279" s="267"/>
      <c r="S279" s="266"/>
      <c r="T279" s="267"/>
      <c r="U279" s="267"/>
      <c r="V279" s="267"/>
      <c r="W279" s="267"/>
      <c r="X279" s="267"/>
      <c r="Y279" s="267"/>
      <c r="Z279" s="267"/>
      <c r="AA279" s="267"/>
      <c r="AP279" s="273" t="s">
        <v>557</v>
      </c>
    </row>
    <row r="280" spans="1:42" s="269" customFormat="1" ht="21" customHeight="1" x14ac:dyDescent="0.3">
      <c r="A280" s="266">
        <v>424862</v>
      </c>
      <c r="B280" s="267" t="s">
        <v>1044</v>
      </c>
      <c r="C280" s="267" t="s">
        <v>765</v>
      </c>
      <c r="D280" s="267" t="s">
        <v>301</v>
      </c>
      <c r="E280" s="267" t="s">
        <v>81</v>
      </c>
      <c r="F280" s="268">
        <v>31741</v>
      </c>
      <c r="G280" s="267" t="s">
        <v>552</v>
      </c>
      <c r="H280" s="267" t="s">
        <v>26</v>
      </c>
      <c r="I280" s="267" t="s">
        <v>580</v>
      </c>
      <c r="J280" s="267" t="s">
        <v>24</v>
      </c>
      <c r="K280" s="266">
        <v>2004</v>
      </c>
      <c r="L280" s="267" t="s">
        <v>77</v>
      </c>
      <c r="O280" s="270">
        <v>0</v>
      </c>
      <c r="P280" s="270"/>
      <c r="Q280" s="266">
        <v>0</v>
      </c>
      <c r="R280" s="267"/>
      <c r="S280" s="266"/>
      <c r="T280" s="267"/>
      <c r="U280" s="267"/>
      <c r="V280" s="267"/>
      <c r="W280" s="267"/>
      <c r="X280" s="267"/>
      <c r="Y280" s="267"/>
      <c r="Z280" s="267"/>
      <c r="AA280" s="267"/>
      <c r="AP280" s="273" t="s">
        <v>557</v>
      </c>
    </row>
    <row r="281" spans="1:42" s="269" customFormat="1" ht="21" customHeight="1" x14ac:dyDescent="0.3">
      <c r="A281" s="266">
        <v>424868</v>
      </c>
      <c r="B281" s="267" t="s">
        <v>1045</v>
      </c>
      <c r="C281" s="267" t="s">
        <v>1046</v>
      </c>
      <c r="D281" s="267" t="s">
        <v>247</v>
      </c>
      <c r="E281" s="267" t="s">
        <v>81</v>
      </c>
      <c r="F281" s="268">
        <v>33970</v>
      </c>
      <c r="G281" s="267" t="s">
        <v>29</v>
      </c>
      <c r="H281" s="267" t="s">
        <v>26</v>
      </c>
      <c r="I281" s="267" t="s">
        <v>580</v>
      </c>
      <c r="J281" s="267" t="s">
        <v>24</v>
      </c>
      <c r="K281" s="266">
        <v>2011</v>
      </c>
      <c r="L281" s="267" t="s">
        <v>29</v>
      </c>
      <c r="O281" s="270">
        <v>0</v>
      </c>
      <c r="P281" s="270"/>
      <c r="Q281" s="266">
        <v>0</v>
      </c>
      <c r="R281" s="267"/>
      <c r="S281" s="266"/>
      <c r="T281" s="267"/>
      <c r="U281" s="267"/>
      <c r="V281" s="267"/>
      <c r="W281" s="267"/>
      <c r="X281" s="267"/>
      <c r="Y281" s="267"/>
      <c r="Z281" s="267"/>
      <c r="AA281" s="267"/>
      <c r="AP281" s="273" t="s">
        <v>557</v>
      </c>
    </row>
    <row r="282" spans="1:42" s="269" customFormat="1" ht="21" customHeight="1" x14ac:dyDescent="0.3">
      <c r="A282" s="266">
        <v>424892</v>
      </c>
      <c r="B282" s="267" t="s">
        <v>1047</v>
      </c>
      <c r="C282" s="267" t="s">
        <v>1048</v>
      </c>
      <c r="D282" s="267" t="s">
        <v>372</v>
      </c>
      <c r="E282" s="267" t="s">
        <v>80</v>
      </c>
      <c r="F282" s="268">
        <v>35995</v>
      </c>
      <c r="G282" s="267" t="s">
        <v>29</v>
      </c>
      <c r="H282" s="267" t="s">
        <v>26</v>
      </c>
      <c r="I282" s="267" t="s">
        <v>580</v>
      </c>
      <c r="J282" s="267" t="s">
        <v>24</v>
      </c>
      <c r="K282" s="266">
        <v>2016</v>
      </c>
      <c r="L282" s="267" t="s">
        <v>29</v>
      </c>
      <c r="O282" s="270">
        <v>0</v>
      </c>
      <c r="P282" s="270"/>
      <c r="Q282" s="266">
        <v>0</v>
      </c>
      <c r="R282" s="267"/>
      <c r="S282" s="266"/>
      <c r="T282" s="267"/>
      <c r="U282" s="267"/>
      <c r="V282" s="267"/>
      <c r="W282" s="267"/>
      <c r="X282" s="267"/>
      <c r="Y282" s="267"/>
      <c r="Z282" s="267"/>
      <c r="AA282" s="267"/>
      <c r="AP282" s="273" t="s">
        <v>557</v>
      </c>
    </row>
    <row r="283" spans="1:42" s="269" customFormat="1" ht="21" customHeight="1" x14ac:dyDescent="0.3">
      <c r="A283" s="266">
        <v>424896</v>
      </c>
      <c r="B283" s="267" t="s">
        <v>1049</v>
      </c>
      <c r="C283" s="267" t="s">
        <v>257</v>
      </c>
      <c r="D283" s="267" t="s">
        <v>392</v>
      </c>
      <c r="E283" s="267" t="s">
        <v>81</v>
      </c>
      <c r="F283" s="268">
        <v>34998</v>
      </c>
      <c r="G283" s="267" t="s">
        <v>58</v>
      </c>
      <c r="H283" s="267" t="s">
        <v>26</v>
      </c>
      <c r="I283" s="267" t="s">
        <v>580</v>
      </c>
      <c r="J283" s="267" t="s">
        <v>24</v>
      </c>
      <c r="K283" s="266">
        <v>2014</v>
      </c>
      <c r="L283" s="267" t="s">
        <v>41</v>
      </c>
      <c r="O283" s="270">
        <v>0</v>
      </c>
      <c r="P283" s="270"/>
      <c r="Q283" s="266">
        <v>0</v>
      </c>
      <c r="R283" s="267"/>
      <c r="S283" s="266"/>
      <c r="T283" s="267"/>
      <c r="U283" s="267"/>
      <c r="V283" s="267"/>
      <c r="W283" s="267"/>
      <c r="X283" s="267"/>
      <c r="Y283" s="267"/>
      <c r="Z283" s="267"/>
      <c r="AA283" s="267"/>
      <c r="AP283" s="273" t="s">
        <v>557</v>
      </c>
    </row>
    <row r="284" spans="1:42" s="269" customFormat="1" ht="21" customHeight="1" x14ac:dyDescent="0.3">
      <c r="A284" s="266">
        <v>424907</v>
      </c>
      <c r="B284" s="267" t="s">
        <v>1050</v>
      </c>
      <c r="C284" s="267" t="s">
        <v>357</v>
      </c>
      <c r="D284" s="267" t="s">
        <v>262</v>
      </c>
      <c r="E284" s="267" t="s">
        <v>81</v>
      </c>
      <c r="F284" s="268">
        <v>35098</v>
      </c>
      <c r="G284" s="267" t="s">
        <v>29</v>
      </c>
      <c r="H284" s="267" t="s">
        <v>26</v>
      </c>
      <c r="I284" s="267" t="s">
        <v>580</v>
      </c>
      <c r="J284" s="267" t="s">
        <v>24</v>
      </c>
      <c r="K284" s="266">
        <v>2013</v>
      </c>
      <c r="L284" s="267" t="s">
        <v>311</v>
      </c>
      <c r="O284" s="270">
        <v>0</v>
      </c>
      <c r="P284" s="270"/>
      <c r="Q284" s="266">
        <v>0</v>
      </c>
      <c r="R284" s="267"/>
      <c r="S284" s="266"/>
      <c r="T284" s="267"/>
      <c r="U284" s="267"/>
      <c r="V284" s="267"/>
      <c r="W284" s="267"/>
      <c r="X284" s="267"/>
      <c r="Y284" s="267"/>
      <c r="Z284" s="267"/>
      <c r="AA284" s="267"/>
      <c r="AP284" s="273" t="s">
        <v>557</v>
      </c>
    </row>
    <row r="285" spans="1:42" s="269" customFormat="1" ht="21" customHeight="1" x14ac:dyDescent="0.3">
      <c r="A285" s="266">
        <v>424927</v>
      </c>
      <c r="B285" s="267" t="s">
        <v>1051</v>
      </c>
      <c r="C285" s="267" t="s">
        <v>283</v>
      </c>
      <c r="D285" s="267" t="s">
        <v>1052</v>
      </c>
      <c r="E285" s="267" t="s">
        <v>80</v>
      </c>
      <c r="F285" s="268">
        <v>36180</v>
      </c>
      <c r="G285" s="267" t="s">
        <v>471</v>
      </c>
      <c r="H285" s="267" t="s">
        <v>26</v>
      </c>
      <c r="I285" s="267" t="s">
        <v>580</v>
      </c>
      <c r="J285" s="267" t="s">
        <v>27</v>
      </c>
      <c r="K285" s="266">
        <v>2016</v>
      </c>
      <c r="L285" s="267" t="s">
        <v>41</v>
      </c>
      <c r="O285" s="270">
        <v>0</v>
      </c>
      <c r="P285" s="270"/>
      <c r="Q285" s="266">
        <v>0</v>
      </c>
      <c r="R285" s="267"/>
      <c r="S285" s="266"/>
      <c r="T285" s="267"/>
      <c r="U285" s="267"/>
      <c r="V285" s="267"/>
      <c r="W285" s="267"/>
      <c r="X285" s="267"/>
      <c r="Y285" s="267"/>
      <c r="Z285" s="267"/>
      <c r="AA285" s="267"/>
      <c r="AP285" s="273" t="s">
        <v>557</v>
      </c>
    </row>
    <row r="286" spans="1:42" s="269" customFormat="1" ht="21" customHeight="1" x14ac:dyDescent="0.3">
      <c r="A286" s="266">
        <v>424959</v>
      </c>
      <c r="B286" s="267" t="s">
        <v>1053</v>
      </c>
      <c r="C286" s="267" t="s">
        <v>286</v>
      </c>
      <c r="D286" s="267" t="s">
        <v>409</v>
      </c>
      <c r="E286" s="267" t="s">
        <v>81</v>
      </c>
      <c r="F286" s="268">
        <v>33276</v>
      </c>
      <c r="G286" s="267" t="s">
        <v>1054</v>
      </c>
      <c r="H286" s="267" t="s">
        <v>26</v>
      </c>
      <c r="I286" s="267" t="s">
        <v>580</v>
      </c>
      <c r="J286" s="267" t="s">
        <v>27</v>
      </c>
      <c r="K286" s="266">
        <v>2009</v>
      </c>
      <c r="L286" s="267" t="s">
        <v>77</v>
      </c>
      <c r="O286" s="270">
        <v>0</v>
      </c>
      <c r="P286" s="270"/>
      <c r="Q286" s="266">
        <v>0</v>
      </c>
      <c r="R286" s="267"/>
      <c r="S286" s="266"/>
      <c r="T286" s="267"/>
      <c r="U286" s="267"/>
      <c r="V286" s="267"/>
      <c r="W286" s="267"/>
      <c r="X286" s="267"/>
      <c r="Y286" s="267"/>
      <c r="Z286" s="267"/>
      <c r="AA286" s="267"/>
      <c r="AP286" s="273" t="s">
        <v>557</v>
      </c>
    </row>
    <row r="287" spans="1:42" s="269" customFormat="1" ht="21" customHeight="1" x14ac:dyDescent="0.3">
      <c r="A287" s="266">
        <v>424969</v>
      </c>
      <c r="B287" s="267" t="s">
        <v>1055</v>
      </c>
      <c r="C287" s="267" t="s">
        <v>246</v>
      </c>
      <c r="D287" s="267" t="s">
        <v>280</v>
      </c>
      <c r="E287" s="267" t="s">
        <v>80</v>
      </c>
      <c r="F287" s="268">
        <v>35879</v>
      </c>
      <c r="G287" s="267" t="s">
        <v>649</v>
      </c>
      <c r="H287" s="267" t="s">
        <v>26</v>
      </c>
      <c r="I287" s="267" t="s">
        <v>580</v>
      </c>
      <c r="J287" s="267" t="s">
        <v>24</v>
      </c>
      <c r="K287" s="266">
        <v>2016</v>
      </c>
      <c r="L287" s="267" t="s">
        <v>41</v>
      </c>
      <c r="O287" s="270">
        <v>0</v>
      </c>
      <c r="P287" s="270"/>
      <c r="Q287" s="266">
        <v>0</v>
      </c>
      <c r="R287" s="267"/>
      <c r="S287" s="266"/>
      <c r="T287" s="267"/>
      <c r="U287" s="267"/>
      <c r="V287" s="267"/>
      <c r="W287" s="267"/>
      <c r="X287" s="267"/>
      <c r="Y287" s="267"/>
      <c r="Z287" s="267"/>
      <c r="AA287" s="267"/>
      <c r="AP287" s="273" t="s">
        <v>557</v>
      </c>
    </row>
    <row r="288" spans="1:42" s="269" customFormat="1" ht="21" customHeight="1" x14ac:dyDescent="0.3">
      <c r="A288" s="266">
        <v>424998</v>
      </c>
      <c r="B288" s="267" t="s">
        <v>1056</v>
      </c>
      <c r="C288" s="267" t="s">
        <v>283</v>
      </c>
      <c r="D288" s="267" t="s">
        <v>367</v>
      </c>
      <c r="E288" s="267" t="s">
        <v>81</v>
      </c>
      <c r="F288" s="268">
        <v>35879</v>
      </c>
      <c r="G288" s="267" t="s">
        <v>396</v>
      </c>
      <c r="H288" s="267" t="s">
        <v>26</v>
      </c>
      <c r="I288" s="267" t="s">
        <v>580</v>
      </c>
      <c r="J288" s="267" t="s">
        <v>24</v>
      </c>
      <c r="K288" s="266">
        <v>2016</v>
      </c>
      <c r="L288" s="267" t="s">
        <v>41</v>
      </c>
      <c r="O288" s="270">
        <v>0</v>
      </c>
      <c r="P288" s="270"/>
      <c r="Q288" s="266">
        <v>0</v>
      </c>
      <c r="R288" s="267"/>
      <c r="S288" s="266"/>
      <c r="T288" s="267"/>
      <c r="U288" s="267"/>
      <c r="V288" s="267"/>
      <c r="W288" s="267"/>
      <c r="X288" s="267"/>
      <c r="Y288" s="267"/>
      <c r="Z288" s="267"/>
      <c r="AA288" s="267"/>
      <c r="AP288" s="273" t="s">
        <v>557</v>
      </c>
    </row>
    <row r="289" spans="1:42" s="269" customFormat="1" ht="21" customHeight="1" x14ac:dyDescent="0.3">
      <c r="A289" s="266">
        <v>425024</v>
      </c>
      <c r="B289" s="267" t="s">
        <v>1057</v>
      </c>
      <c r="C289" s="267" t="s">
        <v>606</v>
      </c>
      <c r="D289" s="267" t="s">
        <v>376</v>
      </c>
      <c r="E289" s="267" t="s">
        <v>80</v>
      </c>
      <c r="F289" s="268">
        <v>35963</v>
      </c>
      <c r="G289" s="267" t="s">
        <v>29</v>
      </c>
      <c r="H289" s="267" t="s">
        <v>26</v>
      </c>
      <c r="I289" s="267" t="s">
        <v>580</v>
      </c>
      <c r="J289" s="267" t="s">
        <v>24</v>
      </c>
      <c r="K289" s="266">
        <v>2016</v>
      </c>
      <c r="L289" s="267" t="s">
        <v>41</v>
      </c>
      <c r="O289" s="270">
        <v>0</v>
      </c>
      <c r="P289" s="270"/>
      <c r="Q289" s="266">
        <v>0</v>
      </c>
      <c r="R289" s="267"/>
      <c r="S289" s="266"/>
      <c r="T289" s="267"/>
      <c r="U289" s="267"/>
      <c r="V289" s="267"/>
      <c r="W289" s="267"/>
      <c r="X289" s="267"/>
      <c r="Y289" s="267"/>
      <c r="Z289" s="267"/>
      <c r="AA289" s="267"/>
      <c r="AP289" s="273" t="s">
        <v>557</v>
      </c>
    </row>
    <row r="290" spans="1:42" s="269" customFormat="1" ht="21" customHeight="1" x14ac:dyDescent="0.3">
      <c r="A290" s="266">
        <v>425031</v>
      </c>
      <c r="B290" s="267" t="s">
        <v>1058</v>
      </c>
      <c r="C290" s="267" t="s">
        <v>369</v>
      </c>
      <c r="D290" s="267" t="s">
        <v>367</v>
      </c>
      <c r="E290" s="267" t="s">
        <v>80</v>
      </c>
      <c r="F290" s="268">
        <v>35431</v>
      </c>
      <c r="G290" s="267" t="s">
        <v>528</v>
      </c>
      <c r="H290" s="267" t="s">
        <v>26</v>
      </c>
      <c r="I290" s="267" t="s">
        <v>580</v>
      </c>
      <c r="J290" s="267" t="s">
        <v>585</v>
      </c>
      <c r="K290" s="266">
        <v>0</v>
      </c>
      <c r="L290" s="267" t="s">
        <v>41</v>
      </c>
      <c r="O290" s="270">
        <v>0</v>
      </c>
      <c r="P290" s="270"/>
      <c r="Q290" s="266">
        <v>0</v>
      </c>
      <c r="R290" s="267"/>
      <c r="S290" s="266"/>
      <c r="T290" s="267"/>
      <c r="U290" s="267"/>
      <c r="V290" s="267"/>
      <c r="W290" s="267"/>
      <c r="X290" s="267"/>
      <c r="Y290" s="267"/>
      <c r="Z290" s="267"/>
      <c r="AA290" s="267"/>
      <c r="AP290" s="273" t="s">
        <v>557</v>
      </c>
    </row>
    <row r="291" spans="1:42" s="269" customFormat="1" ht="21" customHeight="1" x14ac:dyDescent="0.3">
      <c r="A291" s="266">
        <v>425044</v>
      </c>
      <c r="B291" s="267" t="s">
        <v>1059</v>
      </c>
      <c r="C291" s="267" t="s">
        <v>1060</v>
      </c>
      <c r="D291" s="267" t="s">
        <v>943</v>
      </c>
      <c r="E291" s="267" t="s">
        <v>80</v>
      </c>
      <c r="F291" s="268">
        <v>35823</v>
      </c>
      <c r="G291" s="267" t="s">
        <v>29</v>
      </c>
      <c r="H291" s="267" t="s">
        <v>26</v>
      </c>
      <c r="I291" s="267" t="s">
        <v>580</v>
      </c>
      <c r="J291" s="267" t="s">
        <v>585</v>
      </c>
      <c r="K291" s="266">
        <v>0</v>
      </c>
      <c r="L291" s="267" t="s">
        <v>41</v>
      </c>
      <c r="O291" s="270">
        <v>0</v>
      </c>
      <c r="P291" s="270"/>
      <c r="Q291" s="266">
        <v>0</v>
      </c>
      <c r="R291" s="267"/>
      <c r="S291" s="266"/>
      <c r="T291" s="267"/>
      <c r="U291" s="267"/>
      <c r="V291" s="267"/>
      <c r="W291" s="267"/>
      <c r="X291" s="267"/>
      <c r="Y291" s="267"/>
      <c r="Z291" s="267"/>
      <c r="AA291" s="267"/>
      <c r="AP291" s="273" t="s">
        <v>557</v>
      </c>
    </row>
    <row r="292" spans="1:42" s="269" customFormat="1" ht="21" customHeight="1" x14ac:dyDescent="0.3">
      <c r="A292" s="266">
        <v>425060</v>
      </c>
      <c r="B292" s="267" t="s">
        <v>1061</v>
      </c>
      <c r="C292" s="267" t="s">
        <v>378</v>
      </c>
      <c r="D292" s="267" t="s">
        <v>409</v>
      </c>
      <c r="E292" s="267" t="s">
        <v>81</v>
      </c>
      <c r="F292" s="268">
        <v>35431</v>
      </c>
      <c r="G292" s="267" t="s">
        <v>1062</v>
      </c>
      <c r="H292" s="267" t="s">
        <v>26</v>
      </c>
      <c r="I292" s="267" t="s">
        <v>580</v>
      </c>
      <c r="J292" s="267" t="s">
        <v>24</v>
      </c>
      <c r="K292" s="266">
        <v>2014</v>
      </c>
      <c r="L292" s="267" t="s">
        <v>79</v>
      </c>
      <c r="O292" s="270">
        <v>0</v>
      </c>
      <c r="P292" s="270"/>
      <c r="Q292" s="266">
        <v>0</v>
      </c>
      <c r="R292" s="267"/>
      <c r="S292" s="266"/>
      <c r="T292" s="287"/>
      <c r="U292" s="287"/>
      <c r="V292" s="287"/>
      <c r="W292" s="287"/>
      <c r="X292" s="287"/>
      <c r="Y292" s="267"/>
      <c r="Z292" s="287"/>
      <c r="AA292" s="287"/>
      <c r="AP292" s="273" t="s">
        <v>557</v>
      </c>
    </row>
    <row r="293" spans="1:42" s="269" customFormat="1" ht="21" customHeight="1" x14ac:dyDescent="0.3">
      <c r="A293" s="266">
        <v>425064</v>
      </c>
      <c r="B293" s="267" t="s">
        <v>1063</v>
      </c>
      <c r="C293" s="267" t="s">
        <v>1064</v>
      </c>
      <c r="D293" s="267" t="s">
        <v>440</v>
      </c>
      <c r="E293" s="267" t="s">
        <v>255</v>
      </c>
      <c r="F293" s="268">
        <v>33604</v>
      </c>
      <c r="G293" s="267" t="s">
        <v>29</v>
      </c>
      <c r="H293" s="267" t="s">
        <v>26</v>
      </c>
      <c r="I293" s="267" t="s">
        <v>580</v>
      </c>
      <c r="J293" s="267" t="s">
        <v>27</v>
      </c>
      <c r="K293" s="266">
        <v>2010</v>
      </c>
      <c r="L293" s="267" t="s">
        <v>41</v>
      </c>
      <c r="O293" s="270">
        <v>0</v>
      </c>
      <c r="P293" s="270"/>
      <c r="Q293" s="266">
        <v>0</v>
      </c>
      <c r="R293" s="267"/>
      <c r="S293" s="266"/>
      <c r="T293" s="287"/>
      <c r="U293" s="287"/>
      <c r="V293" s="287"/>
      <c r="W293" s="287"/>
      <c r="X293" s="287"/>
      <c r="Y293" s="267"/>
      <c r="Z293" s="287"/>
      <c r="AA293" s="287"/>
      <c r="AP293" s="273" t="s">
        <v>557</v>
      </c>
    </row>
    <row r="294" spans="1:42" s="269" customFormat="1" ht="21" customHeight="1" x14ac:dyDescent="0.3">
      <c r="A294" s="266">
        <v>425089</v>
      </c>
      <c r="B294" s="267" t="s">
        <v>1065</v>
      </c>
      <c r="C294" s="267" t="s">
        <v>270</v>
      </c>
      <c r="D294" s="267" t="s">
        <v>1066</v>
      </c>
      <c r="E294" s="267" t="s">
        <v>80</v>
      </c>
      <c r="F294" s="268">
        <v>32765</v>
      </c>
      <c r="G294" s="267" t="s">
        <v>1067</v>
      </c>
      <c r="H294" s="267" t="s">
        <v>26</v>
      </c>
      <c r="I294" s="267" t="s">
        <v>580</v>
      </c>
      <c r="J294" s="267" t="s">
        <v>24</v>
      </c>
      <c r="K294" s="266">
        <v>2007</v>
      </c>
      <c r="L294" s="267" t="s">
        <v>41</v>
      </c>
      <c r="O294" s="270">
        <v>0</v>
      </c>
      <c r="P294" s="270"/>
      <c r="Q294" s="266">
        <v>0</v>
      </c>
      <c r="R294" s="267"/>
      <c r="S294" s="266"/>
      <c r="T294" s="287"/>
      <c r="U294" s="287"/>
      <c r="V294" s="287"/>
      <c r="W294" s="287"/>
      <c r="X294" s="287"/>
      <c r="Y294" s="267"/>
      <c r="Z294" s="287"/>
      <c r="AA294" s="287"/>
      <c r="AP294" s="273" t="s">
        <v>557</v>
      </c>
    </row>
    <row r="295" spans="1:42" s="269" customFormat="1" ht="21" customHeight="1" x14ac:dyDescent="0.3">
      <c r="A295" s="277">
        <v>425147</v>
      </c>
      <c r="B295" s="287" t="s">
        <v>1068</v>
      </c>
      <c r="C295" s="287" t="s">
        <v>316</v>
      </c>
      <c r="D295" s="287" t="s">
        <v>302</v>
      </c>
      <c r="E295" s="287" t="s">
        <v>80</v>
      </c>
      <c r="F295" s="275">
        <v>34867</v>
      </c>
      <c r="G295" s="287" t="s">
        <v>77</v>
      </c>
      <c r="H295" s="287" t="s">
        <v>26</v>
      </c>
      <c r="I295" s="287" t="s">
        <v>580</v>
      </c>
      <c r="J295" s="287" t="s">
        <v>24</v>
      </c>
      <c r="K295" s="277">
        <v>2014</v>
      </c>
      <c r="L295" s="287" t="s">
        <v>77</v>
      </c>
      <c r="O295" s="280">
        <v>0</v>
      </c>
      <c r="P295" s="280"/>
      <c r="Q295" s="277">
        <v>0</v>
      </c>
      <c r="R295" s="287"/>
      <c r="S295" s="277"/>
      <c r="T295" s="287"/>
      <c r="U295" s="287"/>
      <c r="V295" s="287"/>
      <c r="W295" s="287"/>
      <c r="X295" s="287"/>
      <c r="Y295" s="287"/>
      <c r="Z295" s="287"/>
      <c r="AA295" s="287"/>
      <c r="AP295" s="271" t="s">
        <v>557</v>
      </c>
    </row>
    <row r="296" spans="1:42" s="269" customFormat="1" ht="21" customHeight="1" x14ac:dyDescent="0.3">
      <c r="A296" s="277">
        <v>425237</v>
      </c>
      <c r="B296" s="287" t="s">
        <v>1069</v>
      </c>
      <c r="C296" s="287" t="s">
        <v>246</v>
      </c>
      <c r="D296" s="287" t="s">
        <v>476</v>
      </c>
      <c r="E296" s="287" t="s">
        <v>80</v>
      </c>
      <c r="F296" s="275">
        <v>35634</v>
      </c>
      <c r="G296" s="287" t="s">
        <v>29</v>
      </c>
      <c r="H296" s="287" t="s">
        <v>26</v>
      </c>
      <c r="I296" s="287" t="s">
        <v>580</v>
      </c>
      <c r="J296" s="287" t="s">
        <v>24</v>
      </c>
      <c r="K296" s="277">
        <v>2016</v>
      </c>
      <c r="L296" s="287" t="s">
        <v>311</v>
      </c>
      <c r="O296" s="280">
        <v>0</v>
      </c>
      <c r="P296" s="280"/>
      <c r="Q296" s="277">
        <v>0</v>
      </c>
      <c r="R296" s="287"/>
      <c r="S296" s="277"/>
      <c r="T296" s="287"/>
      <c r="U296" s="287"/>
      <c r="V296" s="287"/>
      <c r="W296" s="287"/>
      <c r="X296" s="287"/>
      <c r="Y296" s="287"/>
      <c r="Z296" s="287"/>
      <c r="AA296" s="287"/>
      <c r="AP296" s="271" t="s">
        <v>557</v>
      </c>
    </row>
    <row r="297" spans="1:42" s="269" customFormat="1" ht="21" customHeight="1" x14ac:dyDescent="0.3">
      <c r="A297" s="277">
        <v>425260</v>
      </c>
      <c r="B297" s="287" t="s">
        <v>1070</v>
      </c>
      <c r="C297" s="287" t="s">
        <v>415</v>
      </c>
      <c r="D297" s="287" t="s">
        <v>244</v>
      </c>
      <c r="E297" s="287" t="s">
        <v>80</v>
      </c>
      <c r="F297" s="275">
        <v>36540</v>
      </c>
      <c r="G297" s="287" t="s">
        <v>29</v>
      </c>
      <c r="H297" s="287" t="s">
        <v>26</v>
      </c>
      <c r="I297" s="287" t="s">
        <v>580</v>
      </c>
      <c r="J297" s="287" t="s">
        <v>585</v>
      </c>
      <c r="K297" s="277">
        <v>0</v>
      </c>
      <c r="L297" s="287" t="s">
        <v>29</v>
      </c>
      <c r="O297" s="280">
        <v>0</v>
      </c>
      <c r="P297" s="280"/>
      <c r="Q297" s="277">
        <v>0</v>
      </c>
      <c r="R297" s="287"/>
      <c r="S297" s="277"/>
      <c r="T297" s="287"/>
      <c r="U297" s="287"/>
      <c r="V297" s="287"/>
      <c r="W297" s="287"/>
      <c r="X297" s="287"/>
      <c r="Y297" s="287"/>
      <c r="Z297" s="287"/>
      <c r="AA297" s="287"/>
      <c r="AP297" s="271" t="s">
        <v>557</v>
      </c>
    </row>
    <row r="298" spans="1:42" s="269" customFormat="1" ht="21" customHeight="1" x14ac:dyDescent="0.3">
      <c r="A298" s="277">
        <v>425271</v>
      </c>
      <c r="B298" s="287" t="s">
        <v>1071</v>
      </c>
      <c r="C298" s="287" t="s">
        <v>362</v>
      </c>
      <c r="D298" s="287" t="s">
        <v>1072</v>
      </c>
      <c r="E298" s="287" t="s">
        <v>80</v>
      </c>
      <c r="F298" s="275">
        <v>35874</v>
      </c>
      <c r="G298" s="287" t="s">
        <v>29</v>
      </c>
      <c r="H298" s="287" t="s">
        <v>26</v>
      </c>
      <c r="I298" s="287" t="s">
        <v>580</v>
      </c>
      <c r="J298" s="287" t="s">
        <v>24</v>
      </c>
      <c r="K298" s="277">
        <v>2016</v>
      </c>
      <c r="L298" s="287" t="s">
        <v>41</v>
      </c>
      <c r="O298" s="280">
        <v>0</v>
      </c>
      <c r="P298" s="280"/>
      <c r="Q298" s="277">
        <v>0</v>
      </c>
      <c r="R298" s="287"/>
      <c r="S298" s="277"/>
      <c r="T298" s="287"/>
      <c r="U298" s="287"/>
      <c r="V298" s="287"/>
      <c r="W298" s="287"/>
      <c r="X298" s="287"/>
      <c r="Y298" s="287"/>
      <c r="Z298" s="287"/>
      <c r="AA298" s="287"/>
      <c r="AP298" s="271" t="s">
        <v>557</v>
      </c>
    </row>
    <row r="299" spans="1:42" s="269" customFormat="1" ht="21" customHeight="1" x14ac:dyDescent="0.3">
      <c r="A299" s="277">
        <v>425321</v>
      </c>
      <c r="B299" s="287" t="s">
        <v>1073</v>
      </c>
      <c r="C299" s="287" t="s">
        <v>310</v>
      </c>
      <c r="D299" s="287" t="s">
        <v>1074</v>
      </c>
      <c r="E299" s="287" t="s">
        <v>80</v>
      </c>
      <c r="F299" s="275">
        <v>35593</v>
      </c>
      <c r="G299" s="287" t="s">
        <v>29</v>
      </c>
      <c r="H299" s="287" t="s">
        <v>26</v>
      </c>
      <c r="I299" s="287" t="s">
        <v>580</v>
      </c>
      <c r="J299" s="287" t="s">
        <v>24</v>
      </c>
      <c r="K299" s="277">
        <v>2015</v>
      </c>
      <c r="L299" s="287" t="s">
        <v>29</v>
      </c>
      <c r="O299" s="280">
        <v>0</v>
      </c>
      <c r="P299" s="280"/>
      <c r="Q299" s="277">
        <v>0</v>
      </c>
      <c r="R299" s="287"/>
      <c r="S299" s="277"/>
      <c r="T299" s="287"/>
      <c r="U299" s="287"/>
      <c r="V299" s="287"/>
      <c r="W299" s="287"/>
      <c r="X299" s="287"/>
      <c r="Y299" s="287"/>
      <c r="Z299" s="287"/>
      <c r="AA299" s="287"/>
      <c r="AP299" s="271" t="s">
        <v>557</v>
      </c>
    </row>
    <row r="300" spans="1:42" s="269" customFormat="1" ht="21" customHeight="1" x14ac:dyDescent="0.3">
      <c r="A300" s="277">
        <v>425362</v>
      </c>
      <c r="B300" s="287" t="s">
        <v>1075</v>
      </c>
      <c r="C300" s="287" t="s">
        <v>350</v>
      </c>
      <c r="D300" s="287" t="s">
        <v>330</v>
      </c>
      <c r="E300" s="287" t="s">
        <v>81</v>
      </c>
      <c r="F300" s="275">
        <v>34859</v>
      </c>
      <c r="G300" s="287" t="s">
        <v>29</v>
      </c>
      <c r="H300" s="287" t="s">
        <v>26</v>
      </c>
      <c r="I300" s="287" t="s">
        <v>580</v>
      </c>
      <c r="J300" s="287" t="s">
        <v>27</v>
      </c>
      <c r="K300" s="277">
        <v>2013</v>
      </c>
      <c r="L300" s="287" t="s">
        <v>29</v>
      </c>
      <c r="O300" s="280">
        <v>0</v>
      </c>
      <c r="P300" s="280"/>
      <c r="Q300" s="277">
        <v>0</v>
      </c>
      <c r="R300" s="287"/>
      <c r="S300" s="277"/>
      <c r="T300" s="287"/>
      <c r="U300" s="287"/>
      <c r="V300" s="287"/>
      <c r="W300" s="287"/>
      <c r="X300" s="287"/>
      <c r="Y300" s="287"/>
      <c r="Z300" s="287"/>
      <c r="AA300" s="287"/>
      <c r="AP300" s="271" t="s">
        <v>557</v>
      </c>
    </row>
    <row r="301" spans="1:42" s="269" customFormat="1" ht="21" customHeight="1" x14ac:dyDescent="0.3">
      <c r="A301" s="277">
        <v>425367</v>
      </c>
      <c r="B301" s="287" t="s">
        <v>1076</v>
      </c>
      <c r="C301" s="287" t="s">
        <v>331</v>
      </c>
      <c r="D301" s="287" t="s">
        <v>315</v>
      </c>
      <c r="E301" s="287" t="s">
        <v>80</v>
      </c>
      <c r="F301" s="275">
        <v>31659</v>
      </c>
      <c r="G301" s="287" t="s">
        <v>1077</v>
      </c>
      <c r="H301" s="287" t="s">
        <v>26</v>
      </c>
      <c r="I301" s="287" t="s">
        <v>580</v>
      </c>
      <c r="J301" s="287" t="s">
        <v>24</v>
      </c>
      <c r="K301" s="277">
        <v>2005</v>
      </c>
      <c r="L301" s="287" t="s">
        <v>29</v>
      </c>
      <c r="O301" s="280">
        <v>0</v>
      </c>
      <c r="P301" s="280"/>
      <c r="Q301" s="277">
        <v>0</v>
      </c>
      <c r="R301" s="287"/>
      <c r="S301" s="277"/>
      <c r="T301" s="287"/>
      <c r="U301" s="287"/>
      <c r="V301" s="287"/>
      <c r="W301" s="287"/>
      <c r="X301" s="287"/>
      <c r="Y301" s="287"/>
      <c r="Z301" s="287"/>
      <c r="AA301" s="287"/>
      <c r="AP301" s="271" t="s">
        <v>557</v>
      </c>
    </row>
    <row r="302" spans="1:42" s="269" customFormat="1" ht="21" customHeight="1" x14ac:dyDescent="0.3">
      <c r="A302" s="277">
        <v>425369</v>
      </c>
      <c r="B302" s="287" t="s">
        <v>1078</v>
      </c>
      <c r="C302" s="287" t="s">
        <v>268</v>
      </c>
      <c r="D302" s="287" t="s">
        <v>288</v>
      </c>
      <c r="E302" s="287" t="s">
        <v>81</v>
      </c>
      <c r="F302" s="275">
        <v>35644</v>
      </c>
      <c r="G302" s="287" t="s">
        <v>41</v>
      </c>
      <c r="H302" s="287" t="s">
        <v>26</v>
      </c>
      <c r="I302" s="287" t="s">
        <v>580</v>
      </c>
      <c r="J302" s="287" t="s">
        <v>24</v>
      </c>
      <c r="K302" s="277">
        <v>2015</v>
      </c>
      <c r="L302" s="287" t="s">
        <v>79</v>
      </c>
      <c r="O302" s="280">
        <v>0</v>
      </c>
      <c r="P302" s="280"/>
      <c r="Q302" s="277">
        <v>0</v>
      </c>
      <c r="R302" s="287"/>
      <c r="S302" s="277"/>
      <c r="T302" s="287"/>
      <c r="U302" s="287"/>
      <c r="V302" s="287"/>
      <c r="W302" s="287"/>
      <c r="X302" s="287"/>
      <c r="Y302" s="287"/>
      <c r="Z302" s="287"/>
      <c r="AA302" s="287"/>
      <c r="AP302" s="271" t="s">
        <v>557</v>
      </c>
    </row>
    <row r="303" spans="1:42" s="269" customFormat="1" ht="21" customHeight="1" x14ac:dyDescent="0.3">
      <c r="A303" s="277">
        <v>425390</v>
      </c>
      <c r="B303" s="287" t="s">
        <v>1079</v>
      </c>
      <c r="C303" s="287" t="s">
        <v>314</v>
      </c>
      <c r="D303" s="287" t="s">
        <v>1080</v>
      </c>
      <c r="E303" s="287" t="s">
        <v>80</v>
      </c>
      <c r="F303" s="275">
        <v>36174</v>
      </c>
      <c r="G303" s="287" t="s">
        <v>249</v>
      </c>
      <c r="H303" s="287" t="s">
        <v>30</v>
      </c>
      <c r="I303" s="287" t="s">
        <v>580</v>
      </c>
      <c r="J303" s="287" t="s">
        <v>27</v>
      </c>
      <c r="K303" s="277">
        <v>2016</v>
      </c>
      <c r="L303" s="287" t="s">
        <v>29</v>
      </c>
      <c r="O303" s="280">
        <v>0</v>
      </c>
      <c r="P303" s="280"/>
      <c r="Q303" s="277">
        <v>0</v>
      </c>
      <c r="R303" s="287"/>
      <c r="S303" s="277"/>
      <c r="T303" s="287"/>
      <c r="U303" s="287"/>
      <c r="V303" s="287"/>
      <c r="W303" s="287"/>
      <c r="X303" s="287"/>
      <c r="Y303" s="287"/>
      <c r="Z303" s="287"/>
      <c r="AA303" s="287"/>
      <c r="AP303" s="271" t="s">
        <v>557</v>
      </c>
    </row>
    <row r="304" spans="1:42" s="269" customFormat="1" ht="21" customHeight="1" x14ac:dyDescent="0.3">
      <c r="A304" s="277">
        <v>425400</v>
      </c>
      <c r="B304" s="287" t="s">
        <v>1081</v>
      </c>
      <c r="C304" s="287" t="s">
        <v>487</v>
      </c>
      <c r="D304" s="287" t="s">
        <v>386</v>
      </c>
      <c r="E304" s="287" t="s">
        <v>80</v>
      </c>
      <c r="F304" s="275">
        <v>36161</v>
      </c>
      <c r="G304" s="287" t="s">
        <v>844</v>
      </c>
      <c r="H304" s="287" t="s">
        <v>26</v>
      </c>
      <c r="I304" s="287" t="s">
        <v>580</v>
      </c>
      <c r="J304" s="287" t="s">
        <v>24</v>
      </c>
      <c r="K304" s="277">
        <v>2016</v>
      </c>
      <c r="L304" s="287" t="s">
        <v>29</v>
      </c>
      <c r="O304" s="280">
        <v>0</v>
      </c>
      <c r="P304" s="280"/>
      <c r="Q304" s="277">
        <v>0</v>
      </c>
      <c r="R304" s="287"/>
      <c r="S304" s="277"/>
      <c r="T304" s="287"/>
      <c r="U304" s="287"/>
      <c r="V304" s="287"/>
      <c r="W304" s="287"/>
      <c r="X304" s="287"/>
      <c r="Y304" s="287"/>
      <c r="Z304" s="287"/>
      <c r="AA304" s="287"/>
      <c r="AP304" s="271" t="s">
        <v>557</v>
      </c>
    </row>
    <row r="305" spans="1:42" s="269" customFormat="1" ht="21" customHeight="1" x14ac:dyDescent="0.3">
      <c r="A305" s="277">
        <v>425470</v>
      </c>
      <c r="B305" s="287" t="s">
        <v>1082</v>
      </c>
      <c r="C305" s="287" t="s">
        <v>1083</v>
      </c>
      <c r="D305" s="287" t="s">
        <v>251</v>
      </c>
      <c r="E305" s="287" t="s">
        <v>80</v>
      </c>
      <c r="F305" s="275">
        <v>29436</v>
      </c>
      <c r="G305" s="287" t="s">
        <v>29</v>
      </c>
      <c r="H305" s="287" t="s">
        <v>26</v>
      </c>
      <c r="I305" s="287" t="s">
        <v>580</v>
      </c>
      <c r="J305" s="287" t="s">
        <v>24</v>
      </c>
      <c r="K305" s="277">
        <v>1999</v>
      </c>
      <c r="L305" s="287" t="s">
        <v>245</v>
      </c>
      <c r="O305" s="280">
        <v>0</v>
      </c>
      <c r="P305" s="280"/>
      <c r="Q305" s="277">
        <v>0</v>
      </c>
      <c r="R305" s="287"/>
      <c r="S305" s="277"/>
      <c r="T305" s="287"/>
      <c r="U305" s="287"/>
      <c r="V305" s="287"/>
      <c r="W305" s="287"/>
      <c r="X305" s="287"/>
      <c r="Y305" s="287"/>
      <c r="Z305" s="287"/>
      <c r="AA305" s="287"/>
      <c r="AP305" s="271" t="s">
        <v>557</v>
      </c>
    </row>
    <row r="306" spans="1:42" s="269" customFormat="1" ht="21" customHeight="1" x14ac:dyDescent="0.3">
      <c r="A306" s="277">
        <v>425507</v>
      </c>
      <c r="B306" s="287" t="s">
        <v>1084</v>
      </c>
      <c r="C306" s="287" t="s">
        <v>283</v>
      </c>
      <c r="D306" s="287" t="s">
        <v>1085</v>
      </c>
      <c r="E306" s="287" t="s">
        <v>80</v>
      </c>
      <c r="F306" s="275">
        <v>35408</v>
      </c>
      <c r="G306" s="287" t="s">
        <v>29</v>
      </c>
      <c r="H306" s="287" t="s">
        <v>30</v>
      </c>
      <c r="I306" s="287" t="s">
        <v>580</v>
      </c>
      <c r="J306" s="287" t="s">
        <v>24</v>
      </c>
      <c r="K306" s="277">
        <v>2014</v>
      </c>
      <c r="L306" s="287" t="s">
        <v>29</v>
      </c>
      <c r="O306" s="280">
        <v>0</v>
      </c>
      <c r="P306" s="280"/>
      <c r="Q306" s="277">
        <v>0</v>
      </c>
      <c r="R306" s="287"/>
      <c r="S306" s="277"/>
      <c r="T306" s="287"/>
      <c r="U306" s="287"/>
      <c r="V306" s="287"/>
      <c r="W306" s="287"/>
      <c r="X306" s="287"/>
      <c r="Y306" s="287"/>
      <c r="Z306" s="287"/>
      <c r="AA306" s="287"/>
      <c r="AP306" s="271" t="s">
        <v>557</v>
      </c>
    </row>
    <row r="307" spans="1:42" s="269" customFormat="1" ht="21" customHeight="1" x14ac:dyDescent="0.3">
      <c r="A307" s="277">
        <v>425549</v>
      </c>
      <c r="B307" s="287" t="s">
        <v>1086</v>
      </c>
      <c r="C307" s="287" t="s">
        <v>329</v>
      </c>
      <c r="D307" s="287" t="s">
        <v>285</v>
      </c>
      <c r="E307" s="287" t="s">
        <v>81</v>
      </c>
      <c r="F307" s="275">
        <v>34639</v>
      </c>
      <c r="G307" s="287" t="s">
        <v>29</v>
      </c>
      <c r="H307" s="287" t="s">
        <v>30</v>
      </c>
      <c r="I307" s="287" t="s">
        <v>580</v>
      </c>
      <c r="J307" s="287" t="s">
        <v>27</v>
      </c>
      <c r="K307" s="277">
        <v>2018</v>
      </c>
      <c r="L307" s="287" t="s">
        <v>29</v>
      </c>
      <c r="O307" s="280">
        <v>0</v>
      </c>
      <c r="P307" s="280"/>
      <c r="Q307" s="277">
        <v>0</v>
      </c>
      <c r="R307" s="287"/>
      <c r="S307" s="277"/>
      <c r="T307" s="287"/>
      <c r="U307" s="287"/>
      <c r="V307" s="287"/>
      <c r="W307" s="287"/>
      <c r="X307" s="287"/>
      <c r="Y307" s="287"/>
      <c r="Z307" s="287"/>
      <c r="AA307" s="287"/>
      <c r="AP307" s="271" t="s">
        <v>557</v>
      </c>
    </row>
    <row r="308" spans="1:42" s="269" customFormat="1" ht="21" customHeight="1" x14ac:dyDescent="0.3">
      <c r="A308" s="277">
        <v>425551</v>
      </c>
      <c r="B308" s="287" t="s">
        <v>1087</v>
      </c>
      <c r="C308" s="287" t="s">
        <v>380</v>
      </c>
      <c r="D308" s="287" t="s">
        <v>1088</v>
      </c>
      <c r="E308" s="287" t="s">
        <v>81</v>
      </c>
      <c r="F308" s="275">
        <v>34366</v>
      </c>
      <c r="G308" s="287" t="s">
        <v>29</v>
      </c>
      <c r="H308" s="287" t="s">
        <v>26</v>
      </c>
      <c r="I308" s="287" t="s">
        <v>580</v>
      </c>
      <c r="J308" s="287" t="s">
        <v>27</v>
      </c>
      <c r="K308" s="277">
        <v>2012</v>
      </c>
      <c r="L308" s="287" t="s">
        <v>245</v>
      </c>
      <c r="O308" s="280">
        <v>0</v>
      </c>
      <c r="P308" s="280"/>
      <c r="Q308" s="277">
        <v>0</v>
      </c>
      <c r="R308" s="287"/>
      <c r="S308" s="277"/>
      <c r="T308" s="287"/>
      <c r="U308" s="287"/>
      <c r="V308" s="287"/>
      <c r="W308" s="287"/>
      <c r="X308" s="287"/>
      <c r="Y308" s="287"/>
      <c r="Z308" s="287"/>
      <c r="AA308" s="287"/>
      <c r="AP308" s="271" t="s">
        <v>557</v>
      </c>
    </row>
    <row r="309" spans="1:42" s="269" customFormat="1" ht="21" customHeight="1" x14ac:dyDescent="0.3">
      <c r="A309" s="277">
        <v>425578</v>
      </c>
      <c r="B309" s="287" t="s">
        <v>1089</v>
      </c>
      <c r="C309" s="287" t="s">
        <v>536</v>
      </c>
      <c r="D309" s="287" t="s">
        <v>1090</v>
      </c>
      <c r="E309" s="287" t="s">
        <v>81</v>
      </c>
      <c r="F309" s="275">
        <v>35451</v>
      </c>
      <c r="G309" s="287" t="s">
        <v>1091</v>
      </c>
      <c r="H309" s="287" t="s">
        <v>42</v>
      </c>
      <c r="I309" s="287" t="s">
        <v>580</v>
      </c>
      <c r="J309" s="287" t="s">
        <v>24</v>
      </c>
      <c r="K309" s="277">
        <v>2014</v>
      </c>
      <c r="L309" s="287" t="s">
        <v>29</v>
      </c>
      <c r="O309" s="280">
        <v>0</v>
      </c>
      <c r="P309" s="280"/>
      <c r="Q309" s="277">
        <v>0</v>
      </c>
      <c r="R309" s="287"/>
      <c r="S309" s="277"/>
      <c r="T309" s="287"/>
      <c r="U309" s="287"/>
      <c r="V309" s="287"/>
      <c r="W309" s="287"/>
      <c r="X309" s="287"/>
      <c r="Y309" s="287"/>
      <c r="Z309" s="287"/>
      <c r="AA309" s="287"/>
      <c r="AP309" s="271" t="s">
        <v>557</v>
      </c>
    </row>
    <row r="310" spans="1:42" s="269" customFormat="1" ht="21" customHeight="1" x14ac:dyDescent="0.3">
      <c r="A310" s="277">
        <v>425584</v>
      </c>
      <c r="B310" s="287" t="s">
        <v>1092</v>
      </c>
      <c r="C310" s="287" t="s">
        <v>404</v>
      </c>
      <c r="D310" s="287" t="s">
        <v>1093</v>
      </c>
      <c r="E310" s="287" t="s">
        <v>81</v>
      </c>
      <c r="F310" s="275">
        <v>35179</v>
      </c>
      <c r="G310" s="287" t="s">
        <v>396</v>
      </c>
      <c r="H310" s="287" t="s">
        <v>26</v>
      </c>
      <c r="I310" s="287" t="s">
        <v>580</v>
      </c>
      <c r="J310" s="287" t="s">
        <v>24</v>
      </c>
      <c r="K310" s="277">
        <v>2015</v>
      </c>
      <c r="L310" s="287" t="s">
        <v>41</v>
      </c>
      <c r="O310" s="280">
        <v>0</v>
      </c>
      <c r="P310" s="280"/>
      <c r="Q310" s="277">
        <v>0</v>
      </c>
      <c r="R310" s="287"/>
      <c r="S310" s="277"/>
      <c r="T310" s="287"/>
      <c r="U310" s="287"/>
      <c r="V310" s="287"/>
      <c r="W310" s="287"/>
      <c r="X310" s="287"/>
      <c r="Y310" s="287"/>
      <c r="Z310" s="287"/>
      <c r="AA310" s="287"/>
      <c r="AP310" s="271" t="s">
        <v>557</v>
      </c>
    </row>
    <row r="311" spans="1:42" s="269" customFormat="1" ht="21" customHeight="1" x14ac:dyDescent="0.3">
      <c r="A311" s="277">
        <v>425587</v>
      </c>
      <c r="B311" s="287" t="s">
        <v>1094</v>
      </c>
      <c r="C311" s="287" t="s">
        <v>378</v>
      </c>
      <c r="D311" s="287" t="s">
        <v>281</v>
      </c>
      <c r="E311" s="287" t="s">
        <v>255</v>
      </c>
      <c r="F311" s="275">
        <v>35818</v>
      </c>
      <c r="G311" s="287" t="s">
        <v>289</v>
      </c>
      <c r="H311" s="287" t="s">
        <v>26</v>
      </c>
      <c r="I311" s="287" t="s">
        <v>580</v>
      </c>
      <c r="J311" s="287" t="s">
        <v>27</v>
      </c>
      <c r="K311" s="277">
        <v>2016</v>
      </c>
      <c r="L311" s="287" t="s">
        <v>29</v>
      </c>
      <c r="O311" s="280">
        <v>0</v>
      </c>
      <c r="P311" s="280"/>
      <c r="Q311" s="277">
        <v>0</v>
      </c>
      <c r="R311" s="287"/>
      <c r="S311" s="277"/>
      <c r="T311" s="287"/>
      <c r="U311" s="287"/>
      <c r="V311" s="287"/>
      <c r="W311" s="287"/>
      <c r="X311" s="287"/>
      <c r="Y311" s="287"/>
      <c r="Z311" s="287"/>
      <c r="AA311" s="287"/>
      <c r="AP311" s="271" t="s">
        <v>557</v>
      </c>
    </row>
    <row r="312" spans="1:42" s="269" customFormat="1" ht="21" customHeight="1" x14ac:dyDescent="0.3">
      <c r="A312" s="277">
        <v>425604</v>
      </c>
      <c r="B312" s="287" t="s">
        <v>1095</v>
      </c>
      <c r="C312" s="287" t="s">
        <v>458</v>
      </c>
      <c r="D312" s="287" t="s">
        <v>1096</v>
      </c>
      <c r="E312" s="287" t="s">
        <v>81</v>
      </c>
      <c r="F312" s="275">
        <v>36164</v>
      </c>
      <c r="G312" s="287" t="s">
        <v>424</v>
      </c>
      <c r="H312" s="287" t="s">
        <v>30</v>
      </c>
      <c r="I312" s="287" t="s">
        <v>580</v>
      </c>
      <c r="J312" s="287" t="s">
        <v>27</v>
      </c>
      <c r="K312" s="277">
        <v>2016</v>
      </c>
      <c r="L312" s="287" t="s">
        <v>245</v>
      </c>
      <c r="O312" s="280">
        <v>0</v>
      </c>
      <c r="P312" s="280"/>
      <c r="Q312" s="277">
        <v>0</v>
      </c>
      <c r="R312" s="287"/>
      <c r="S312" s="277"/>
      <c r="T312" s="287"/>
      <c r="U312" s="287"/>
      <c r="V312" s="287"/>
      <c r="W312" s="287"/>
      <c r="X312" s="287"/>
      <c r="Y312" s="287"/>
      <c r="Z312" s="287"/>
      <c r="AA312" s="287"/>
      <c r="AP312" s="271" t="s">
        <v>557</v>
      </c>
    </row>
    <row r="313" spans="1:42" s="269" customFormat="1" ht="21" customHeight="1" x14ac:dyDescent="0.3">
      <c r="A313" s="277">
        <v>425628</v>
      </c>
      <c r="B313" s="287" t="s">
        <v>1097</v>
      </c>
      <c r="C313" s="287" t="s">
        <v>282</v>
      </c>
      <c r="D313" s="287" t="s">
        <v>1098</v>
      </c>
      <c r="E313" s="287" t="s">
        <v>81</v>
      </c>
      <c r="F313" s="275">
        <v>35913</v>
      </c>
      <c r="G313" s="287" t="s">
        <v>29</v>
      </c>
      <c r="H313" s="287" t="s">
        <v>26</v>
      </c>
      <c r="I313" s="287" t="s">
        <v>580</v>
      </c>
      <c r="J313" s="287" t="s">
        <v>24</v>
      </c>
      <c r="K313" s="277">
        <v>2016</v>
      </c>
      <c r="L313" s="287" t="s">
        <v>41</v>
      </c>
      <c r="O313" s="280">
        <v>0</v>
      </c>
      <c r="P313" s="280"/>
      <c r="Q313" s="277">
        <v>0</v>
      </c>
      <c r="R313" s="287"/>
      <c r="S313" s="277"/>
      <c r="T313" s="287"/>
      <c r="U313" s="287"/>
      <c r="V313" s="287"/>
      <c r="W313" s="287"/>
      <c r="X313" s="287"/>
      <c r="Y313" s="287"/>
      <c r="Z313" s="287"/>
      <c r="AA313" s="287"/>
      <c r="AP313" s="271" t="s">
        <v>557</v>
      </c>
    </row>
    <row r="314" spans="1:42" s="269" customFormat="1" ht="21" customHeight="1" x14ac:dyDescent="0.3">
      <c r="A314" s="277">
        <v>425668</v>
      </c>
      <c r="B314" s="287" t="s">
        <v>1100</v>
      </c>
      <c r="C314" s="287" t="s">
        <v>1101</v>
      </c>
      <c r="D314" s="287" t="s">
        <v>281</v>
      </c>
      <c r="E314" s="287" t="s">
        <v>81</v>
      </c>
      <c r="F314" s="275">
        <v>34951</v>
      </c>
      <c r="G314" s="287" t="s">
        <v>77</v>
      </c>
      <c r="H314" s="287" t="s">
        <v>26</v>
      </c>
      <c r="I314" s="287" t="s">
        <v>580</v>
      </c>
      <c r="J314" s="287" t="s">
        <v>24</v>
      </c>
      <c r="K314" s="277">
        <v>2014</v>
      </c>
      <c r="L314" s="287" t="s">
        <v>77</v>
      </c>
      <c r="O314" s="280">
        <v>769</v>
      </c>
      <c r="P314" s="280"/>
      <c r="Q314" s="277">
        <v>20000</v>
      </c>
      <c r="R314" s="287"/>
      <c r="S314" s="277"/>
      <c r="T314" s="287"/>
      <c r="U314" s="287"/>
      <c r="V314" s="287"/>
      <c r="W314" s="287"/>
      <c r="X314" s="287"/>
      <c r="Y314" s="287"/>
      <c r="Z314" s="287"/>
      <c r="AA314" s="287"/>
      <c r="AP314" s="271" t="s">
        <v>557</v>
      </c>
    </row>
    <row r="315" spans="1:42" s="269" customFormat="1" ht="21" customHeight="1" x14ac:dyDescent="0.3">
      <c r="A315" s="277">
        <v>425678</v>
      </c>
      <c r="B315" s="287" t="s">
        <v>1102</v>
      </c>
      <c r="C315" s="287" t="s">
        <v>314</v>
      </c>
      <c r="D315" s="287" t="s">
        <v>265</v>
      </c>
      <c r="E315" s="287" t="s">
        <v>255</v>
      </c>
      <c r="F315" s="275">
        <v>35871</v>
      </c>
      <c r="G315" s="287" t="s">
        <v>29</v>
      </c>
      <c r="H315" s="287" t="s">
        <v>26</v>
      </c>
      <c r="I315" s="287" t="s">
        <v>580</v>
      </c>
      <c r="J315" s="287" t="s">
        <v>24</v>
      </c>
      <c r="K315" s="277">
        <v>2016</v>
      </c>
      <c r="L315" s="287" t="s">
        <v>41</v>
      </c>
      <c r="O315" s="280">
        <v>0</v>
      </c>
      <c r="P315" s="280"/>
      <c r="Q315" s="277">
        <v>0</v>
      </c>
      <c r="R315" s="287"/>
      <c r="S315" s="277"/>
      <c r="T315" s="287"/>
      <c r="U315" s="287"/>
      <c r="V315" s="287"/>
      <c r="W315" s="287"/>
      <c r="X315" s="287"/>
      <c r="Y315" s="287"/>
      <c r="Z315" s="287"/>
      <c r="AA315" s="287"/>
      <c r="AP315" s="271" t="s">
        <v>557</v>
      </c>
    </row>
    <row r="316" spans="1:42" s="269" customFormat="1" ht="21" customHeight="1" x14ac:dyDescent="0.3">
      <c r="A316" s="277">
        <v>425683</v>
      </c>
      <c r="B316" s="287" t="s">
        <v>1104</v>
      </c>
      <c r="C316" s="287" t="s">
        <v>1105</v>
      </c>
      <c r="D316" s="287" t="s">
        <v>1106</v>
      </c>
      <c r="E316" s="287" t="s">
        <v>81</v>
      </c>
      <c r="F316" s="275">
        <v>32736</v>
      </c>
      <c r="G316" s="287" t="s">
        <v>29</v>
      </c>
      <c r="H316" s="287" t="s">
        <v>26</v>
      </c>
      <c r="I316" s="287" t="s">
        <v>580</v>
      </c>
      <c r="J316" s="287" t="s">
        <v>24</v>
      </c>
      <c r="K316" s="277">
        <v>2007</v>
      </c>
      <c r="L316" s="287" t="s">
        <v>79</v>
      </c>
      <c r="O316" s="280">
        <v>0</v>
      </c>
      <c r="P316" s="280"/>
      <c r="Q316" s="277">
        <v>0</v>
      </c>
      <c r="R316" s="287"/>
      <c r="S316" s="277"/>
      <c r="T316" s="287"/>
      <c r="U316" s="287"/>
      <c r="V316" s="287"/>
      <c r="W316" s="287"/>
      <c r="X316" s="287"/>
      <c r="Y316" s="287"/>
      <c r="Z316" s="287"/>
      <c r="AA316" s="287"/>
      <c r="AP316" s="271" t="s">
        <v>557</v>
      </c>
    </row>
    <row r="317" spans="1:42" s="269" customFormat="1" ht="21" customHeight="1" x14ac:dyDescent="0.3">
      <c r="A317" s="277">
        <v>425724</v>
      </c>
      <c r="B317" s="287" t="s">
        <v>1107</v>
      </c>
      <c r="C317" s="287" t="s">
        <v>417</v>
      </c>
      <c r="D317" s="287" t="s">
        <v>340</v>
      </c>
      <c r="E317" s="287" t="s">
        <v>80</v>
      </c>
      <c r="F317" s="275">
        <v>36179</v>
      </c>
      <c r="G317" s="287" t="s">
        <v>764</v>
      </c>
      <c r="H317" s="287" t="s">
        <v>26</v>
      </c>
      <c r="I317" s="287" t="s">
        <v>580</v>
      </c>
      <c r="J317" s="287" t="s">
        <v>24</v>
      </c>
      <c r="K317" s="277">
        <v>2016</v>
      </c>
      <c r="L317" s="287" t="s">
        <v>41</v>
      </c>
      <c r="O317" s="280">
        <v>0</v>
      </c>
      <c r="P317" s="280"/>
      <c r="Q317" s="277">
        <v>0</v>
      </c>
      <c r="R317" s="287"/>
      <c r="S317" s="277"/>
      <c r="T317" s="287"/>
      <c r="U317" s="287"/>
      <c r="V317" s="287"/>
      <c r="W317" s="287"/>
      <c r="X317" s="287"/>
      <c r="Y317" s="287"/>
      <c r="Z317" s="287"/>
      <c r="AA317" s="287"/>
      <c r="AP317" s="271" t="s">
        <v>557</v>
      </c>
    </row>
    <row r="318" spans="1:42" s="269" customFormat="1" ht="21" customHeight="1" x14ac:dyDescent="0.3">
      <c r="A318" s="277">
        <v>425773</v>
      </c>
      <c r="B318" s="287" t="s">
        <v>899</v>
      </c>
      <c r="C318" s="287" t="s">
        <v>286</v>
      </c>
      <c r="D318" s="287" t="s">
        <v>1108</v>
      </c>
      <c r="E318" s="287" t="s">
        <v>80</v>
      </c>
      <c r="F318" s="275">
        <v>36526</v>
      </c>
      <c r="G318" s="287" t="s">
        <v>29</v>
      </c>
      <c r="H318" s="287" t="s">
        <v>30</v>
      </c>
      <c r="I318" s="287" t="s">
        <v>580</v>
      </c>
      <c r="J318" s="287" t="s">
        <v>24</v>
      </c>
      <c r="K318" s="277">
        <v>2017</v>
      </c>
      <c r="L318" s="287" t="s">
        <v>29</v>
      </c>
      <c r="O318" s="280">
        <v>0</v>
      </c>
      <c r="P318" s="280"/>
      <c r="Q318" s="277">
        <v>0</v>
      </c>
      <c r="R318" s="287"/>
      <c r="S318" s="277"/>
      <c r="T318" s="287"/>
      <c r="U318" s="287"/>
      <c r="V318" s="287"/>
      <c r="W318" s="287"/>
      <c r="X318" s="287"/>
      <c r="Y318" s="287"/>
      <c r="Z318" s="287"/>
      <c r="AA318" s="287"/>
      <c r="AP318" s="271" t="s">
        <v>557</v>
      </c>
    </row>
    <row r="319" spans="1:42" s="269" customFormat="1" ht="21" customHeight="1" x14ac:dyDescent="0.3">
      <c r="A319" s="277">
        <v>425780</v>
      </c>
      <c r="B319" s="287" t="s">
        <v>1109</v>
      </c>
      <c r="C319" s="287" t="s">
        <v>270</v>
      </c>
      <c r="D319" s="287" t="s">
        <v>470</v>
      </c>
      <c r="E319" s="287" t="s">
        <v>80</v>
      </c>
      <c r="F319" s="275">
        <v>34335</v>
      </c>
      <c r="G319" s="287" t="s">
        <v>355</v>
      </c>
      <c r="H319" s="287" t="s">
        <v>26</v>
      </c>
      <c r="I319" s="287" t="s">
        <v>580</v>
      </c>
      <c r="J319" s="287" t="s">
        <v>27</v>
      </c>
      <c r="K319" s="277">
        <v>2011</v>
      </c>
      <c r="L319" s="287" t="s">
        <v>41</v>
      </c>
      <c r="O319" s="280">
        <v>0</v>
      </c>
      <c r="P319" s="280"/>
      <c r="Q319" s="277">
        <v>0</v>
      </c>
      <c r="R319" s="287"/>
      <c r="S319" s="277"/>
      <c r="T319" s="287"/>
      <c r="U319" s="287"/>
      <c r="V319" s="287"/>
      <c r="W319" s="287"/>
      <c r="X319" s="287"/>
      <c r="Y319" s="287"/>
      <c r="Z319" s="287"/>
      <c r="AA319" s="287"/>
      <c r="AP319" s="271" t="s">
        <v>557</v>
      </c>
    </row>
    <row r="320" spans="1:42" s="269" customFormat="1" ht="21" customHeight="1" x14ac:dyDescent="0.3">
      <c r="A320" s="277">
        <v>425807</v>
      </c>
      <c r="B320" s="287" t="s">
        <v>1110</v>
      </c>
      <c r="C320" s="287" t="s">
        <v>250</v>
      </c>
      <c r="D320" s="287" t="s">
        <v>364</v>
      </c>
      <c r="E320" s="287" t="s">
        <v>80</v>
      </c>
      <c r="F320" s="275">
        <v>0</v>
      </c>
      <c r="G320" s="287" t="s">
        <v>29</v>
      </c>
      <c r="H320" s="287" t="s">
        <v>26</v>
      </c>
      <c r="I320" s="287" t="s">
        <v>580</v>
      </c>
      <c r="J320" s="287" t="s">
        <v>24</v>
      </c>
      <c r="K320" s="277">
        <v>2008</v>
      </c>
      <c r="L320" s="287" t="s">
        <v>29</v>
      </c>
      <c r="O320" s="280">
        <v>0</v>
      </c>
      <c r="P320" s="280"/>
      <c r="Q320" s="277">
        <v>0</v>
      </c>
      <c r="R320" s="287"/>
      <c r="S320" s="277"/>
      <c r="T320" s="287"/>
      <c r="U320" s="287"/>
      <c r="V320" s="287"/>
      <c r="W320" s="287"/>
      <c r="X320" s="287"/>
      <c r="Y320" s="287"/>
      <c r="Z320" s="287"/>
      <c r="AA320" s="287"/>
      <c r="AP320" s="271" t="s">
        <v>557</v>
      </c>
    </row>
    <row r="321" spans="1:42" s="269" customFormat="1" ht="21" customHeight="1" x14ac:dyDescent="0.3">
      <c r="A321" s="277">
        <v>425810</v>
      </c>
      <c r="B321" s="287" t="s">
        <v>1111</v>
      </c>
      <c r="C321" s="287" t="s">
        <v>333</v>
      </c>
      <c r="D321" s="287" t="s">
        <v>287</v>
      </c>
      <c r="E321" s="287" t="s">
        <v>80</v>
      </c>
      <c r="F321" s="275">
        <v>36161</v>
      </c>
      <c r="G321" s="287" t="s">
        <v>1112</v>
      </c>
      <c r="H321" s="287" t="s">
        <v>30</v>
      </c>
      <c r="I321" s="287" t="s">
        <v>580</v>
      </c>
      <c r="J321" s="287" t="s">
        <v>27</v>
      </c>
      <c r="K321" s="277">
        <v>2017</v>
      </c>
      <c r="L321" s="287" t="s">
        <v>41</v>
      </c>
      <c r="O321" s="280">
        <v>0</v>
      </c>
      <c r="P321" s="280"/>
      <c r="Q321" s="277">
        <v>0</v>
      </c>
      <c r="R321" s="287"/>
      <c r="S321" s="277"/>
      <c r="T321" s="287"/>
      <c r="U321" s="287"/>
      <c r="V321" s="287"/>
      <c r="W321" s="287"/>
      <c r="X321" s="287"/>
      <c r="Y321" s="287"/>
      <c r="Z321" s="287"/>
      <c r="AA321" s="287"/>
      <c r="AP321" s="271" t="s">
        <v>557</v>
      </c>
    </row>
    <row r="322" spans="1:42" s="269" customFormat="1" ht="21" customHeight="1" x14ac:dyDescent="0.3">
      <c r="A322" s="277">
        <v>425814</v>
      </c>
      <c r="B322" s="287" t="s">
        <v>1113</v>
      </c>
      <c r="C322" s="287" t="s">
        <v>257</v>
      </c>
      <c r="D322" s="287" t="s">
        <v>664</v>
      </c>
      <c r="E322" s="287" t="s">
        <v>80</v>
      </c>
      <c r="F322" s="275">
        <v>36161</v>
      </c>
      <c r="G322" s="287" t="s">
        <v>317</v>
      </c>
      <c r="H322" s="287" t="s">
        <v>26</v>
      </c>
      <c r="I322" s="287" t="s">
        <v>580</v>
      </c>
      <c r="J322" s="287" t="s">
        <v>585</v>
      </c>
      <c r="K322" s="277">
        <v>0</v>
      </c>
      <c r="L322" s="287" t="s">
        <v>41</v>
      </c>
      <c r="O322" s="280">
        <v>0</v>
      </c>
      <c r="P322" s="280"/>
      <c r="Q322" s="277">
        <v>0</v>
      </c>
      <c r="R322" s="287"/>
      <c r="S322" s="277"/>
      <c r="T322" s="287"/>
      <c r="U322" s="287"/>
      <c r="V322" s="287"/>
      <c r="W322" s="287"/>
      <c r="X322" s="287"/>
      <c r="Y322" s="287"/>
      <c r="Z322" s="287"/>
      <c r="AA322" s="287"/>
      <c r="AP322" s="271" t="s">
        <v>557</v>
      </c>
    </row>
    <row r="323" spans="1:42" s="269" customFormat="1" ht="21" customHeight="1" x14ac:dyDescent="0.3">
      <c r="A323" s="277">
        <v>425823</v>
      </c>
      <c r="B323" s="287" t="s">
        <v>1115</v>
      </c>
      <c r="C323" s="287" t="s">
        <v>345</v>
      </c>
      <c r="D323" s="287" t="s">
        <v>1116</v>
      </c>
      <c r="E323" s="287" t="s">
        <v>81</v>
      </c>
      <c r="F323" s="275">
        <v>36526</v>
      </c>
      <c r="G323" s="287" t="s">
        <v>29</v>
      </c>
      <c r="H323" s="287" t="s">
        <v>26</v>
      </c>
      <c r="I323" s="287" t="s">
        <v>580</v>
      </c>
      <c r="J323" s="287" t="s">
        <v>27</v>
      </c>
      <c r="K323" s="277">
        <v>2017</v>
      </c>
      <c r="L323" s="287" t="s">
        <v>29</v>
      </c>
      <c r="O323" s="280">
        <v>0</v>
      </c>
      <c r="P323" s="280"/>
      <c r="Q323" s="277">
        <v>0</v>
      </c>
      <c r="R323" s="287"/>
      <c r="S323" s="277"/>
      <c r="T323" s="287"/>
      <c r="U323" s="287"/>
      <c r="V323" s="287"/>
      <c r="W323" s="287"/>
      <c r="X323" s="287"/>
      <c r="Y323" s="287"/>
      <c r="Z323" s="287"/>
      <c r="AA323" s="287"/>
      <c r="AP323" s="271" t="s">
        <v>557</v>
      </c>
    </row>
    <row r="324" spans="1:42" s="269" customFormat="1" ht="21" customHeight="1" x14ac:dyDescent="0.3">
      <c r="A324" s="277">
        <v>425830</v>
      </c>
      <c r="B324" s="287" t="s">
        <v>1117</v>
      </c>
      <c r="C324" s="287" t="s">
        <v>423</v>
      </c>
      <c r="D324" s="287" t="s">
        <v>608</v>
      </c>
      <c r="E324" s="287" t="s">
        <v>81</v>
      </c>
      <c r="F324" s="275">
        <v>36526</v>
      </c>
      <c r="G324" s="287" t="s">
        <v>533</v>
      </c>
      <c r="H324" s="287" t="s">
        <v>26</v>
      </c>
      <c r="I324" s="287" t="s">
        <v>580</v>
      </c>
      <c r="J324" s="287" t="s">
        <v>24</v>
      </c>
      <c r="K324" s="277">
        <v>2017</v>
      </c>
      <c r="L324" s="287" t="s">
        <v>41</v>
      </c>
      <c r="O324" s="280">
        <v>0</v>
      </c>
      <c r="P324" s="280"/>
      <c r="Q324" s="277">
        <v>0</v>
      </c>
      <c r="R324" s="287"/>
      <c r="S324" s="277"/>
      <c r="T324" s="287"/>
      <c r="U324" s="287"/>
      <c r="V324" s="287"/>
      <c r="W324" s="287"/>
      <c r="X324" s="287"/>
      <c r="Y324" s="287"/>
      <c r="Z324" s="287"/>
      <c r="AA324" s="287"/>
      <c r="AP324" s="271" t="s">
        <v>557</v>
      </c>
    </row>
    <row r="325" spans="1:42" s="269" customFormat="1" ht="21" customHeight="1" x14ac:dyDescent="0.3">
      <c r="A325" s="277">
        <v>425837</v>
      </c>
      <c r="B325" s="287" t="s">
        <v>1118</v>
      </c>
      <c r="C325" s="287" t="s">
        <v>322</v>
      </c>
      <c r="D325" s="287" t="s">
        <v>502</v>
      </c>
      <c r="E325" s="287" t="s">
        <v>81</v>
      </c>
      <c r="F325" s="275">
        <v>34944</v>
      </c>
      <c r="G325" s="287" t="s">
        <v>77</v>
      </c>
      <c r="H325" s="287" t="s">
        <v>26</v>
      </c>
      <c r="I325" s="287" t="s">
        <v>580</v>
      </c>
      <c r="J325" s="287" t="s">
        <v>24</v>
      </c>
      <c r="K325" s="277">
        <v>2013</v>
      </c>
      <c r="L325" s="287" t="s">
        <v>77</v>
      </c>
      <c r="O325" s="280">
        <v>0</v>
      </c>
      <c r="P325" s="280"/>
      <c r="Q325" s="277">
        <v>0</v>
      </c>
      <c r="R325" s="287"/>
      <c r="S325" s="277"/>
      <c r="T325" s="287"/>
      <c r="U325" s="287"/>
      <c r="V325" s="287"/>
      <c r="W325" s="287"/>
      <c r="X325" s="287"/>
      <c r="Y325" s="287"/>
      <c r="Z325" s="287"/>
      <c r="AA325" s="287"/>
      <c r="AP325" s="271" t="s">
        <v>557</v>
      </c>
    </row>
    <row r="326" spans="1:42" s="269" customFormat="1" ht="21" customHeight="1" x14ac:dyDescent="0.3">
      <c r="A326" s="277">
        <v>425842</v>
      </c>
      <c r="B326" s="287" t="s">
        <v>1120</v>
      </c>
      <c r="C326" s="287" t="s">
        <v>257</v>
      </c>
      <c r="D326" s="287" t="s">
        <v>1121</v>
      </c>
      <c r="E326" s="287" t="s">
        <v>81</v>
      </c>
      <c r="F326" s="275">
        <v>35578</v>
      </c>
      <c r="G326" s="287" t="s">
        <v>1122</v>
      </c>
      <c r="H326" s="287" t="s">
        <v>26</v>
      </c>
      <c r="I326" s="287" t="s">
        <v>580</v>
      </c>
      <c r="J326" s="287" t="s">
        <v>24</v>
      </c>
      <c r="K326" s="277">
        <v>2016</v>
      </c>
      <c r="L326" s="287" t="s">
        <v>41</v>
      </c>
      <c r="O326" s="280">
        <v>770</v>
      </c>
      <c r="P326" s="280"/>
      <c r="Q326" s="277">
        <v>2000</v>
      </c>
      <c r="R326" s="287"/>
      <c r="S326" s="277"/>
      <c r="T326" s="287"/>
      <c r="U326" s="287"/>
      <c r="V326" s="287"/>
      <c r="W326" s="287"/>
      <c r="X326" s="287"/>
      <c r="Y326" s="287"/>
      <c r="Z326" s="287"/>
      <c r="AA326" s="287"/>
      <c r="AP326" s="271" t="s">
        <v>557</v>
      </c>
    </row>
    <row r="327" spans="1:42" s="269" customFormat="1" ht="21" customHeight="1" x14ac:dyDescent="0.3">
      <c r="A327" s="277">
        <v>425856</v>
      </c>
      <c r="B327" s="287" t="s">
        <v>1123</v>
      </c>
      <c r="C327" s="287" t="s">
        <v>246</v>
      </c>
      <c r="D327" s="287" t="s">
        <v>508</v>
      </c>
      <c r="E327" s="287" t="s">
        <v>81</v>
      </c>
      <c r="F327" s="275">
        <v>35431</v>
      </c>
      <c r="G327" s="287" t="s">
        <v>515</v>
      </c>
      <c r="H327" s="287" t="s">
        <v>26</v>
      </c>
      <c r="I327" s="287" t="s">
        <v>580</v>
      </c>
      <c r="J327" s="287" t="s">
        <v>24</v>
      </c>
      <c r="K327" s="277">
        <v>2015</v>
      </c>
      <c r="L327" s="287" t="s">
        <v>41</v>
      </c>
      <c r="O327" s="280">
        <v>0</v>
      </c>
      <c r="P327" s="280"/>
      <c r="Q327" s="277">
        <v>0</v>
      </c>
      <c r="R327" s="287"/>
      <c r="S327" s="277"/>
      <c r="T327" s="287"/>
      <c r="U327" s="287"/>
      <c r="V327" s="287"/>
      <c r="W327" s="287"/>
      <c r="X327" s="287"/>
      <c r="Y327" s="287"/>
      <c r="Z327" s="287"/>
      <c r="AA327" s="287"/>
      <c r="AP327" s="271" t="s">
        <v>557</v>
      </c>
    </row>
    <row r="328" spans="1:42" s="269" customFormat="1" ht="21" customHeight="1" x14ac:dyDescent="0.3">
      <c r="A328" s="277">
        <v>425857</v>
      </c>
      <c r="B328" s="287" t="s">
        <v>1124</v>
      </c>
      <c r="C328" s="287" t="s">
        <v>698</v>
      </c>
      <c r="D328" s="287" t="s">
        <v>1125</v>
      </c>
      <c r="E328" s="287" t="s">
        <v>81</v>
      </c>
      <c r="F328" s="275">
        <v>35260</v>
      </c>
      <c r="G328" s="287" t="s">
        <v>29</v>
      </c>
      <c r="H328" s="287" t="s">
        <v>26</v>
      </c>
      <c r="I328" s="287" t="s">
        <v>580</v>
      </c>
      <c r="J328" s="287" t="s">
        <v>24</v>
      </c>
      <c r="K328" s="277">
        <v>2014</v>
      </c>
      <c r="L328" s="287" t="s">
        <v>29</v>
      </c>
      <c r="O328" s="280">
        <v>0</v>
      </c>
      <c r="P328" s="280"/>
      <c r="Q328" s="277">
        <v>0</v>
      </c>
      <c r="R328" s="287"/>
      <c r="S328" s="277"/>
      <c r="T328" s="287"/>
      <c r="U328" s="287"/>
      <c r="V328" s="287"/>
      <c r="W328" s="287"/>
      <c r="X328" s="287"/>
      <c r="Y328" s="287" t="s">
        <v>605</v>
      </c>
      <c r="Z328" s="287"/>
      <c r="AA328" s="287"/>
      <c r="AP328" s="271" t="s">
        <v>557</v>
      </c>
    </row>
    <row r="329" spans="1:42" s="269" customFormat="1" ht="21" customHeight="1" x14ac:dyDescent="0.3">
      <c r="A329" s="277">
        <v>425861</v>
      </c>
      <c r="B329" s="287" t="s">
        <v>1126</v>
      </c>
      <c r="C329" s="287" t="s">
        <v>1127</v>
      </c>
      <c r="D329" s="287" t="s">
        <v>251</v>
      </c>
      <c r="E329" s="287" t="s">
        <v>81</v>
      </c>
      <c r="F329" s="275">
        <v>36526</v>
      </c>
      <c r="G329" s="287" t="s">
        <v>695</v>
      </c>
      <c r="H329" s="287" t="s">
        <v>26</v>
      </c>
      <c r="I329" s="287" t="s">
        <v>580</v>
      </c>
      <c r="J329" s="287" t="s">
        <v>24</v>
      </c>
      <c r="K329" s="277">
        <v>2017</v>
      </c>
      <c r="L329" s="287" t="s">
        <v>29</v>
      </c>
      <c r="O329" s="280">
        <v>0</v>
      </c>
      <c r="P329" s="280"/>
      <c r="Q329" s="277">
        <v>0</v>
      </c>
      <c r="R329" s="287"/>
      <c r="S329" s="277"/>
      <c r="T329" s="287"/>
      <c r="U329" s="287"/>
      <c r="V329" s="287"/>
      <c r="W329" s="287"/>
      <c r="X329" s="287"/>
      <c r="Y329" s="287"/>
      <c r="Z329" s="287"/>
      <c r="AA329" s="287"/>
      <c r="AP329" s="271" t="s">
        <v>557</v>
      </c>
    </row>
    <row r="330" spans="1:42" s="269" customFormat="1" ht="21" customHeight="1" x14ac:dyDescent="0.3">
      <c r="A330" s="277">
        <v>425862</v>
      </c>
      <c r="B330" s="287" t="s">
        <v>1128</v>
      </c>
      <c r="C330" s="287" t="s">
        <v>490</v>
      </c>
      <c r="D330" s="287" t="s">
        <v>531</v>
      </c>
      <c r="E330" s="287" t="s">
        <v>81</v>
      </c>
      <c r="F330" s="275">
        <v>31048</v>
      </c>
      <c r="G330" s="287" t="s">
        <v>29</v>
      </c>
      <c r="H330" s="287" t="s">
        <v>26</v>
      </c>
      <c r="I330" s="287" t="s">
        <v>580</v>
      </c>
      <c r="J330" s="287" t="s">
        <v>27</v>
      </c>
      <c r="K330" s="277">
        <v>2019</v>
      </c>
      <c r="L330" s="287" t="s">
        <v>29</v>
      </c>
      <c r="O330" s="280">
        <v>0</v>
      </c>
      <c r="P330" s="280"/>
      <c r="Q330" s="277">
        <v>0</v>
      </c>
      <c r="R330" s="287"/>
      <c r="S330" s="277"/>
      <c r="T330" s="287"/>
      <c r="U330" s="287"/>
      <c r="V330" s="287"/>
      <c r="W330" s="287"/>
      <c r="X330" s="287"/>
      <c r="Y330" s="287"/>
      <c r="Z330" s="287"/>
      <c r="AA330" s="287"/>
      <c r="AP330" s="271" t="s">
        <v>557</v>
      </c>
    </row>
    <row r="331" spans="1:42" s="269" customFormat="1" ht="21" customHeight="1" x14ac:dyDescent="0.3">
      <c r="A331" s="277">
        <v>425893</v>
      </c>
      <c r="B331" s="287" t="s">
        <v>1129</v>
      </c>
      <c r="C331" s="287" t="s">
        <v>345</v>
      </c>
      <c r="D331" s="287" t="s">
        <v>330</v>
      </c>
      <c r="E331" s="287" t="s">
        <v>81</v>
      </c>
      <c r="F331" s="275">
        <v>33240</v>
      </c>
      <c r="G331" s="287" t="s">
        <v>245</v>
      </c>
      <c r="H331" s="287" t="s">
        <v>26</v>
      </c>
      <c r="I331" s="287" t="s">
        <v>580</v>
      </c>
      <c r="J331" s="287" t="s">
        <v>27</v>
      </c>
      <c r="K331" s="277">
        <v>2019</v>
      </c>
      <c r="L331" s="287" t="s">
        <v>29</v>
      </c>
      <c r="O331" s="280">
        <v>0</v>
      </c>
      <c r="P331" s="280"/>
      <c r="Q331" s="277">
        <v>0</v>
      </c>
      <c r="R331" s="287"/>
      <c r="S331" s="277"/>
      <c r="T331" s="287"/>
      <c r="U331" s="287"/>
      <c r="V331" s="287"/>
      <c r="W331" s="287"/>
      <c r="X331" s="287"/>
      <c r="Y331" s="287"/>
      <c r="Z331" s="287"/>
      <c r="AA331" s="287"/>
      <c r="AP331" s="271" t="s">
        <v>557</v>
      </c>
    </row>
    <row r="332" spans="1:42" s="269" customFormat="1" ht="21" customHeight="1" x14ac:dyDescent="0.3">
      <c r="A332" s="277">
        <v>425902</v>
      </c>
      <c r="B332" s="287" t="s">
        <v>1130</v>
      </c>
      <c r="C332" s="287" t="s">
        <v>1131</v>
      </c>
      <c r="D332" s="287" t="s">
        <v>1132</v>
      </c>
      <c r="E332" s="287" t="s">
        <v>80</v>
      </c>
      <c r="F332" s="275">
        <v>36739</v>
      </c>
      <c r="G332" s="287" t="s">
        <v>29</v>
      </c>
      <c r="H332" s="287" t="s">
        <v>26</v>
      </c>
      <c r="I332" s="287" t="s">
        <v>580</v>
      </c>
      <c r="J332" s="287" t="s">
        <v>24</v>
      </c>
      <c r="K332" s="277">
        <v>2018</v>
      </c>
      <c r="L332" s="287" t="s">
        <v>29</v>
      </c>
      <c r="O332" s="280">
        <v>0</v>
      </c>
      <c r="P332" s="280"/>
      <c r="Q332" s="277">
        <v>0</v>
      </c>
      <c r="R332" s="287"/>
      <c r="S332" s="277"/>
      <c r="T332" s="287"/>
      <c r="U332" s="287"/>
      <c r="V332" s="287"/>
      <c r="W332" s="287"/>
      <c r="X332" s="287"/>
      <c r="Y332" s="287"/>
      <c r="Z332" s="287"/>
      <c r="AA332" s="287"/>
      <c r="AP332" s="271" t="s">
        <v>557</v>
      </c>
    </row>
    <row r="333" spans="1:42" s="269" customFormat="1" ht="21" customHeight="1" x14ac:dyDescent="0.3">
      <c r="A333" s="277">
        <v>425922</v>
      </c>
      <c r="B333" s="287" t="s">
        <v>1133</v>
      </c>
      <c r="C333" s="287" t="s">
        <v>257</v>
      </c>
      <c r="D333" s="287" t="s">
        <v>1134</v>
      </c>
      <c r="E333" s="287" t="s">
        <v>80</v>
      </c>
      <c r="F333" s="275">
        <v>36526</v>
      </c>
      <c r="G333" s="287" t="s">
        <v>29</v>
      </c>
      <c r="H333" s="287" t="s">
        <v>26</v>
      </c>
      <c r="I333" s="287" t="s">
        <v>580</v>
      </c>
      <c r="J333" s="287" t="s">
        <v>24</v>
      </c>
      <c r="K333" s="277">
        <v>2017</v>
      </c>
      <c r="L333" s="287" t="s">
        <v>29</v>
      </c>
      <c r="O333" s="280">
        <v>0</v>
      </c>
      <c r="P333" s="280"/>
      <c r="Q333" s="277">
        <v>0</v>
      </c>
      <c r="R333" s="287"/>
      <c r="S333" s="277"/>
      <c r="T333" s="287"/>
      <c r="U333" s="287"/>
      <c r="V333" s="287"/>
      <c r="W333" s="287"/>
      <c r="X333" s="287"/>
      <c r="Y333" s="287"/>
      <c r="Z333" s="287"/>
      <c r="AA333" s="287"/>
      <c r="AP333" s="271" t="s">
        <v>557</v>
      </c>
    </row>
    <row r="334" spans="1:42" s="269" customFormat="1" ht="21" customHeight="1" x14ac:dyDescent="0.3">
      <c r="A334" s="277">
        <v>425930</v>
      </c>
      <c r="B334" s="287" t="s">
        <v>1135</v>
      </c>
      <c r="C334" s="287" t="s">
        <v>1136</v>
      </c>
      <c r="D334" s="287" t="s">
        <v>1137</v>
      </c>
      <c r="E334" s="287" t="s">
        <v>81</v>
      </c>
      <c r="F334" s="275">
        <v>35893</v>
      </c>
      <c r="G334" s="287" t="s">
        <v>1138</v>
      </c>
      <c r="H334" s="287" t="s">
        <v>26</v>
      </c>
      <c r="I334" s="287" t="s">
        <v>580</v>
      </c>
      <c r="J334" s="287" t="s">
        <v>24</v>
      </c>
      <c r="K334" s="277">
        <v>2016</v>
      </c>
      <c r="L334" s="287" t="s">
        <v>77</v>
      </c>
      <c r="O334" s="280">
        <v>0</v>
      </c>
      <c r="P334" s="280"/>
      <c r="Q334" s="277">
        <v>0</v>
      </c>
      <c r="R334" s="287"/>
      <c r="S334" s="277"/>
      <c r="T334" s="287"/>
      <c r="U334" s="287"/>
      <c r="V334" s="287"/>
      <c r="W334" s="287"/>
      <c r="X334" s="287"/>
      <c r="Y334" s="287"/>
      <c r="Z334" s="287"/>
      <c r="AA334" s="287"/>
      <c r="AP334" s="271" t="s">
        <v>557</v>
      </c>
    </row>
    <row r="335" spans="1:42" s="269" customFormat="1" ht="21" customHeight="1" x14ac:dyDescent="0.3">
      <c r="A335" s="277">
        <v>425942</v>
      </c>
      <c r="B335" s="287" t="s">
        <v>1139</v>
      </c>
      <c r="C335" s="287" t="s">
        <v>276</v>
      </c>
      <c r="D335" s="287" t="s">
        <v>530</v>
      </c>
      <c r="E335" s="287" t="s">
        <v>81</v>
      </c>
      <c r="F335" s="275">
        <v>36299</v>
      </c>
      <c r="G335" s="287" t="s">
        <v>29</v>
      </c>
      <c r="H335" s="287" t="s">
        <v>30</v>
      </c>
      <c r="I335" s="287" t="s">
        <v>580</v>
      </c>
      <c r="J335" s="287" t="s">
        <v>24</v>
      </c>
      <c r="K335" s="277">
        <v>2017</v>
      </c>
      <c r="L335" s="287" t="s">
        <v>41</v>
      </c>
      <c r="O335" s="280">
        <v>0</v>
      </c>
      <c r="P335" s="280"/>
      <c r="Q335" s="277">
        <v>0</v>
      </c>
      <c r="R335" s="287"/>
      <c r="S335" s="277"/>
      <c r="T335" s="287"/>
      <c r="U335" s="287"/>
      <c r="V335" s="287"/>
      <c r="W335" s="287"/>
      <c r="X335" s="287"/>
      <c r="Y335" s="287"/>
      <c r="Z335" s="287"/>
      <c r="AA335" s="287"/>
      <c r="AP335" s="271" t="s">
        <v>557</v>
      </c>
    </row>
    <row r="336" spans="1:42" s="269" customFormat="1" ht="21" customHeight="1" x14ac:dyDescent="0.3">
      <c r="A336" s="277">
        <v>425958</v>
      </c>
      <c r="B336" s="287" t="s">
        <v>1140</v>
      </c>
      <c r="C336" s="287" t="s">
        <v>407</v>
      </c>
      <c r="D336" s="287" t="s">
        <v>284</v>
      </c>
      <c r="E336" s="287" t="s">
        <v>81</v>
      </c>
      <c r="F336" s="275">
        <v>36364</v>
      </c>
      <c r="G336" s="287" t="s">
        <v>1141</v>
      </c>
      <c r="H336" s="287" t="s">
        <v>26</v>
      </c>
      <c r="I336" s="287" t="s">
        <v>580</v>
      </c>
      <c r="J336" s="287" t="s">
        <v>24</v>
      </c>
      <c r="K336" s="277">
        <v>2008</v>
      </c>
      <c r="L336" s="287" t="s">
        <v>41</v>
      </c>
      <c r="O336" s="280">
        <v>0</v>
      </c>
      <c r="P336" s="280"/>
      <c r="Q336" s="277">
        <v>0</v>
      </c>
      <c r="R336" s="287"/>
      <c r="S336" s="277"/>
      <c r="T336" s="287"/>
      <c r="U336" s="287"/>
      <c r="V336" s="287"/>
      <c r="W336" s="287"/>
      <c r="X336" s="287"/>
      <c r="Y336" s="287"/>
      <c r="Z336" s="287"/>
      <c r="AA336" s="287"/>
      <c r="AP336" s="271" t="s">
        <v>557</v>
      </c>
    </row>
    <row r="337" spans="1:42" s="269" customFormat="1" ht="21" customHeight="1" x14ac:dyDescent="0.3">
      <c r="A337" s="277">
        <v>425964</v>
      </c>
      <c r="B337" s="287" t="s">
        <v>1142</v>
      </c>
      <c r="C337" s="287" t="s">
        <v>520</v>
      </c>
      <c r="D337" s="287" t="s">
        <v>251</v>
      </c>
      <c r="E337" s="287" t="s">
        <v>81</v>
      </c>
      <c r="F337" s="275">
        <v>35796</v>
      </c>
      <c r="G337" s="287" t="s">
        <v>48</v>
      </c>
      <c r="H337" s="287" t="s">
        <v>26</v>
      </c>
      <c r="I337" s="287" t="s">
        <v>580</v>
      </c>
      <c r="J337" s="287" t="s">
        <v>27</v>
      </c>
      <c r="K337" s="277">
        <v>2016</v>
      </c>
      <c r="L337" s="287" t="s">
        <v>29</v>
      </c>
      <c r="O337" s="280">
        <v>0</v>
      </c>
      <c r="P337" s="280"/>
      <c r="Q337" s="277">
        <v>0</v>
      </c>
      <c r="R337" s="287"/>
      <c r="S337" s="277"/>
      <c r="T337" s="287"/>
      <c r="U337" s="287"/>
      <c r="V337" s="287"/>
      <c r="W337" s="287"/>
      <c r="X337" s="287"/>
      <c r="Y337" s="287"/>
      <c r="Z337" s="287"/>
      <c r="AA337" s="287"/>
      <c r="AP337" s="271" t="s">
        <v>557</v>
      </c>
    </row>
    <row r="338" spans="1:42" s="269" customFormat="1" ht="21" customHeight="1" x14ac:dyDescent="0.3">
      <c r="A338" s="277">
        <v>425971</v>
      </c>
      <c r="B338" s="287" t="s">
        <v>1143</v>
      </c>
      <c r="C338" s="287" t="s">
        <v>685</v>
      </c>
      <c r="D338" s="287" t="s">
        <v>392</v>
      </c>
      <c r="E338" s="287" t="s">
        <v>80</v>
      </c>
      <c r="F338" s="275">
        <v>36566</v>
      </c>
      <c r="G338" s="287" t="s">
        <v>29</v>
      </c>
      <c r="H338" s="287" t="s">
        <v>26</v>
      </c>
      <c r="I338" s="287" t="s">
        <v>580</v>
      </c>
      <c r="J338" s="287" t="s">
        <v>27</v>
      </c>
      <c r="K338" s="277">
        <v>2017</v>
      </c>
      <c r="L338" s="287" t="s">
        <v>29</v>
      </c>
      <c r="O338" s="280">
        <v>0</v>
      </c>
      <c r="P338" s="280"/>
      <c r="Q338" s="277">
        <v>0</v>
      </c>
      <c r="R338" s="287"/>
      <c r="S338" s="277"/>
      <c r="T338" s="287"/>
      <c r="U338" s="287"/>
      <c r="V338" s="287"/>
      <c r="W338" s="287"/>
      <c r="X338" s="287"/>
      <c r="Y338" s="287"/>
      <c r="Z338" s="287"/>
      <c r="AA338" s="287"/>
      <c r="AP338" s="271" t="s">
        <v>557</v>
      </c>
    </row>
    <row r="339" spans="1:42" s="269" customFormat="1" ht="21" customHeight="1" x14ac:dyDescent="0.3">
      <c r="A339" s="277">
        <v>425977</v>
      </c>
      <c r="B339" s="287" t="s">
        <v>1144</v>
      </c>
      <c r="C339" s="287" t="s">
        <v>1145</v>
      </c>
      <c r="D339" s="287" t="s">
        <v>473</v>
      </c>
      <c r="E339" s="287" t="s">
        <v>80</v>
      </c>
      <c r="F339" s="275">
        <v>36168</v>
      </c>
      <c r="G339" s="287" t="s">
        <v>366</v>
      </c>
      <c r="H339" s="287" t="s">
        <v>26</v>
      </c>
      <c r="I339" s="287" t="s">
        <v>580</v>
      </c>
      <c r="J339" s="287" t="s">
        <v>24</v>
      </c>
      <c r="K339" s="277">
        <v>2017</v>
      </c>
      <c r="L339" s="287" t="s">
        <v>29</v>
      </c>
      <c r="O339" s="280">
        <v>0</v>
      </c>
      <c r="P339" s="280"/>
      <c r="Q339" s="277">
        <v>0</v>
      </c>
      <c r="R339" s="287"/>
      <c r="S339" s="277"/>
      <c r="T339" s="287"/>
      <c r="U339" s="287"/>
      <c r="V339" s="287"/>
      <c r="W339" s="287"/>
      <c r="X339" s="287"/>
      <c r="Y339" s="287"/>
      <c r="Z339" s="287"/>
      <c r="AA339" s="287"/>
      <c r="AP339" s="271" t="s">
        <v>557</v>
      </c>
    </row>
    <row r="340" spans="1:42" s="269" customFormat="1" ht="21" customHeight="1" x14ac:dyDescent="0.3">
      <c r="A340" s="277">
        <v>425980</v>
      </c>
      <c r="B340" s="287" t="s">
        <v>1146</v>
      </c>
      <c r="C340" s="287" t="s">
        <v>246</v>
      </c>
      <c r="D340" s="287" t="s">
        <v>251</v>
      </c>
      <c r="E340" s="287" t="s">
        <v>80</v>
      </c>
      <c r="F340" s="275">
        <v>36283</v>
      </c>
      <c r="G340" s="287" t="s">
        <v>29</v>
      </c>
      <c r="H340" s="287" t="s">
        <v>30</v>
      </c>
      <c r="I340" s="287" t="s">
        <v>580</v>
      </c>
      <c r="J340" s="287" t="s">
        <v>27</v>
      </c>
      <c r="K340" s="277">
        <v>2017</v>
      </c>
      <c r="L340" s="287" t="s">
        <v>41</v>
      </c>
      <c r="O340" s="280">
        <v>0</v>
      </c>
      <c r="P340" s="280"/>
      <c r="Q340" s="277">
        <v>0</v>
      </c>
      <c r="R340" s="287"/>
      <c r="S340" s="277"/>
      <c r="T340" s="287"/>
      <c r="U340" s="287"/>
      <c r="V340" s="287"/>
      <c r="W340" s="287"/>
      <c r="X340" s="287"/>
      <c r="Y340" s="287"/>
      <c r="Z340" s="287"/>
      <c r="AA340" s="287"/>
      <c r="AP340" s="271" t="s">
        <v>557</v>
      </c>
    </row>
    <row r="341" spans="1:42" s="269" customFormat="1" ht="21" customHeight="1" x14ac:dyDescent="0.3">
      <c r="A341" s="277">
        <v>425992</v>
      </c>
      <c r="B341" s="287" t="s">
        <v>1147</v>
      </c>
      <c r="C341" s="287" t="s">
        <v>674</v>
      </c>
      <c r="D341" s="287" t="s">
        <v>794</v>
      </c>
      <c r="E341" s="287" t="s">
        <v>81</v>
      </c>
      <c r="F341" s="275">
        <v>35281</v>
      </c>
      <c r="G341" s="287" t="s">
        <v>29</v>
      </c>
      <c r="H341" s="287" t="s">
        <v>26</v>
      </c>
      <c r="I341" s="287" t="s">
        <v>580</v>
      </c>
      <c r="J341" s="287" t="s">
        <v>27</v>
      </c>
      <c r="K341" s="277">
        <v>2017</v>
      </c>
      <c r="L341" s="287" t="s">
        <v>29</v>
      </c>
      <c r="O341" s="280">
        <v>0</v>
      </c>
      <c r="P341" s="280"/>
      <c r="Q341" s="277">
        <v>0</v>
      </c>
      <c r="R341" s="287"/>
      <c r="S341" s="277"/>
      <c r="T341" s="287"/>
      <c r="U341" s="287"/>
      <c r="V341" s="287"/>
      <c r="W341" s="287"/>
      <c r="X341" s="287"/>
      <c r="Y341" s="287"/>
      <c r="Z341" s="287"/>
      <c r="AA341" s="287"/>
      <c r="AP341" s="271" t="s">
        <v>557</v>
      </c>
    </row>
    <row r="342" spans="1:42" s="269" customFormat="1" ht="21" customHeight="1" x14ac:dyDescent="0.3">
      <c r="A342" s="277">
        <v>426017</v>
      </c>
      <c r="B342" s="287" t="s">
        <v>1148</v>
      </c>
      <c r="C342" s="287" t="s">
        <v>268</v>
      </c>
      <c r="D342" s="287" t="s">
        <v>532</v>
      </c>
      <c r="E342" s="287" t="s">
        <v>80</v>
      </c>
      <c r="F342" s="275">
        <v>36556</v>
      </c>
      <c r="G342" s="287" t="s">
        <v>29</v>
      </c>
      <c r="H342" s="287" t="s">
        <v>26</v>
      </c>
      <c r="I342" s="287" t="s">
        <v>580</v>
      </c>
      <c r="J342" s="287" t="s">
        <v>24</v>
      </c>
      <c r="K342" s="277">
        <v>2017</v>
      </c>
      <c r="L342" s="287" t="s">
        <v>29</v>
      </c>
      <c r="O342" s="280">
        <v>0</v>
      </c>
      <c r="P342" s="280"/>
      <c r="Q342" s="277">
        <v>0</v>
      </c>
      <c r="R342" s="287"/>
      <c r="S342" s="277"/>
      <c r="T342" s="287"/>
      <c r="U342" s="287"/>
      <c r="V342" s="287"/>
      <c r="W342" s="287"/>
      <c r="X342" s="287"/>
      <c r="Y342" s="287"/>
      <c r="Z342" s="287"/>
      <c r="AA342" s="287"/>
      <c r="AP342" s="271" t="s">
        <v>557</v>
      </c>
    </row>
    <row r="343" spans="1:42" s="269" customFormat="1" ht="21" customHeight="1" x14ac:dyDescent="0.3">
      <c r="A343" s="277">
        <v>426023</v>
      </c>
      <c r="B343" s="287" t="s">
        <v>1149</v>
      </c>
      <c r="C343" s="287" t="s">
        <v>369</v>
      </c>
      <c r="D343" s="287" t="s">
        <v>371</v>
      </c>
      <c r="E343" s="287" t="s">
        <v>81</v>
      </c>
      <c r="F343" s="275">
        <v>32825</v>
      </c>
      <c r="G343" s="287" t="s">
        <v>1150</v>
      </c>
      <c r="H343" s="287" t="s">
        <v>26</v>
      </c>
      <c r="I343" s="287" t="s">
        <v>580</v>
      </c>
      <c r="J343" s="287" t="s">
        <v>27</v>
      </c>
      <c r="K343" s="277">
        <v>2007</v>
      </c>
      <c r="L343" s="287" t="s">
        <v>41</v>
      </c>
      <c r="O343" s="280">
        <v>0</v>
      </c>
      <c r="P343" s="280"/>
      <c r="Q343" s="277">
        <v>0</v>
      </c>
      <c r="R343" s="287"/>
      <c r="S343" s="277"/>
      <c r="T343" s="287"/>
      <c r="U343" s="287"/>
      <c r="V343" s="287"/>
      <c r="W343" s="287"/>
      <c r="X343" s="287"/>
      <c r="Y343" s="287"/>
      <c r="Z343" s="287"/>
      <c r="AA343" s="287"/>
      <c r="AP343" s="271" t="s">
        <v>557</v>
      </c>
    </row>
    <row r="344" spans="1:42" s="269" customFormat="1" ht="21" customHeight="1" x14ac:dyDescent="0.3">
      <c r="A344" s="277">
        <v>426080</v>
      </c>
      <c r="B344" s="287" t="s">
        <v>1151</v>
      </c>
      <c r="C344" s="287" t="s">
        <v>817</v>
      </c>
      <c r="D344" s="287" t="s">
        <v>285</v>
      </c>
      <c r="E344" s="287" t="s">
        <v>80</v>
      </c>
      <c r="F344" s="275">
        <v>36053</v>
      </c>
      <c r="G344" s="287" t="s">
        <v>1152</v>
      </c>
      <c r="H344" s="287" t="s">
        <v>26</v>
      </c>
      <c r="I344" s="287" t="s">
        <v>580</v>
      </c>
      <c r="J344" s="287" t="s">
        <v>24</v>
      </c>
      <c r="K344" s="277">
        <v>2017</v>
      </c>
      <c r="L344" s="287" t="s">
        <v>25</v>
      </c>
      <c r="O344" s="280">
        <v>0</v>
      </c>
      <c r="P344" s="280"/>
      <c r="Q344" s="277">
        <v>0</v>
      </c>
      <c r="R344" s="287"/>
      <c r="S344" s="277"/>
      <c r="T344" s="287"/>
      <c r="U344" s="287"/>
      <c r="V344" s="287"/>
      <c r="W344" s="287"/>
      <c r="X344" s="287"/>
      <c r="Y344" s="287"/>
      <c r="Z344" s="287"/>
      <c r="AA344" s="287"/>
      <c r="AP344" s="271" t="s">
        <v>557</v>
      </c>
    </row>
    <row r="345" spans="1:42" s="269" customFormat="1" ht="21" customHeight="1" x14ac:dyDescent="0.3">
      <c r="A345" s="277">
        <v>426098</v>
      </c>
      <c r="B345" s="287" t="s">
        <v>1153</v>
      </c>
      <c r="C345" s="287" t="s">
        <v>464</v>
      </c>
      <c r="D345" s="287" t="s">
        <v>1154</v>
      </c>
      <c r="E345" s="287" t="s">
        <v>81</v>
      </c>
      <c r="F345" s="275">
        <v>36892</v>
      </c>
      <c r="G345" s="287" t="s">
        <v>29</v>
      </c>
      <c r="H345" s="287" t="s">
        <v>26</v>
      </c>
      <c r="I345" s="287" t="s">
        <v>580</v>
      </c>
      <c r="J345" s="287" t="s">
        <v>27</v>
      </c>
      <c r="K345" s="277">
        <v>2018</v>
      </c>
      <c r="L345" s="287" t="s">
        <v>29</v>
      </c>
      <c r="O345" s="280">
        <v>0</v>
      </c>
      <c r="P345" s="280"/>
      <c r="Q345" s="277">
        <v>0</v>
      </c>
      <c r="R345" s="287"/>
      <c r="S345" s="277"/>
      <c r="T345" s="287"/>
      <c r="U345" s="287"/>
      <c r="V345" s="287"/>
      <c r="W345" s="287"/>
      <c r="X345" s="287"/>
      <c r="Y345" s="287"/>
      <c r="Z345" s="287"/>
      <c r="AA345" s="287"/>
      <c r="AP345" s="271" t="s">
        <v>557</v>
      </c>
    </row>
    <row r="346" spans="1:42" s="269" customFormat="1" ht="21" customHeight="1" x14ac:dyDescent="0.3">
      <c r="A346" s="277">
        <v>426099</v>
      </c>
      <c r="B346" s="287" t="s">
        <v>1155</v>
      </c>
      <c r="C346" s="287" t="s">
        <v>484</v>
      </c>
      <c r="D346" s="287" t="s">
        <v>302</v>
      </c>
      <c r="E346" s="287" t="s">
        <v>80</v>
      </c>
      <c r="F346" s="275">
        <v>36412</v>
      </c>
      <c r="G346" s="287" t="s">
        <v>542</v>
      </c>
      <c r="H346" s="287" t="s">
        <v>26</v>
      </c>
      <c r="I346" s="287" t="s">
        <v>580</v>
      </c>
      <c r="J346" s="287" t="s">
        <v>24</v>
      </c>
      <c r="K346" s="277">
        <v>2017</v>
      </c>
      <c r="L346" s="287" t="s">
        <v>29</v>
      </c>
      <c r="O346" s="280">
        <v>0</v>
      </c>
      <c r="P346" s="280"/>
      <c r="Q346" s="277">
        <v>0</v>
      </c>
      <c r="R346" s="287"/>
      <c r="S346" s="277"/>
      <c r="T346" s="287"/>
      <c r="U346" s="287"/>
      <c r="V346" s="287"/>
      <c r="W346" s="287"/>
      <c r="X346" s="287"/>
      <c r="Y346" s="287"/>
      <c r="Z346" s="287"/>
      <c r="AA346" s="287"/>
      <c r="AP346" s="271" t="s">
        <v>557</v>
      </c>
    </row>
    <row r="347" spans="1:42" s="269" customFormat="1" ht="21" customHeight="1" x14ac:dyDescent="0.3">
      <c r="A347" s="277">
        <v>426103</v>
      </c>
      <c r="B347" s="287" t="s">
        <v>1156</v>
      </c>
      <c r="C347" s="287" t="s">
        <v>1099</v>
      </c>
      <c r="D347" s="287" t="s">
        <v>266</v>
      </c>
      <c r="E347" s="287" t="s">
        <v>81</v>
      </c>
      <c r="F347" s="275">
        <v>35199</v>
      </c>
      <c r="G347" s="287" t="s">
        <v>29</v>
      </c>
      <c r="H347" s="287" t="s">
        <v>26</v>
      </c>
      <c r="I347" s="287" t="s">
        <v>580</v>
      </c>
      <c r="J347" s="287" t="s">
        <v>27</v>
      </c>
      <c r="K347" s="277">
        <v>2014</v>
      </c>
      <c r="L347" s="287" t="s">
        <v>29</v>
      </c>
      <c r="O347" s="280">
        <v>0</v>
      </c>
      <c r="P347" s="280"/>
      <c r="Q347" s="277">
        <v>0</v>
      </c>
      <c r="R347" s="287"/>
      <c r="S347" s="277"/>
      <c r="T347" s="287"/>
      <c r="U347" s="287"/>
      <c r="V347" s="287"/>
      <c r="W347" s="287"/>
      <c r="X347" s="287"/>
      <c r="Y347" s="287"/>
      <c r="Z347" s="287"/>
      <c r="AA347" s="287"/>
      <c r="AP347" s="271" t="s">
        <v>557</v>
      </c>
    </row>
    <row r="348" spans="1:42" s="269" customFormat="1" ht="21" customHeight="1" x14ac:dyDescent="0.3">
      <c r="A348" s="277">
        <v>426110</v>
      </c>
      <c r="B348" s="287" t="s">
        <v>1157</v>
      </c>
      <c r="C348" s="287" t="s">
        <v>472</v>
      </c>
      <c r="D348" s="287" t="s">
        <v>1158</v>
      </c>
      <c r="E348" s="287" t="s">
        <v>81</v>
      </c>
      <c r="F348" s="275">
        <v>35349</v>
      </c>
      <c r="G348" s="287" t="s">
        <v>29</v>
      </c>
      <c r="H348" s="287" t="s">
        <v>26</v>
      </c>
      <c r="I348" s="287" t="s">
        <v>580</v>
      </c>
      <c r="J348" s="287" t="s">
        <v>24</v>
      </c>
      <c r="K348" s="277">
        <v>2017</v>
      </c>
      <c r="L348" s="287" t="s">
        <v>41</v>
      </c>
      <c r="O348" s="280">
        <v>0</v>
      </c>
      <c r="P348" s="280"/>
      <c r="Q348" s="277">
        <v>0</v>
      </c>
      <c r="R348" s="287"/>
      <c r="S348" s="277"/>
      <c r="T348" s="287"/>
      <c r="U348" s="287"/>
      <c r="V348" s="287"/>
      <c r="W348" s="287"/>
      <c r="X348" s="287"/>
      <c r="Y348" s="287"/>
      <c r="Z348" s="287"/>
      <c r="AA348" s="287"/>
      <c r="AP348" s="271" t="s">
        <v>557</v>
      </c>
    </row>
    <row r="349" spans="1:42" s="269" customFormat="1" ht="21" customHeight="1" x14ac:dyDescent="0.3">
      <c r="A349" s="277">
        <v>426131</v>
      </c>
      <c r="B349" s="287" t="s">
        <v>1159</v>
      </c>
      <c r="C349" s="287" t="s">
        <v>711</v>
      </c>
      <c r="D349" s="287" t="s">
        <v>1160</v>
      </c>
      <c r="E349" s="287" t="s">
        <v>81</v>
      </c>
      <c r="F349" s="275">
        <v>36019</v>
      </c>
      <c r="G349" s="287" t="s">
        <v>289</v>
      </c>
      <c r="H349" s="287" t="s">
        <v>26</v>
      </c>
      <c r="I349" s="287" t="s">
        <v>580</v>
      </c>
      <c r="J349" s="287" t="s">
        <v>24</v>
      </c>
      <c r="K349" s="277">
        <v>2017</v>
      </c>
      <c r="L349" s="287" t="s">
        <v>41</v>
      </c>
      <c r="O349" s="280">
        <v>0</v>
      </c>
      <c r="P349" s="280"/>
      <c r="Q349" s="277">
        <v>0</v>
      </c>
      <c r="R349" s="287"/>
      <c r="S349" s="277"/>
      <c r="T349" s="287"/>
      <c r="U349" s="287"/>
      <c r="V349" s="287"/>
      <c r="W349" s="287"/>
      <c r="X349" s="287"/>
      <c r="Y349" s="287"/>
      <c r="Z349" s="287"/>
      <c r="AA349" s="287"/>
      <c r="AP349" s="271" t="s">
        <v>557</v>
      </c>
    </row>
    <row r="350" spans="1:42" s="269" customFormat="1" ht="21" customHeight="1" x14ac:dyDescent="0.3">
      <c r="A350" s="277">
        <v>426141</v>
      </c>
      <c r="B350" s="287" t="s">
        <v>1161</v>
      </c>
      <c r="C350" s="287" t="s">
        <v>323</v>
      </c>
      <c r="D350" s="287" t="s">
        <v>1162</v>
      </c>
      <c r="E350" s="287" t="s">
        <v>81</v>
      </c>
      <c r="F350" s="275">
        <v>35619</v>
      </c>
      <c r="G350" s="287" t="s">
        <v>547</v>
      </c>
      <c r="H350" s="287" t="s">
        <v>26</v>
      </c>
      <c r="I350" s="287" t="s">
        <v>580</v>
      </c>
      <c r="J350" s="287" t="s">
        <v>27</v>
      </c>
      <c r="K350" s="277">
        <v>2014</v>
      </c>
      <c r="L350" s="287" t="s">
        <v>77</v>
      </c>
      <c r="O350" s="280">
        <v>0</v>
      </c>
      <c r="P350" s="280"/>
      <c r="Q350" s="277">
        <v>0</v>
      </c>
      <c r="R350" s="287"/>
      <c r="S350" s="277"/>
      <c r="T350" s="287"/>
      <c r="U350" s="287"/>
      <c r="V350" s="287"/>
      <c r="W350" s="287"/>
      <c r="X350" s="287"/>
      <c r="Y350" s="287"/>
      <c r="Z350" s="287"/>
      <c r="AA350" s="287"/>
      <c r="AP350" s="271" t="s">
        <v>557</v>
      </c>
    </row>
    <row r="351" spans="1:42" s="269" customFormat="1" ht="21" customHeight="1" x14ac:dyDescent="0.3">
      <c r="A351" s="277">
        <v>426145</v>
      </c>
      <c r="B351" s="287" t="s">
        <v>1163</v>
      </c>
      <c r="C351" s="287" t="s">
        <v>286</v>
      </c>
      <c r="D351" s="287" t="s">
        <v>304</v>
      </c>
      <c r="E351" s="287" t="s">
        <v>81</v>
      </c>
      <c r="F351" s="275">
        <v>30240</v>
      </c>
      <c r="G351" s="287" t="s">
        <v>29</v>
      </c>
      <c r="H351" s="287" t="s">
        <v>26</v>
      </c>
      <c r="I351" s="287" t="s">
        <v>580</v>
      </c>
      <c r="J351" s="287" t="s">
        <v>27</v>
      </c>
      <c r="K351" s="277">
        <v>2000</v>
      </c>
      <c r="L351" s="287" t="s">
        <v>29</v>
      </c>
      <c r="O351" s="280">
        <v>0</v>
      </c>
      <c r="P351" s="280"/>
      <c r="Q351" s="277">
        <v>0</v>
      </c>
      <c r="R351" s="287"/>
      <c r="S351" s="277"/>
      <c r="T351" s="287"/>
      <c r="U351" s="287"/>
      <c r="V351" s="287"/>
      <c r="W351" s="287"/>
      <c r="X351" s="287"/>
      <c r="Y351" s="287"/>
      <c r="Z351" s="287"/>
      <c r="AA351" s="287"/>
      <c r="AP351" s="271" t="s">
        <v>557</v>
      </c>
    </row>
    <row r="352" spans="1:42" s="269" customFormat="1" ht="21" customHeight="1" x14ac:dyDescent="0.3">
      <c r="A352" s="277">
        <v>426178</v>
      </c>
      <c r="B352" s="287" t="s">
        <v>1164</v>
      </c>
      <c r="C352" s="287" t="s">
        <v>463</v>
      </c>
      <c r="D352" s="287" t="s">
        <v>281</v>
      </c>
      <c r="E352" s="287" t="s">
        <v>81</v>
      </c>
      <c r="F352" s="275">
        <v>34049</v>
      </c>
      <c r="G352" s="287" t="s">
        <v>29</v>
      </c>
      <c r="H352" s="287" t="s">
        <v>26</v>
      </c>
      <c r="I352" s="287" t="s">
        <v>580</v>
      </c>
      <c r="J352" s="287" t="s">
        <v>24</v>
      </c>
      <c r="K352" s="277">
        <v>2012</v>
      </c>
      <c r="L352" s="287" t="s">
        <v>29</v>
      </c>
      <c r="O352" s="280">
        <v>0</v>
      </c>
      <c r="P352" s="280"/>
      <c r="Q352" s="277">
        <v>0</v>
      </c>
      <c r="R352" s="287"/>
      <c r="S352" s="277"/>
      <c r="T352" s="287"/>
      <c r="U352" s="287"/>
      <c r="V352" s="287"/>
      <c r="W352" s="287"/>
      <c r="X352" s="287"/>
      <c r="Y352" s="287"/>
      <c r="Z352" s="287"/>
      <c r="AA352" s="287"/>
      <c r="AP352" s="271" t="s">
        <v>557</v>
      </c>
    </row>
    <row r="353" spans="1:42" s="269" customFormat="1" ht="21" customHeight="1" x14ac:dyDescent="0.3">
      <c r="A353" s="277">
        <v>426217</v>
      </c>
      <c r="B353" s="287" t="s">
        <v>1165</v>
      </c>
      <c r="C353" s="287" t="s">
        <v>319</v>
      </c>
      <c r="D353" s="287" t="s">
        <v>344</v>
      </c>
      <c r="E353" s="287" t="s">
        <v>80</v>
      </c>
      <c r="F353" s="275">
        <v>36329</v>
      </c>
      <c r="G353" s="287" t="s">
        <v>1166</v>
      </c>
      <c r="H353" s="287" t="s">
        <v>26</v>
      </c>
      <c r="I353" s="287" t="s">
        <v>580</v>
      </c>
      <c r="J353" s="287" t="s">
        <v>585</v>
      </c>
      <c r="K353" s="277">
        <v>0</v>
      </c>
      <c r="L353" s="287" t="s">
        <v>29</v>
      </c>
      <c r="O353" s="280">
        <v>0</v>
      </c>
      <c r="P353" s="280"/>
      <c r="Q353" s="277">
        <v>0</v>
      </c>
      <c r="R353" s="287"/>
      <c r="S353" s="277"/>
      <c r="T353" s="287"/>
      <c r="U353" s="287"/>
      <c r="V353" s="287"/>
      <c r="W353" s="287"/>
      <c r="X353" s="287"/>
      <c r="Y353" s="287"/>
      <c r="Z353" s="287"/>
      <c r="AA353" s="287"/>
      <c r="AP353" s="271" t="s">
        <v>557</v>
      </c>
    </row>
    <row r="354" spans="1:42" s="269" customFormat="1" ht="21" customHeight="1" x14ac:dyDescent="0.3">
      <c r="A354" s="277">
        <v>426221</v>
      </c>
      <c r="B354" s="287" t="s">
        <v>1167</v>
      </c>
      <c r="C354" s="287" t="s">
        <v>419</v>
      </c>
      <c r="D354" s="287" t="s">
        <v>1168</v>
      </c>
      <c r="E354" s="287" t="s">
        <v>81</v>
      </c>
      <c r="F354" s="275">
        <v>0</v>
      </c>
      <c r="G354" s="287" t="s">
        <v>77</v>
      </c>
      <c r="H354" s="287" t="s">
        <v>26</v>
      </c>
      <c r="I354" s="287" t="s">
        <v>580</v>
      </c>
      <c r="J354" s="287" t="s">
        <v>24</v>
      </c>
      <c r="K354" s="277">
        <v>2014</v>
      </c>
      <c r="L354" s="287" t="s">
        <v>77</v>
      </c>
      <c r="O354" s="280">
        <v>0</v>
      </c>
      <c r="P354" s="280"/>
      <c r="Q354" s="277">
        <v>0</v>
      </c>
      <c r="R354" s="287"/>
      <c r="S354" s="277"/>
      <c r="T354" s="287"/>
      <c r="U354" s="287"/>
      <c r="V354" s="287"/>
      <c r="W354" s="287"/>
      <c r="X354" s="287"/>
      <c r="Y354" s="287"/>
      <c r="Z354" s="287"/>
      <c r="AA354" s="287"/>
      <c r="AP354" s="271" t="s">
        <v>557</v>
      </c>
    </row>
    <row r="355" spans="1:42" s="269" customFormat="1" ht="21" customHeight="1" x14ac:dyDescent="0.3">
      <c r="A355" s="277">
        <v>426233</v>
      </c>
      <c r="B355" s="287" t="s">
        <v>1169</v>
      </c>
      <c r="C355" s="287" t="s">
        <v>437</v>
      </c>
      <c r="D355" s="287" t="s">
        <v>1170</v>
      </c>
      <c r="E355" s="287" t="s">
        <v>81</v>
      </c>
      <c r="F355" s="275">
        <v>36526</v>
      </c>
      <c r="G355" s="287" t="s">
        <v>481</v>
      </c>
      <c r="H355" s="287" t="s">
        <v>26</v>
      </c>
      <c r="I355" s="287" t="s">
        <v>580</v>
      </c>
      <c r="J355" s="287" t="s">
        <v>27</v>
      </c>
      <c r="K355" s="277">
        <v>2017</v>
      </c>
      <c r="L355" s="287" t="s">
        <v>41</v>
      </c>
      <c r="O355" s="280">
        <v>0</v>
      </c>
      <c r="P355" s="280"/>
      <c r="Q355" s="277">
        <v>0</v>
      </c>
      <c r="R355" s="287"/>
      <c r="S355" s="277"/>
      <c r="T355" s="287"/>
      <c r="U355" s="287"/>
      <c r="V355" s="287"/>
      <c r="W355" s="287"/>
      <c r="X355" s="287"/>
      <c r="Y355" s="287"/>
      <c r="Z355" s="287"/>
      <c r="AA355" s="287"/>
      <c r="AP355" s="271" t="s">
        <v>557</v>
      </c>
    </row>
    <row r="356" spans="1:42" s="269" customFormat="1" ht="21" customHeight="1" x14ac:dyDescent="0.3">
      <c r="A356" s="277">
        <v>426236</v>
      </c>
      <c r="B356" s="287" t="s">
        <v>1171</v>
      </c>
      <c r="C356" s="287" t="s">
        <v>257</v>
      </c>
      <c r="D356" s="287" t="s">
        <v>260</v>
      </c>
      <c r="E356" s="287" t="s">
        <v>81</v>
      </c>
      <c r="F356" s="275">
        <v>35431</v>
      </c>
      <c r="G356" s="287" t="s">
        <v>1172</v>
      </c>
      <c r="H356" s="287" t="s">
        <v>26</v>
      </c>
      <c r="I356" s="287" t="s">
        <v>580</v>
      </c>
      <c r="J356" s="287" t="s">
        <v>24</v>
      </c>
      <c r="K356" s="277">
        <v>2014</v>
      </c>
      <c r="L356" s="287" t="s">
        <v>69</v>
      </c>
      <c r="O356" s="280">
        <v>0</v>
      </c>
      <c r="P356" s="280"/>
      <c r="Q356" s="277">
        <v>0</v>
      </c>
      <c r="R356" s="287"/>
      <c r="S356" s="277"/>
      <c r="T356" s="287"/>
      <c r="U356" s="287"/>
      <c r="V356" s="287"/>
      <c r="W356" s="287"/>
      <c r="X356" s="287"/>
      <c r="Y356" s="287"/>
      <c r="Z356" s="287"/>
      <c r="AA356" s="287"/>
      <c r="AP356" s="271" t="s">
        <v>557</v>
      </c>
    </row>
    <row r="357" spans="1:42" s="269" customFormat="1" ht="21" customHeight="1" x14ac:dyDescent="0.3">
      <c r="A357" s="277">
        <v>426264</v>
      </c>
      <c r="B357" s="287" t="s">
        <v>1173</v>
      </c>
      <c r="C357" s="287" t="s">
        <v>274</v>
      </c>
      <c r="D357" s="287" t="s">
        <v>1174</v>
      </c>
      <c r="E357" s="287" t="s">
        <v>81</v>
      </c>
      <c r="F357" s="275">
        <v>36295</v>
      </c>
      <c r="G357" s="287" t="s">
        <v>29</v>
      </c>
      <c r="H357" s="287" t="s">
        <v>26</v>
      </c>
      <c r="I357" s="287" t="s">
        <v>580</v>
      </c>
      <c r="J357" s="287" t="s">
        <v>24</v>
      </c>
      <c r="K357" s="277">
        <v>2017</v>
      </c>
      <c r="L357" s="287" t="s">
        <v>29</v>
      </c>
      <c r="O357" s="280">
        <v>0</v>
      </c>
      <c r="P357" s="280"/>
      <c r="Q357" s="277">
        <v>0</v>
      </c>
      <c r="R357" s="287"/>
      <c r="S357" s="277"/>
      <c r="T357" s="287"/>
      <c r="U357" s="287"/>
      <c r="V357" s="287"/>
      <c r="W357" s="287"/>
      <c r="X357" s="287"/>
      <c r="Y357" s="287"/>
      <c r="Z357" s="287"/>
      <c r="AA357" s="287"/>
      <c r="AP357" s="271" t="s">
        <v>557</v>
      </c>
    </row>
    <row r="358" spans="1:42" s="269" customFormat="1" ht="21" customHeight="1" x14ac:dyDescent="0.3">
      <c r="A358" s="277">
        <v>426273</v>
      </c>
      <c r="B358" s="287" t="s">
        <v>1175</v>
      </c>
      <c r="C358" s="287" t="s">
        <v>1015</v>
      </c>
      <c r="D358" s="287" t="s">
        <v>307</v>
      </c>
      <c r="E358" s="287" t="s">
        <v>81</v>
      </c>
      <c r="F358" s="275">
        <v>33575</v>
      </c>
      <c r="G358" s="287" t="s">
        <v>29</v>
      </c>
      <c r="H358" s="287" t="s">
        <v>42</v>
      </c>
      <c r="I358" s="287" t="s">
        <v>580</v>
      </c>
      <c r="J358" s="287" t="s">
        <v>27</v>
      </c>
      <c r="K358" s="277">
        <v>2017</v>
      </c>
      <c r="L358" s="287" t="s">
        <v>29</v>
      </c>
      <c r="O358" s="280">
        <v>0</v>
      </c>
      <c r="P358" s="280"/>
      <c r="Q358" s="277">
        <v>0</v>
      </c>
      <c r="R358" s="287"/>
      <c r="S358" s="277"/>
      <c r="T358" s="287"/>
      <c r="U358" s="287"/>
      <c r="V358" s="287"/>
      <c r="W358" s="287"/>
      <c r="X358" s="287"/>
      <c r="Y358" s="287"/>
      <c r="Z358" s="287"/>
      <c r="AA358" s="287"/>
      <c r="AP358" s="271" t="s">
        <v>557</v>
      </c>
    </row>
    <row r="359" spans="1:42" s="269" customFormat="1" ht="21" customHeight="1" x14ac:dyDescent="0.3">
      <c r="A359" s="277">
        <v>426318</v>
      </c>
      <c r="B359" s="287" t="s">
        <v>1176</v>
      </c>
      <c r="C359" s="287" t="s">
        <v>452</v>
      </c>
      <c r="D359" s="287" t="s">
        <v>1177</v>
      </c>
      <c r="E359" s="287" t="s">
        <v>80</v>
      </c>
      <c r="F359" s="275">
        <v>36533</v>
      </c>
      <c r="G359" s="287" t="s">
        <v>1178</v>
      </c>
      <c r="H359" s="287" t="s">
        <v>26</v>
      </c>
      <c r="I359" s="287" t="s">
        <v>580</v>
      </c>
      <c r="J359" s="287" t="s">
        <v>27</v>
      </c>
      <c r="K359" s="277">
        <v>2017</v>
      </c>
      <c r="L359" s="287" t="s">
        <v>29</v>
      </c>
      <c r="O359" s="280">
        <v>0</v>
      </c>
      <c r="P359" s="280"/>
      <c r="Q359" s="277">
        <v>0</v>
      </c>
      <c r="R359" s="287"/>
      <c r="S359" s="277"/>
      <c r="T359" s="287"/>
      <c r="U359" s="287"/>
      <c r="V359" s="287"/>
      <c r="W359" s="287"/>
      <c r="X359" s="287"/>
      <c r="Y359" s="287"/>
      <c r="Z359" s="287"/>
      <c r="AA359" s="287"/>
      <c r="AP359" s="271" t="s">
        <v>557</v>
      </c>
    </row>
    <row r="360" spans="1:42" s="269" customFormat="1" ht="21" customHeight="1" x14ac:dyDescent="0.3">
      <c r="A360" s="277">
        <v>426353</v>
      </c>
      <c r="B360" s="287" t="s">
        <v>1179</v>
      </c>
      <c r="C360" s="287" t="s">
        <v>1180</v>
      </c>
      <c r="D360" s="287" t="s">
        <v>1181</v>
      </c>
      <c r="E360" s="287" t="s">
        <v>81</v>
      </c>
      <c r="F360" s="275">
        <v>34851</v>
      </c>
      <c r="G360" s="287" t="s">
        <v>1182</v>
      </c>
      <c r="H360" s="287" t="s">
        <v>26</v>
      </c>
      <c r="I360" s="287" t="s">
        <v>580</v>
      </c>
      <c r="J360" s="287" t="s">
        <v>27</v>
      </c>
      <c r="K360" s="277">
        <v>2019</v>
      </c>
      <c r="L360" s="287" t="s">
        <v>69</v>
      </c>
      <c r="O360" s="280">
        <v>0</v>
      </c>
      <c r="P360" s="280"/>
      <c r="Q360" s="277">
        <v>0</v>
      </c>
      <c r="R360" s="287"/>
      <c r="S360" s="277"/>
      <c r="T360" s="287"/>
      <c r="U360" s="287"/>
      <c r="V360" s="287"/>
      <c r="W360" s="287"/>
      <c r="X360" s="287"/>
      <c r="Y360" s="287"/>
      <c r="Z360" s="287"/>
      <c r="AA360" s="287"/>
      <c r="AP360" s="271" t="s">
        <v>557</v>
      </c>
    </row>
    <row r="361" spans="1:42" s="269" customFormat="1" ht="21" customHeight="1" x14ac:dyDescent="0.3">
      <c r="A361" s="277">
        <v>426354</v>
      </c>
      <c r="B361" s="287" t="s">
        <v>1183</v>
      </c>
      <c r="C361" s="287" t="s">
        <v>622</v>
      </c>
      <c r="D361" s="287" t="s">
        <v>425</v>
      </c>
      <c r="E361" s="287" t="s">
        <v>81</v>
      </c>
      <c r="F361" s="275">
        <v>35315</v>
      </c>
      <c r="G361" s="287" t="s">
        <v>245</v>
      </c>
      <c r="H361" s="287" t="s">
        <v>30</v>
      </c>
      <c r="I361" s="287" t="s">
        <v>580</v>
      </c>
      <c r="J361" s="287" t="s">
        <v>24</v>
      </c>
      <c r="K361" s="277">
        <v>2017</v>
      </c>
      <c r="L361" s="287" t="s">
        <v>41</v>
      </c>
      <c r="O361" s="280">
        <v>0</v>
      </c>
      <c r="P361" s="280"/>
      <c r="Q361" s="277">
        <v>0</v>
      </c>
      <c r="R361" s="287"/>
      <c r="S361" s="277"/>
      <c r="T361" s="287"/>
      <c r="U361" s="287"/>
      <c r="V361" s="287"/>
      <c r="W361" s="287"/>
      <c r="X361" s="287"/>
      <c r="Y361" s="287"/>
      <c r="Z361" s="287"/>
      <c r="AA361" s="287"/>
      <c r="AP361" s="271" t="s">
        <v>557</v>
      </c>
    </row>
    <row r="362" spans="1:42" s="269" customFormat="1" ht="21" customHeight="1" x14ac:dyDescent="0.3">
      <c r="A362" s="277">
        <v>426362</v>
      </c>
      <c r="B362" s="287" t="s">
        <v>1184</v>
      </c>
      <c r="C362" s="287" t="s">
        <v>282</v>
      </c>
      <c r="D362" s="287" t="s">
        <v>356</v>
      </c>
      <c r="E362" s="287" t="s">
        <v>80</v>
      </c>
      <c r="F362" s="275">
        <v>35800</v>
      </c>
      <c r="G362" s="287" t="s">
        <v>29</v>
      </c>
      <c r="H362" s="287" t="s">
        <v>26</v>
      </c>
      <c r="I362" s="287" t="s">
        <v>580</v>
      </c>
      <c r="J362" s="287" t="s">
        <v>24</v>
      </c>
      <c r="K362" s="277">
        <v>2015</v>
      </c>
      <c r="L362" s="287" t="s">
        <v>29</v>
      </c>
      <c r="O362" s="280">
        <v>0</v>
      </c>
      <c r="P362" s="280"/>
      <c r="Q362" s="277">
        <v>0</v>
      </c>
      <c r="R362" s="287"/>
      <c r="S362" s="277"/>
      <c r="T362" s="287"/>
      <c r="U362" s="287"/>
      <c r="V362" s="287"/>
      <c r="W362" s="287"/>
      <c r="X362" s="287"/>
      <c r="Y362" s="287"/>
      <c r="Z362" s="287"/>
      <c r="AA362" s="287"/>
      <c r="AP362" s="271" t="s">
        <v>557</v>
      </c>
    </row>
    <row r="363" spans="1:42" s="269" customFormat="1" ht="21" customHeight="1" x14ac:dyDescent="0.3">
      <c r="A363" s="277">
        <v>426370</v>
      </c>
      <c r="B363" s="287" t="s">
        <v>1185</v>
      </c>
      <c r="C363" s="287" t="s">
        <v>939</v>
      </c>
      <c r="D363" s="287" t="s">
        <v>377</v>
      </c>
      <c r="E363" s="287" t="s">
        <v>80</v>
      </c>
      <c r="F363" s="275">
        <v>36227</v>
      </c>
      <c r="G363" s="287" t="s">
        <v>29</v>
      </c>
      <c r="H363" s="287" t="s">
        <v>26</v>
      </c>
      <c r="I363" s="287" t="s">
        <v>580</v>
      </c>
      <c r="J363" s="287" t="s">
        <v>27</v>
      </c>
      <c r="K363" s="277">
        <v>2017</v>
      </c>
      <c r="L363" s="287" t="s">
        <v>29</v>
      </c>
      <c r="O363" s="280">
        <v>0</v>
      </c>
      <c r="P363" s="280"/>
      <c r="Q363" s="277">
        <v>0</v>
      </c>
      <c r="R363" s="287"/>
      <c r="S363" s="277"/>
      <c r="T363" s="287"/>
      <c r="U363" s="287"/>
      <c r="V363" s="287"/>
      <c r="W363" s="287"/>
      <c r="X363" s="287"/>
      <c r="Y363" s="287"/>
      <c r="Z363" s="287"/>
      <c r="AA363" s="287"/>
      <c r="AP363" s="271" t="s">
        <v>557</v>
      </c>
    </row>
    <row r="364" spans="1:42" s="269" customFormat="1" ht="21" customHeight="1" x14ac:dyDescent="0.3">
      <c r="A364" s="277">
        <v>426378</v>
      </c>
      <c r="B364" s="287" t="s">
        <v>1186</v>
      </c>
      <c r="C364" s="287" t="s">
        <v>271</v>
      </c>
      <c r="D364" s="287" t="s">
        <v>1187</v>
      </c>
      <c r="E364" s="287" t="s">
        <v>80</v>
      </c>
      <c r="F364" s="275">
        <v>35808</v>
      </c>
      <c r="G364" s="287" t="s">
        <v>245</v>
      </c>
      <c r="H364" s="287" t="s">
        <v>26</v>
      </c>
      <c r="I364" s="287" t="s">
        <v>580</v>
      </c>
      <c r="J364" s="287" t="s">
        <v>24</v>
      </c>
      <c r="K364" s="277">
        <v>2015</v>
      </c>
      <c r="L364" s="287" t="s">
        <v>29</v>
      </c>
      <c r="O364" s="280">
        <v>0</v>
      </c>
      <c r="P364" s="280"/>
      <c r="Q364" s="277">
        <v>0</v>
      </c>
      <c r="R364" s="287"/>
      <c r="S364" s="277"/>
      <c r="T364" s="287"/>
      <c r="U364" s="287"/>
      <c r="V364" s="287"/>
      <c r="W364" s="287"/>
      <c r="X364" s="287"/>
      <c r="Y364" s="287"/>
      <c r="Z364" s="287"/>
      <c r="AA364" s="287"/>
      <c r="AP364" s="271" t="s">
        <v>557</v>
      </c>
    </row>
    <row r="365" spans="1:42" s="269" customFormat="1" ht="21" customHeight="1" x14ac:dyDescent="0.3">
      <c r="A365" s="277">
        <v>426383</v>
      </c>
      <c r="B365" s="287" t="s">
        <v>1188</v>
      </c>
      <c r="C365" s="287" t="s">
        <v>312</v>
      </c>
      <c r="D365" s="287" t="s">
        <v>320</v>
      </c>
      <c r="E365" s="287" t="s">
        <v>80</v>
      </c>
      <c r="F365" s="275">
        <v>36216</v>
      </c>
      <c r="G365" s="287" t="s">
        <v>29</v>
      </c>
      <c r="H365" s="287" t="s">
        <v>26</v>
      </c>
      <c r="I365" s="287" t="s">
        <v>580</v>
      </c>
      <c r="J365" s="287" t="s">
        <v>24</v>
      </c>
      <c r="K365" s="277">
        <v>2018</v>
      </c>
      <c r="L365" s="287" t="s">
        <v>29</v>
      </c>
      <c r="O365" s="280">
        <v>0</v>
      </c>
      <c r="P365" s="280"/>
      <c r="Q365" s="277">
        <v>0</v>
      </c>
      <c r="R365" s="287"/>
      <c r="S365" s="277"/>
      <c r="T365" s="287"/>
      <c r="U365" s="287"/>
      <c r="V365" s="287"/>
      <c r="W365" s="287"/>
      <c r="X365" s="287"/>
      <c r="Y365" s="287"/>
      <c r="Z365" s="287"/>
      <c r="AA365" s="287"/>
      <c r="AP365" s="271" t="s">
        <v>557</v>
      </c>
    </row>
    <row r="366" spans="1:42" s="269" customFormat="1" ht="21" customHeight="1" x14ac:dyDescent="0.3">
      <c r="A366" s="277">
        <v>426416</v>
      </c>
      <c r="B366" s="287" t="s">
        <v>1189</v>
      </c>
      <c r="C366" s="287" t="s">
        <v>312</v>
      </c>
      <c r="D366" s="287" t="s">
        <v>1190</v>
      </c>
      <c r="E366" s="287" t="s">
        <v>80</v>
      </c>
      <c r="F366" s="275">
        <v>36265</v>
      </c>
      <c r="G366" s="287" t="s">
        <v>1191</v>
      </c>
      <c r="H366" s="287" t="s">
        <v>26</v>
      </c>
      <c r="I366" s="287" t="s">
        <v>580</v>
      </c>
      <c r="J366" s="287" t="s">
        <v>27</v>
      </c>
      <c r="K366" s="277">
        <v>2017</v>
      </c>
      <c r="L366" s="287" t="s">
        <v>29</v>
      </c>
      <c r="O366" s="280">
        <v>0</v>
      </c>
      <c r="P366" s="280"/>
      <c r="Q366" s="277">
        <v>0</v>
      </c>
      <c r="R366" s="287"/>
      <c r="S366" s="277"/>
      <c r="T366" s="287"/>
      <c r="U366" s="287"/>
      <c r="V366" s="287"/>
      <c r="W366" s="287"/>
      <c r="X366" s="287"/>
      <c r="Y366" s="287"/>
      <c r="Z366" s="287"/>
      <c r="AA366" s="287"/>
      <c r="AP366" s="271" t="s">
        <v>557</v>
      </c>
    </row>
    <row r="367" spans="1:42" s="269" customFormat="1" ht="21" customHeight="1" x14ac:dyDescent="0.3">
      <c r="A367" s="277">
        <v>426438</v>
      </c>
      <c r="B367" s="287" t="s">
        <v>1192</v>
      </c>
      <c r="C367" s="287" t="s">
        <v>660</v>
      </c>
      <c r="D367" s="287" t="s">
        <v>518</v>
      </c>
      <c r="E367" s="287" t="s">
        <v>80</v>
      </c>
      <c r="F367" s="275">
        <v>36526</v>
      </c>
      <c r="G367" s="287" t="s">
        <v>1193</v>
      </c>
      <c r="H367" s="287" t="s">
        <v>30</v>
      </c>
      <c r="I367" s="287" t="s">
        <v>580</v>
      </c>
      <c r="J367" s="287" t="s">
        <v>27</v>
      </c>
      <c r="K367" s="277">
        <v>0</v>
      </c>
      <c r="L367" s="287" t="s">
        <v>41</v>
      </c>
      <c r="O367" s="280">
        <v>0</v>
      </c>
      <c r="P367" s="280"/>
      <c r="Q367" s="277">
        <v>0</v>
      </c>
      <c r="R367" s="287"/>
      <c r="S367" s="277"/>
      <c r="T367" s="287"/>
      <c r="U367" s="287"/>
      <c r="V367" s="287"/>
      <c r="W367" s="287"/>
      <c r="X367" s="287"/>
      <c r="Y367" s="287"/>
      <c r="Z367" s="287"/>
      <c r="AA367" s="287"/>
      <c r="AP367" s="271" t="s">
        <v>557</v>
      </c>
    </row>
    <row r="368" spans="1:42" s="269" customFormat="1" ht="21" customHeight="1" x14ac:dyDescent="0.3">
      <c r="A368" s="277">
        <v>426447</v>
      </c>
      <c r="B368" s="287" t="s">
        <v>1194</v>
      </c>
      <c r="C368" s="287" t="s">
        <v>346</v>
      </c>
      <c r="D368" s="287" t="s">
        <v>252</v>
      </c>
      <c r="E368" s="287" t="s">
        <v>80</v>
      </c>
      <c r="F368" s="275">
        <v>35624</v>
      </c>
      <c r="G368" s="287" t="s">
        <v>29</v>
      </c>
      <c r="H368" s="287" t="s">
        <v>26</v>
      </c>
      <c r="I368" s="287" t="s">
        <v>580</v>
      </c>
      <c r="J368" s="287" t="s">
        <v>24</v>
      </c>
      <c r="K368" s="277">
        <v>2015</v>
      </c>
      <c r="L368" s="287" t="s">
        <v>41</v>
      </c>
      <c r="O368" s="280">
        <v>0</v>
      </c>
      <c r="P368" s="280"/>
      <c r="Q368" s="277">
        <v>0</v>
      </c>
      <c r="R368" s="287"/>
      <c r="S368" s="277"/>
      <c r="T368" s="287"/>
      <c r="U368" s="287"/>
      <c r="V368" s="287"/>
      <c r="W368" s="287"/>
      <c r="X368" s="287"/>
      <c r="Y368" s="287"/>
      <c r="Z368" s="287"/>
      <c r="AA368" s="287"/>
      <c r="AP368" s="271" t="s">
        <v>557</v>
      </c>
    </row>
    <row r="369" spans="1:42" s="269" customFormat="1" ht="21" customHeight="1" x14ac:dyDescent="0.3">
      <c r="A369" s="277">
        <v>426464</v>
      </c>
      <c r="B369" s="287" t="s">
        <v>1195</v>
      </c>
      <c r="C369" s="287" t="s">
        <v>325</v>
      </c>
      <c r="D369" s="287" t="s">
        <v>479</v>
      </c>
      <c r="E369" s="287" t="s">
        <v>81</v>
      </c>
      <c r="F369" s="275">
        <v>36397</v>
      </c>
      <c r="G369" s="287" t="s">
        <v>485</v>
      </c>
      <c r="H369" s="287" t="s">
        <v>26</v>
      </c>
      <c r="I369" s="287" t="s">
        <v>580</v>
      </c>
      <c r="J369" s="287" t="s">
        <v>24</v>
      </c>
      <c r="K369" s="277">
        <v>2017</v>
      </c>
      <c r="L369" s="287" t="s">
        <v>29</v>
      </c>
      <c r="O369" s="280">
        <v>0</v>
      </c>
      <c r="P369" s="280"/>
      <c r="Q369" s="277">
        <v>0</v>
      </c>
      <c r="R369" s="287"/>
      <c r="S369" s="277"/>
      <c r="T369" s="287"/>
      <c r="U369" s="287"/>
      <c r="V369" s="287"/>
      <c r="W369" s="287"/>
      <c r="X369" s="287"/>
      <c r="Y369" s="287"/>
      <c r="Z369" s="287"/>
      <c r="AA369" s="287"/>
      <c r="AP369" s="271" t="s">
        <v>557</v>
      </c>
    </row>
    <row r="370" spans="1:42" s="269" customFormat="1" ht="21" customHeight="1" x14ac:dyDescent="0.3">
      <c r="A370" s="277">
        <v>426487</v>
      </c>
      <c r="B370" s="287" t="s">
        <v>1196</v>
      </c>
      <c r="C370" s="287" t="s">
        <v>325</v>
      </c>
      <c r="D370" s="287" t="s">
        <v>916</v>
      </c>
      <c r="E370" s="287" t="s">
        <v>81</v>
      </c>
      <c r="F370" s="275">
        <v>35853</v>
      </c>
      <c r="G370" s="287" t="s">
        <v>29</v>
      </c>
      <c r="H370" s="287" t="s">
        <v>26</v>
      </c>
      <c r="I370" s="287" t="s">
        <v>580</v>
      </c>
      <c r="J370" s="287" t="s">
        <v>24</v>
      </c>
      <c r="K370" s="277">
        <v>2016</v>
      </c>
      <c r="L370" s="287" t="s">
        <v>29</v>
      </c>
      <c r="O370" s="280">
        <v>0</v>
      </c>
      <c r="P370" s="280"/>
      <c r="Q370" s="277">
        <v>0</v>
      </c>
      <c r="R370" s="287"/>
      <c r="S370" s="277"/>
      <c r="T370" s="287"/>
      <c r="U370" s="287"/>
      <c r="V370" s="287"/>
      <c r="W370" s="287"/>
      <c r="X370" s="287"/>
      <c r="Y370" s="287"/>
      <c r="Z370" s="287"/>
      <c r="AA370" s="287"/>
      <c r="AP370" s="271" t="s">
        <v>557</v>
      </c>
    </row>
    <row r="371" spans="1:42" s="269" customFormat="1" ht="21" customHeight="1" x14ac:dyDescent="0.3">
      <c r="A371" s="277">
        <v>426497</v>
      </c>
      <c r="B371" s="287" t="s">
        <v>1197</v>
      </c>
      <c r="C371" s="287" t="s">
        <v>464</v>
      </c>
      <c r="D371" s="287" t="s">
        <v>445</v>
      </c>
      <c r="E371" s="287" t="s">
        <v>81</v>
      </c>
      <c r="F371" s="275">
        <v>35820</v>
      </c>
      <c r="G371" s="287" t="s">
        <v>29</v>
      </c>
      <c r="H371" s="287" t="s">
        <v>26</v>
      </c>
      <c r="I371" s="287" t="s">
        <v>580</v>
      </c>
      <c r="J371" s="287" t="s">
        <v>24</v>
      </c>
      <c r="K371" s="277">
        <v>2017</v>
      </c>
      <c r="L371" s="287" t="s">
        <v>29</v>
      </c>
      <c r="O371" s="280">
        <v>0</v>
      </c>
      <c r="P371" s="280"/>
      <c r="Q371" s="277">
        <v>0</v>
      </c>
      <c r="R371" s="287"/>
      <c r="S371" s="277"/>
      <c r="T371" s="287"/>
      <c r="U371" s="287"/>
      <c r="V371" s="287"/>
      <c r="W371" s="287"/>
      <c r="X371" s="287"/>
      <c r="Y371" s="287"/>
      <c r="Z371" s="287"/>
      <c r="AA371" s="287"/>
      <c r="AP371" s="271" t="s">
        <v>557</v>
      </c>
    </row>
    <row r="372" spans="1:42" s="269" customFormat="1" ht="21" customHeight="1" x14ac:dyDescent="0.3">
      <c r="A372" s="277">
        <v>426499</v>
      </c>
      <c r="B372" s="287" t="s">
        <v>1198</v>
      </c>
      <c r="C372" s="287" t="s">
        <v>358</v>
      </c>
      <c r="D372" s="287" t="s">
        <v>1199</v>
      </c>
      <c r="E372" s="287" t="s">
        <v>80</v>
      </c>
      <c r="F372" s="288"/>
      <c r="G372" s="287" t="s">
        <v>29</v>
      </c>
      <c r="H372" s="287" t="s">
        <v>26</v>
      </c>
      <c r="I372" s="287" t="s">
        <v>580</v>
      </c>
      <c r="J372" s="287" t="s">
        <v>27</v>
      </c>
      <c r="K372" s="277">
        <v>2000</v>
      </c>
      <c r="L372" s="287" t="s">
        <v>29</v>
      </c>
      <c r="O372" s="280">
        <v>0</v>
      </c>
      <c r="P372" s="280"/>
      <c r="Q372" s="277">
        <v>0</v>
      </c>
      <c r="R372" s="287"/>
      <c r="S372" s="277"/>
      <c r="T372" s="287"/>
      <c r="U372" s="287"/>
      <c r="V372" s="287"/>
      <c r="W372" s="287"/>
      <c r="X372" s="287"/>
      <c r="Y372" s="287"/>
      <c r="Z372" s="287"/>
      <c r="AA372" s="287"/>
      <c r="AP372" s="271" t="s">
        <v>557</v>
      </c>
    </row>
    <row r="373" spans="1:42" s="269" customFormat="1" ht="21" customHeight="1" x14ac:dyDescent="0.3">
      <c r="A373" s="277">
        <v>426538</v>
      </c>
      <c r="B373" s="287" t="s">
        <v>1200</v>
      </c>
      <c r="C373" s="287" t="s">
        <v>322</v>
      </c>
      <c r="D373" s="287" t="s">
        <v>975</v>
      </c>
      <c r="E373" s="287" t="s">
        <v>81</v>
      </c>
      <c r="F373" s="275">
        <v>35813</v>
      </c>
      <c r="G373" s="287" t="s">
        <v>1201</v>
      </c>
      <c r="H373" s="287" t="s">
        <v>26</v>
      </c>
      <c r="I373" s="287" t="s">
        <v>580</v>
      </c>
      <c r="J373" s="287" t="s">
        <v>24</v>
      </c>
      <c r="K373" s="277">
        <v>2015</v>
      </c>
      <c r="L373" s="287" t="s">
        <v>75</v>
      </c>
      <c r="O373" s="280">
        <v>0</v>
      </c>
      <c r="P373" s="280"/>
      <c r="Q373" s="277">
        <v>0</v>
      </c>
      <c r="R373" s="287"/>
      <c r="S373" s="277"/>
      <c r="T373" s="287"/>
      <c r="U373" s="287"/>
      <c r="V373" s="287"/>
      <c r="W373" s="287"/>
      <c r="X373" s="287"/>
      <c r="Y373" s="287"/>
      <c r="Z373" s="287"/>
      <c r="AA373" s="287"/>
      <c r="AP373" s="271" t="s">
        <v>557</v>
      </c>
    </row>
    <row r="374" spans="1:42" s="269" customFormat="1" ht="21" customHeight="1" x14ac:dyDescent="0.3">
      <c r="A374" s="277">
        <v>426544</v>
      </c>
      <c r="B374" s="287" t="s">
        <v>1202</v>
      </c>
      <c r="C374" s="287" t="s">
        <v>1203</v>
      </c>
      <c r="D374" s="287" t="s">
        <v>657</v>
      </c>
      <c r="E374" s="287" t="s">
        <v>81</v>
      </c>
      <c r="F374" s="275">
        <v>33970</v>
      </c>
      <c r="G374" s="287" t="s">
        <v>29</v>
      </c>
      <c r="H374" s="287" t="s">
        <v>26</v>
      </c>
      <c r="I374" s="287" t="s">
        <v>580</v>
      </c>
      <c r="J374" s="287" t="s">
        <v>27</v>
      </c>
      <c r="K374" s="277">
        <v>2011</v>
      </c>
      <c r="L374" s="287" t="s">
        <v>29</v>
      </c>
      <c r="O374" s="280">
        <v>0</v>
      </c>
      <c r="P374" s="280"/>
      <c r="Q374" s="277">
        <v>0</v>
      </c>
      <c r="R374" s="287"/>
      <c r="S374" s="277"/>
      <c r="T374" s="287"/>
      <c r="U374" s="287"/>
      <c r="V374" s="287"/>
      <c r="W374" s="287"/>
      <c r="X374" s="287"/>
      <c r="Y374" s="287"/>
      <c r="Z374" s="287"/>
      <c r="AA374" s="287"/>
      <c r="AP374" s="271" t="s">
        <v>557</v>
      </c>
    </row>
    <row r="375" spans="1:42" s="269" customFormat="1" ht="21" customHeight="1" x14ac:dyDescent="0.3">
      <c r="A375" s="277">
        <v>426570</v>
      </c>
      <c r="B375" s="287" t="s">
        <v>1204</v>
      </c>
      <c r="C375" s="287" t="s">
        <v>1114</v>
      </c>
      <c r="D375" s="287" t="s">
        <v>445</v>
      </c>
      <c r="E375" s="287" t="s">
        <v>81</v>
      </c>
      <c r="F375" s="275">
        <v>35623</v>
      </c>
      <c r="G375" s="287" t="s">
        <v>1205</v>
      </c>
      <c r="H375" s="287" t="s">
        <v>26</v>
      </c>
      <c r="I375" s="287" t="s">
        <v>580</v>
      </c>
      <c r="J375" s="287" t="s">
        <v>24</v>
      </c>
      <c r="K375" s="277">
        <v>2015</v>
      </c>
      <c r="L375" s="287" t="s">
        <v>48</v>
      </c>
      <c r="O375" s="280">
        <v>0</v>
      </c>
      <c r="P375" s="280"/>
      <c r="Q375" s="277">
        <v>0</v>
      </c>
      <c r="R375" s="287"/>
      <c r="S375" s="277"/>
      <c r="T375" s="287"/>
      <c r="U375" s="287"/>
      <c r="V375" s="287"/>
      <c r="W375" s="287"/>
      <c r="X375" s="287"/>
      <c r="Y375" s="287"/>
      <c r="Z375" s="287"/>
      <c r="AA375" s="287"/>
      <c r="AP375" s="271" t="s">
        <v>557</v>
      </c>
    </row>
    <row r="376" spans="1:42" s="269" customFormat="1" ht="21" customHeight="1" x14ac:dyDescent="0.3">
      <c r="A376" s="277">
        <v>426583</v>
      </c>
      <c r="B376" s="287" t="s">
        <v>1206</v>
      </c>
      <c r="C376" s="287" t="s">
        <v>250</v>
      </c>
      <c r="D376" s="287" t="s">
        <v>284</v>
      </c>
      <c r="E376" s="287" t="s">
        <v>81</v>
      </c>
      <c r="F376" s="275">
        <v>31087</v>
      </c>
      <c r="G376" s="287" t="s">
        <v>29</v>
      </c>
      <c r="H376" s="287" t="s">
        <v>26</v>
      </c>
      <c r="I376" s="287" t="s">
        <v>580</v>
      </c>
      <c r="J376" s="287" t="s">
        <v>27</v>
      </c>
      <c r="K376" s="277">
        <v>2002</v>
      </c>
      <c r="L376" s="287" t="s">
        <v>77</v>
      </c>
      <c r="O376" s="280">
        <v>0</v>
      </c>
      <c r="P376" s="280"/>
      <c r="Q376" s="277">
        <v>0</v>
      </c>
      <c r="R376" s="287"/>
      <c r="S376" s="277"/>
      <c r="T376" s="287"/>
      <c r="U376" s="287"/>
      <c r="V376" s="287"/>
      <c r="W376" s="287"/>
      <c r="X376" s="287"/>
      <c r="Y376" s="287"/>
      <c r="Z376" s="287"/>
      <c r="AA376" s="287"/>
      <c r="AP376" s="271" t="s">
        <v>557</v>
      </c>
    </row>
    <row r="377" spans="1:42" s="269" customFormat="1" ht="21" customHeight="1" x14ac:dyDescent="0.3">
      <c r="A377" s="277">
        <v>426587</v>
      </c>
      <c r="B377" s="287" t="s">
        <v>1207</v>
      </c>
      <c r="C377" s="287" t="s">
        <v>1208</v>
      </c>
      <c r="D377" s="287" t="s">
        <v>539</v>
      </c>
      <c r="E377" s="287" t="s">
        <v>81</v>
      </c>
      <c r="F377" s="275">
        <v>36526</v>
      </c>
      <c r="G377" s="287" t="s">
        <v>29</v>
      </c>
      <c r="H377" s="287" t="s">
        <v>26</v>
      </c>
      <c r="I377" s="287" t="s">
        <v>580</v>
      </c>
      <c r="J377" s="287" t="s">
        <v>27</v>
      </c>
      <c r="K377" s="277">
        <v>2017</v>
      </c>
      <c r="L377" s="287" t="s">
        <v>29</v>
      </c>
      <c r="O377" s="280">
        <v>0</v>
      </c>
      <c r="P377" s="280"/>
      <c r="Q377" s="277">
        <v>0</v>
      </c>
      <c r="R377" s="287"/>
      <c r="S377" s="277"/>
      <c r="T377" s="287"/>
      <c r="U377" s="287"/>
      <c r="V377" s="287"/>
      <c r="W377" s="287"/>
      <c r="X377" s="287"/>
      <c r="Y377" s="287"/>
      <c r="Z377" s="287"/>
      <c r="AA377" s="287"/>
      <c r="AP377" s="271" t="s">
        <v>557</v>
      </c>
    </row>
    <row r="378" spans="1:42" s="269" customFormat="1" ht="21" customHeight="1" x14ac:dyDescent="0.3">
      <c r="A378" s="277">
        <v>426610</v>
      </c>
      <c r="B378" s="287" t="s">
        <v>1209</v>
      </c>
      <c r="C378" s="287" t="s">
        <v>441</v>
      </c>
      <c r="D378" s="287" t="s">
        <v>297</v>
      </c>
      <c r="E378" s="287" t="s">
        <v>81</v>
      </c>
      <c r="F378" s="275">
        <v>34817</v>
      </c>
      <c r="G378" s="287" t="s">
        <v>29</v>
      </c>
      <c r="H378" s="287" t="s">
        <v>26</v>
      </c>
      <c r="I378" s="287" t="s">
        <v>580</v>
      </c>
      <c r="J378" s="287" t="s">
        <v>24</v>
      </c>
      <c r="K378" s="277">
        <v>2013</v>
      </c>
      <c r="L378" s="287" t="s">
        <v>29</v>
      </c>
      <c r="O378" s="280">
        <v>0</v>
      </c>
      <c r="P378" s="280"/>
      <c r="Q378" s="277">
        <v>0</v>
      </c>
      <c r="R378" s="287"/>
      <c r="S378" s="277"/>
      <c r="T378" s="287"/>
      <c r="U378" s="287"/>
      <c r="V378" s="287"/>
      <c r="W378" s="287"/>
      <c r="X378" s="287"/>
      <c r="Y378" s="287"/>
      <c r="Z378" s="287"/>
      <c r="AA378" s="287"/>
      <c r="AP378" s="271" t="s">
        <v>557</v>
      </c>
    </row>
    <row r="379" spans="1:42" s="269" customFormat="1" ht="21" customHeight="1" x14ac:dyDescent="0.3">
      <c r="A379" s="277">
        <v>426632</v>
      </c>
      <c r="B379" s="287" t="s">
        <v>1210</v>
      </c>
      <c r="C379" s="287" t="s">
        <v>491</v>
      </c>
      <c r="D379" s="287" t="s">
        <v>1211</v>
      </c>
      <c r="E379" s="287" t="s">
        <v>80</v>
      </c>
      <c r="F379" s="275">
        <v>36509</v>
      </c>
      <c r="G379" s="287" t="s">
        <v>1212</v>
      </c>
      <c r="H379" s="287" t="s">
        <v>26</v>
      </c>
      <c r="I379" s="287" t="s">
        <v>580</v>
      </c>
      <c r="J379" s="287" t="s">
        <v>27</v>
      </c>
      <c r="K379" s="277">
        <v>2017</v>
      </c>
      <c r="L379" s="287" t="s">
        <v>29</v>
      </c>
      <c r="O379" s="280">
        <v>0</v>
      </c>
      <c r="P379" s="280"/>
      <c r="Q379" s="277">
        <v>0</v>
      </c>
      <c r="R379" s="287"/>
      <c r="S379" s="277"/>
      <c r="T379" s="287"/>
      <c r="U379" s="287"/>
      <c r="V379" s="287"/>
      <c r="W379" s="287"/>
      <c r="X379" s="287"/>
      <c r="Y379" s="287"/>
      <c r="Z379" s="287"/>
      <c r="AA379" s="287"/>
      <c r="AP379" s="271" t="s">
        <v>557</v>
      </c>
    </row>
    <row r="380" spans="1:42" s="269" customFormat="1" ht="21" customHeight="1" x14ac:dyDescent="0.3">
      <c r="A380" s="277">
        <v>426638</v>
      </c>
      <c r="B380" s="287" t="s">
        <v>1213</v>
      </c>
      <c r="C380" s="287" t="s">
        <v>369</v>
      </c>
      <c r="D380" s="287" t="s">
        <v>300</v>
      </c>
      <c r="E380" s="287" t="s">
        <v>80</v>
      </c>
      <c r="F380" s="275">
        <v>35664</v>
      </c>
      <c r="G380" s="287" t="s">
        <v>29</v>
      </c>
      <c r="H380" s="287" t="s">
        <v>26</v>
      </c>
      <c r="I380" s="287" t="s">
        <v>580</v>
      </c>
      <c r="J380" s="287" t="s">
        <v>27</v>
      </c>
      <c r="K380" s="277">
        <v>0</v>
      </c>
      <c r="L380" s="287" t="s">
        <v>29</v>
      </c>
      <c r="O380" s="280">
        <v>0</v>
      </c>
      <c r="P380" s="280"/>
      <c r="Q380" s="277">
        <v>0</v>
      </c>
      <c r="R380" s="287"/>
      <c r="S380" s="277"/>
      <c r="T380" s="287"/>
      <c r="U380" s="287"/>
      <c r="V380" s="287"/>
      <c r="W380" s="287"/>
      <c r="X380" s="287"/>
      <c r="Y380" s="287"/>
      <c r="Z380" s="287"/>
      <c r="AA380" s="287"/>
      <c r="AP380" s="271" t="s">
        <v>557</v>
      </c>
    </row>
    <row r="381" spans="1:42" s="269" customFormat="1" ht="21" customHeight="1" x14ac:dyDescent="0.3">
      <c r="A381" s="277">
        <v>426666</v>
      </c>
      <c r="B381" s="287" t="s">
        <v>1214</v>
      </c>
      <c r="C381" s="287" t="s">
        <v>1215</v>
      </c>
      <c r="D381" s="287" t="s">
        <v>1216</v>
      </c>
      <c r="E381" s="287" t="s">
        <v>80</v>
      </c>
      <c r="F381" s="275">
        <v>36137</v>
      </c>
      <c r="G381" s="287" t="s">
        <v>245</v>
      </c>
      <c r="H381" s="287" t="s">
        <v>26</v>
      </c>
      <c r="I381" s="287" t="s">
        <v>580</v>
      </c>
      <c r="J381" s="287" t="s">
        <v>24</v>
      </c>
      <c r="K381" s="277">
        <v>2017</v>
      </c>
      <c r="L381" s="287" t="s">
        <v>29</v>
      </c>
      <c r="O381" s="280">
        <v>0</v>
      </c>
      <c r="P381" s="280"/>
      <c r="Q381" s="277">
        <v>0</v>
      </c>
      <c r="R381" s="287"/>
      <c r="S381" s="277"/>
      <c r="T381" s="287"/>
      <c r="U381" s="287"/>
      <c r="V381" s="287"/>
      <c r="W381" s="287"/>
      <c r="X381" s="287"/>
      <c r="Y381" s="287"/>
      <c r="Z381" s="287"/>
      <c r="AA381" s="287"/>
      <c r="AP381" s="271" t="s">
        <v>557</v>
      </c>
    </row>
    <row r="382" spans="1:42" s="269" customFormat="1" ht="21" customHeight="1" x14ac:dyDescent="0.3">
      <c r="A382" s="277">
        <v>426712</v>
      </c>
      <c r="B382" s="287" t="s">
        <v>1218</v>
      </c>
      <c r="C382" s="287" t="s">
        <v>1219</v>
      </c>
      <c r="D382" s="287" t="s">
        <v>1220</v>
      </c>
      <c r="E382" s="287" t="s">
        <v>80</v>
      </c>
      <c r="F382" s="275">
        <v>35431</v>
      </c>
      <c r="G382" s="287" t="s">
        <v>29</v>
      </c>
      <c r="H382" s="287" t="s">
        <v>26</v>
      </c>
      <c r="I382" s="287" t="s">
        <v>580</v>
      </c>
      <c r="J382" s="287" t="s">
        <v>24</v>
      </c>
      <c r="K382" s="277">
        <v>2015</v>
      </c>
      <c r="L382" s="287" t="s">
        <v>41</v>
      </c>
      <c r="O382" s="280">
        <v>0</v>
      </c>
      <c r="P382" s="280"/>
      <c r="Q382" s="277">
        <v>0</v>
      </c>
      <c r="R382" s="287"/>
      <c r="S382" s="277"/>
      <c r="T382" s="287"/>
      <c r="U382" s="287"/>
      <c r="V382" s="287"/>
      <c r="W382" s="287"/>
      <c r="X382" s="287"/>
      <c r="Y382" s="287"/>
      <c r="Z382" s="287"/>
      <c r="AA382" s="287"/>
      <c r="AP382" s="271" t="s">
        <v>557</v>
      </c>
    </row>
    <row r="383" spans="1:42" s="269" customFormat="1" ht="21" customHeight="1" x14ac:dyDescent="0.3">
      <c r="A383" s="277">
        <v>426725</v>
      </c>
      <c r="B383" s="287" t="s">
        <v>1221</v>
      </c>
      <c r="C383" s="287" t="s">
        <v>660</v>
      </c>
      <c r="D383" s="287" t="s">
        <v>535</v>
      </c>
      <c r="E383" s="287" t="s">
        <v>80</v>
      </c>
      <c r="F383" s="275">
        <v>34371</v>
      </c>
      <c r="G383" s="287" t="s">
        <v>844</v>
      </c>
      <c r="H383" s="287" t="s">
        <v>26</v>
      </c>
      <c r="I383" s="287" t="s">
        <v>580</v>
      </c>
      <c r="J383" s="287" t="s">
        <v>27</v>
      </c>
      <c r="K383" s="277">
        <v>2019</v>
      </c>
      <c r="L383" s="287" t="s">
        <v>29</v>
      </c>
      <c r="O383" s="280">
        <v>0</v>
      </c>
      <c r="P383" s="280"/>
      <c r="Q383" s="277">
        <v>0</v>
      </c>
      <c r="R383" s="287"/>
      <c r="S383" s="277"/>
      <c r="T383" s="287"/>
      <c r="U383" s="287"/>
      <c r="V383" s="287"/>
      <c r="W383" s="287"/>
      <c r="X383" s="287"/>
      <c r="Y383" s="287"/>
      <c r="Z383" s="287"/>
      <c r="AA383" s="287"/>
      <c r="AP383" s="271" t="s">
        <v>557</v>
      </c>
    </row>
    <row r="384" spans="1:42" s="269" customFormat="1" ht="21" customHeight="1" x14ac:dyDescent="0.3">
      <c r="A384" s="277">
        <v>426741</v>
      </c>
      <c r="B384" s="287" t="s">
        <v>1222</v>
      </c>
      <c r="C384" s="287" t="s">
        <v>286</v>
      </c>
      <c r="D384" s="287" t="s">
        <v>1223</v>
      </c>
      <c r="E384" s="287" t="s">
        <v>80</v>
      </c>
      <c r="F384" s="275">
        <v>36238</v>
      </c>
      <c r="G384" s="287" t="s">
        <v>267</v>
      </c>
      <c r="H384" s="287" t="s">
        <v>26</v>
      </c>
      <c r="I384" s="287" t="s">
        <v>580</v>
      </c>
      <c r="J384" s="287" t="s">
        <v>24</v>
      </c>
      <c r="K384" s="277">
        <v>2018</v>
      </c>
      <c r="L384" s="287" t="s">
        <v>41</v>
      </c>
      <c r="O384" s="280">
        <v>0</v>
      </c>
      <c r="P384" s="280"/>
      <c r="Q384" s="277">
        <v>0</v>
      </c>
      <c r="R384" s="287"/>
      <c r="S384" s="277"/>
      <c r="T384" s="287"/>
      <c r="U384" s="287"/>
      <c r="V384" s="287"/>
      <c r="W384" s="287"/>
      <c r="X384" s="287"/>
      <c r="Y384" s="287"/>
      <c r="Z384" s="287"/>
      <c r="AA384" s="287"/>
      <c r="AP384" s="271" t="s">
        <v>557</v>
      </c>
    </row>
    <row r="385" spans="1:42" s="269" customFormat="1" ht="21" customHeight="1" x14ac:dyDescent="0.3">
      <c r="A385" s="277">
        <v>426743</v>
      </c>
      <c r="B385" s="287" t="s">
        <v>1224</v>
      </c>
      <c r="C385" s="287" t="s">
        <v>549</v>
      </c>
      <c r="D385" s="287" t="s">
        <v>413</v>
      </c>
      <c r="E385" s="287" t="s">
        <v>80</v>
      </c>
      <c r="F385" s="275">
        <v>35796</v>
      </c>
      <c r="G385" s="287" t="s">
        <v>245</v>
      </c>
      <c r="H385" s="287" t="s">
        <v>26</v>
      </c>
      <c r="I385" s="287" t="s">
        <v>580</v>
      </c>
      <c r="J385" s="287" t="s">
        <v>24</v>
      </c>
      <c r="K385" s="277">
        <v>2016</v>
      </c>
      <c r="L385" s="287" t="s">
        <v>29</v>
      </c>
      <c r="O385" s="280">
        <v>0</v>
      </c>
      <c r="P385" s="280"/>
      <c r="Q385" s="277">
        <v>0</v>
      </c>
      <c r="R385" s="287"/>
      <c r="S385" s="277"/>
      <c r="T385" s="287"/>
      <c r="U385" s="287"/>
      <c r="V385" s="287"/>
      <c r="W385" s="287"/>
      <c r="X385" s="287"/>
      <c r="Y385" s="287"/>
      <c r="Z385" s="287"/>
      <c r="AA385" s="287"/>
      <c r="AP385" s="271" t="s">
        <v>557</v>
      </c>
    </row>
    <row r="386" spans="1:42" s="269" customFormat="1" ht="21" customHeight="1" x14ac:dyDescent="0.3">
      <c r="A386" s="277">
        <v>426764</v>
      </c>
      <c r="B386" s="287" t="s">
        <v>1225</v>
      </c>
      <c r="C386" s="287" t="s">
        <v>505</v>
      </c>
      <c r="D386" s="287" t="s">
        <v>700</v>
      </c>
      <c r="E386" s="287" t="s">
        <v>80</v>
      </c>
      <c r="F386" s="275">
        <v>34335</v>
      </c>
      <c r="G386" s="287" t="s">
        <v>1226</v>
      </c>
      <c r="H386" s="287" t="s">
        <v>26</v>
      </c>
      <c r="I386" s="287" t="s">
        <v>580</v>
      </c>
      <c r="J386" s="287" t="s">
        <v>24</v>
      </c>
      <c r="K386" s="277">
        <v>2011</v>
      </c>
      <c r="L386" s="287" t="s">
        <v>41</v>
      </c>
      <c r="O386" s="280">
        <v>0</v>
      </c>
      <c r="P386" s="280"/>
      <c r="Q386" s="277">
        <v>0</v>
      </c>
      <c r="R386" s="287"/>
      <c r="S386" s="277"/>
      <c r="T386" s="287"/>
      <c r="U386" s="287"/>
      <c r="V386" s="287"/>
      <c r="W386" s="287"/>
      <c r="X386" s="287"/>
      <c r="Y386" s="287"/>
      <c r="Z386" s="287"/>
      <c r="AA386" s="287"/>
      <c r="AP386" s="271" t="s">
        <v>557</v>
      </c>
    </row>
    <row r="387" spans="1:42" s="269" customFormat="1" ht="21" customHeight="1" x14ac:dyDescent="0.3">
      <c r="A387" s="277">
        <v>426777</v>
      </c>
      <c r="B387" s="287" t="s">
        <v>1227</v>
      </c>
      <c r="C387" s="287" t="s">
        <v>293</v>
      </c>
      <c r="D387" s="287" t="s">
        <v>264</v>
      </c>
      <c r="E387" s="287" t="s">
        <v>80</v>
      </c>
      <c r="F387" s="275">
        <v>35363</v>
      </c>
      <c r="G387" s="287" t="s">
        <v>1228</v>
      </c>
      <c r="H387" s="287" t="s">
        <v>30</v>
      </c>
      <c r="I387" s="287" t="s">
        <v>580</v>
      </c>
      <c r="J387" s="287" t="s">
        <v>24</v>
      </c>
      <c r="K387" s="277">
        <v>2014</v>
      </c>
      <c r="L387" s="287" t="s">
        <v>41</v>
      </c>
      <c r="O387" s="280">
        <v>0</v>
      </c>
      <c r="P387" s="280"/>
      <c r="Q387" s="277">
        <v>0</v>
      </c>
      <c r="R387" s="287"/>
      <c r="S387" s="277"/>
      <c r="T387" s="287"/>
      <c r="U387" s="287"/>
      <c r="V387" s="287"/>
      <c r="W387" s="287"/>
      <c r="X387" s="287"/>
      <c r="Y387" s="287"/>
      <c r="Z387" s="287"/>
      <c r="AA387" s="287"/>
      <c r="AP387" s="271" t="s">
        <v>557</v>
      </c>
    </row>
    <row r="388" spans="1:42" s="269" customFormat="1" ht="21" customHeight="1" x14ac:dyDescent="0.3">
      <c r="A388" s="277">
        <v>426801</v>
      </c>
      <c r="B388" s="287" t="s">
        <v>1229</v>
      </c>
      <c r="C388" s="287" t="s">
        <v>441</v>
      </c>
      <c r="D388" s="287" t="s">
        <v>1230</v>
      </c>
      <c r="E388" s="287" t="s">
        <v>80</v>
      </c>
      <c r="F388" s="275">
        <v>36206</v>
      </c>
      <c r="G388" s="287" t="s">
        <v>29</v>
      </c>
      <c r="H388" s="287" t="s">
        <v>26</v>
      </c>
      <c r="I388" s="287" t="s">
        <v>580</v>
      </c>
      <c r="J388" s="287" t="s">
        <v>585</v>
      </c>
      <c r="K388" s="277">
        <v>0</v>
      </c>
      <c r="L388" s="287" t="s">
        <v>29</v>
      </c>
      <c r="O388" s="280">
        <v>0</v>
      </c>
      <c r="P388" s="280"/>
      <c r="Q388" s="277">
        <v>0</v>
      </c>
      <c r="R388" s="287"/>
      <c r="S388" s="277"/>
      <c r="T388" s="287"/>
      <c r="U388" s="287"/>
      <c r="V388" s="287"/>
      <c r="W388" s="287"/>
      <c r="X388" s="287"/>
      <c r="Y388" s="287"/>
      <c r="Z388" s="287"/>
      <c r="AA388" s="287"/>
      <c r="AP388" s="271" t="s">
        <v>557</v>
      </c>
    </row>
    <row r="389" spans="1:42" s="269" customFormat="1" ht="21" customHeight="1" x14ac:dyDescent="0.3">
      <c r="A389" s="277">
        <v>426824</v>
      </c>
      <c r="B389" s="287" t="s">
        <v>1231</v>
      </c>
      <c r="C389" s="287" t="s">
        <v>357</v>
      </c>
      <c r="D389" s="287" t="s">
        <v>392</v>
      </c>
      <c r="E389" s="287" t="s">
        <v>81</v>
      </c>
      <c r="F389" s="275">
        <v>36220</v>
      </c>
      <c r="G389" s="287" t="s">
        <v>515</v>
      </c>
      <c r="H389" s="287" t="s">
        <v>26</v>
      </c>
      <c r="I389" s="287" t="s">
        <v>580</v>
      </c>
      <c r="J389" s="287" t="s">
        <v>27</v>
      </c>
      <c r="K389" s="277">
        <v>2016</v>
      </c>
      <c r="L389" s="287" t="s">
        <v>41</v>
      </c>
      <c r="O389" s="280">
        <v>0</v>
      </c>
      <c r="P389" s="280"/>
      <c r="Q389" s="277">
        <v>0</v>
      </c>
      <c r="R389" s="287"/>
      <c r="S389" s="277"/>
      <c r="T389" s="287"/>
      <c r="U389" s="287"/>
      <c r="V389" s="287"/>
      <c r="W389" s="287"/>
      <c r="X389" s="287"/>
      <c r="Y389" s="287"/>
      <c r="Z389" s="287"/>
      <c r="AA389" s="287"/>
      <c r="AP389" s="271" t="s">
        <v>557</v>
      </c>
    </row>
    <row r="390" spans="1:42" s="269" customFormat="1" ht="21" customHeight="1" x14ac:dyDescent="0.3">
      <c r="A390" s="277">
        <v>426831</v>
      </c>
      <c r="B390" s="287" t="s">
        <v>1232</v>
      </c>
      <c r="C390" s="287" t="s">
        <v>338</v>
      </c>
      <c r="D390" s="287" t="s">
        <v>427</v>
      </c>
      <c r="E390" s="287" t="s">
        <v>81</v>
      </c>
      <c r="F390" s="275">
        <v>35435</v>
      </c>
      <c r="G390" s="287" t="s">
        <v>77</v>
      </c>
      <c r="H390" s="287" t="s">
        <v>26</v>
      </c>
      <c r="I390" s="287" t="s">
        <v>580</v>
      </c>
      <c r="J390" s="287" t="s">
        <v>27</v>
      </c>
      <c r="K390" s="277">
        <v>0</v>
      </c>
      <c r="L390" s="287" t="s">
        <v>77</v>
      </c>
      <c r="O390" s="280">
        <v>0</v>
      </c>
      <c r="P390" s="280"/>
      <c r="Q390" s="277">
        <v>0</v>
      </c>
      <c r="R390" s="287"/>
      <c r="S390" s="277"/>
      <c r="T390" s="287"/>
      <c r="U390" s="287"/>
      <c r="V390" s="287"/>
      <c r="W390" s="287"/>
      <c r="X390" s="287"/>
      <c r="Y390" s="287"/>
      <c r="Z390" s="287"/>
      <c r="AA390" s="287"/>
      <c r="AP390" s="271" t="s">
        <v>557</v>
      </c>
    </row>
    <row r="391" spans="1:42" s="269" customFormat="1" ht="21" customHeight="1" x14ac:dyDescent="0.3">
      <c r="A391" s="277">
        <v>426842</v>
      </c>
      <c r="B391" s="287" t="s">
        <v>1233</v>
      </c>
      <c r="C391" s="287" t="s">
        <v>329</v>
      </c>
      <c r="D391" s="287" t="s">
        <v>1234</v>
      </c>
      <c r="E391" s="287" t="s">
        <v>80</v>
      </c>
      <c r="F391" s="275">
        <v>25969</v>
      </c>
      <c r="G391" s="287" t="s">
        <v>29</v>
      </c>
      <c r="H391" s="287" t="s">
        <v>26</v>
      </c>
      <c r="I391" s="287" t="s">
        <v>580</v>
      </c>
      <c r="J391" s="287" t="s">
        <v>24</v>
      </c>
      <c r="K391" s="277">
        <v>1990</v>
      </c>
      <c r="L391" s="287" t="s">
        <v>29</v>
      </c>
      <c r="O391" s="280">
        <v>0</v>
      </c>
      <c r="P391" s="280"/>
      <c r="Q391" s="277">
        <v>0</v>
      </c>
      <c r="R391" s="287"/>
      <c r="S391" s="277"/>
      <c r="T391" s="287"/>
      <c r="U391" s="287"/>
      <c r="V391" s="287"/>
      <c r="W391" s="287"/>
      <c r="X391" s="287"/>
      <c r="Y391" s="287"/>
      <c r="Z391" s="287"/>
      <c r="AA391" s="287"/>
      <c r="AP391" s="271" t="s">
        <v>557</v>
      </c>
    </row>
    <row r="392" spans="1:42" s="269" customFormat="1" ht="21" customHeight="1" x14ac:dyDescent="0.3">
      <c r="A392" s="277">
        <v>426846</v>
      </c>
      <c r="B392" s="287" t="s">
        <v>1235</v>
      </c>
      <c r="C392" s="287" t="s">
        <v>257</v>
      </c>
      <c r="D392" s="287" t="s">
        <v>386</v>
      </c>
      <c r="E392" s="287" t="s">
        <v>81</v>
      </c>
      <c r="F392" s="275">
        <v>35796</v>
      </c>
      <c r="G392" s="287" t="s">
        <v>61</v>
      </c>
      <c r="H392" s="287" t="s">
        <v>26</v>
      </c>
      <c r="I392" s="287" t="s">
        <v>580</v>
      </c>
      <c r="J392" s="287" t="s">
        <v>24</v>
      </c>
      <c r="K392" s="277">
        <v>2016</v>
      </c>
      <c r="L392" s="287" t="s">
        <v>51</v>
      </c>
      <c r="O392" s="280">
        <v>0</v>
      </c>
      <c r="P392" s="280"/>
      <c r="Q392" s="277">
        <v>0</v>
      </c>
      <c r="R392" s="287"/>
      <c r="S392" s="277"/>
      <c r="T392" s="287"/>
      <c r="U392" s="287"/>
      <c r="V392" s="287"/>
      <c r="W392" s="287"/>
      <c r="X392" s="287"/>
      <c r="Y392" s="287"/>
      <c r="Z392" s="287"/>
      <c r="AA392" s="287"/>
      <c r="AP392" s="271" t="s">
        <v>557</v>
      </c>
    </row>
    <row r="393" spans="1:42" s="269" customFormat="1" ht="21" customHeight="1" x14ac:dyDescent="0.3">
      <c r="A393" s="277">
        <v>426861</v>
      </c>
      <c r="B393" s="287" t="s">
        <v>1236</v>
      </c>
      <c r="C393" s="287" t="s">
        <v>257</v>
      </c>
      <c r="D393" s="287" t="s">
        <v>1237</v>
      </c>
      <c r="E393" s="287" t="s">
        <v>81</v>
      </c>
      <c r="F393" s="275">
        <v>37073</v>
      </c>
      <c r="G393" s="287" t="s">
        <v>245</v>
      </c>
      <c r="H393" s="287" t="s">
        <v>26</v>
      </c>
      <c r="I393" s="287" t="s">
        <v>580</v>
      </c>
      <c r="J393" s="287" t="s">
        <v>27</v>
      </c>
      <c r="K393" s="277">
        <v>2018</v>
      </c>
      <c r="L393" s="287" t="s">
        <v>29</v>
      </c>
      <c r="O393" s="280">
        <v>0</v>
      </c>
      <c r="P393" s="280"/>
      <c r="Q393" s="277">
        <v>0</v>
      </c>
      <c r="R393" s="287"/>
      <c r="S393" s="277"/>
      <c r="T393" s="287"/>
      <c r="U393" s="287"/>
      <c r="V393" s="287"/>
      <c r="W393" s="287"/>
      <c r="X393" s="287"/>
      <c r="Y393" s="287"/>
      <c r="Z393" s="287"/>
      <c r="AA393" s="287"/>
      <c r="AP393" s="271" t="s">
        <v>557</v>
      </c>
    </row>
    <row r="394" spans="1:42" s="269" customFormat="1" ht="21" customHeight="1" x14ac:dyDescent="0.3">
      <c r="A394" s="277">
        <v>426863</v>
      </c>
      <c r="B394" s="287" t="s">
        <v>1238</v>
      </c>
      <c r="C394" s="287" t="s">
        <v>257</v>
      </c>
      <c r="D394" s="287" t="s">
        <v>495</v>
      </c>
      <c r="E394" s="287" t="s">
        <v>81</v>
      </c>
      <c r="F394" s="275">
        <v>33178</v>
      </c>
      <c r="G394" s="287" t="s">
        <v>245</v>
      </c>
      <c r="H394" s="287" t="s">
        <v>26</v>
      </c>
      <c r="I394" s="287" t="s">
        <v>580</v>
      </c>
      <c r="J394" s="287" t="s">
        <v>585</v>
      </c>
      <c r="K394" s="277">
        <v>0</v>
      </c>
      <c r="L394" s="287" t="s">
        <v>41</v>
      </c>
      <c r="O394" s="280">
        <v>0</v>
      </c>
      <c r="P394" s="280"/>
      <c r="Q394" s="277">
        <v>0</v>
      </c>
      <c r="R394" s="287"/>
      <c r="S394" s="277"/>
      <c r="T394" s="287"/>
      <c r="U394" s="287"/>
      <c r="V394" s="287"/>
      <c r="W394" s="287"/>
      <c r="X394" s="287"/>
      <c r="Y394" s="287"/>
      <c r="Z394" s="287"/>
      <c r="AA394" s="287"/>
      <c r="AP394" s="271" t="s">
        <v>557</v>
      </c>
    </row>
    <row r="395" spans="1:42" s="269" customFormat="1" ht="21" customHeight="1" x14ac:dyDescent="0.3">
      <c r="A395" s="277">
        <v>426873</v>
      </c>
      <c r="B395" s="287" t="s">
        <v>1239</v>
      </c>
      <c r="C395" s="287" t="s">
        <v>271</v>
      </c>
      <c r="D395" s="287" t="s">
        <v>1119</v>
      </c>
      <c r="E395" s="287" t="s">
        <v>80</v>
      </c>
      <c r="F395" s="275">
        <v>34796</v>
      </c>
      <c r="G395" s="287" t="s">
        <v>1240</v>
      </c>
      <c r="H395" s="287" t="s">
        <v>26</v>
      </c>
      <c r="I395" s="287" t="s">
        <v>580</v>
      </c>
      <c r="J395" s="287" t="s">
        <v>24</v>
      </c>
      <c r="K395" s="277">
        <v>2013</v>
      </c>
      <c r="L395" s="287" t="s">
        <v>75</v>
      </c>
      <c r="O395" s="280">
        <v>0</v>
      </c>
      <c r="P395" s="280"/>
      <c r="Q395" s="277">
        <v>0</v>
      </c>
      <c r="R395" s="287"/>
      <c r="S395" s="277"/>
      <c r="T395" s="287"/>
      <c r="U395" s="287"/>
      <c r="V395" s="287"/>
      <c r="W395" s="287"/>
      <c r="X395" s="287"/>
      <c r="Y395" s="287"/>
      <c r="Z395" s="287"/>
      <c r="AA395" s="287"/>
      <c r="AP395" s="271" t="s">
        <v>557</v>
      </c>
    </row>
    <row r="396" spans="1:42" s="269" customFormat="1" ht="21" customHeight="1" x14ac:dyDescent="0.3">
      <c r="A396" s="277">
        <v>426889</v>
      </c>
      <c r="B396" s="287" t="s">
        <v>1241</v>
      </c>
      <c r="C396" s="287" t="s">
        <v>257</v>
      </c>
      <c r="D396" s="287" t="s">
        <v>373</v>
      </c>
      <c r="E396" s="287" t="s">
        <v>81</v>
      </c>
      <c r="F396" s="275">
        <v>33519</v>
      </c>
      <c r="G396" s="287" t="s">
        <v>515</v>
      </c>
      <c r="H396" s="287" t="s">
        <v>26</v>
      </c>
      <c r="I396" s="287" t="s">
        <v>580</v>
      </c>
      <c r="J396" s="287" t="s">
        <v>24</v>
      </c>
      <c r="K396" s="277">
        <v>2009</v>
      </c>
      <c r="L396" s="287" t="s">
        <v>41</v>
      </c>
      <c r="O396" s="280">
        <v>0</v>
      </c>
      <c r="P396" s="280"/>
      <c r="Q396" s="277">
        <v>0</v>
      </c>
      <c r="R396" s="287"/>
      <c r="S396" s="277"/>
      <c r="T396" s="287"/>
      <c r="U396" s="287"/>
      <c r="V396" s="287"/>
      <c r="W396" s="287"/>
      <c r="X396" s="287"/>
      <c r="Y396" s="287"/>
      <c r="Z396" s="287"/>
      <c r="AA396" s="287"/>
      <c r="AP396" s="271" t="s">
        <v>557</v>
      </c>
    </row>
    <row r="397" spans="1:42" s="269" customFormat="1" ht="21" customHeight="1" x14ac:dyDescent="0.3">
      <c r="A397" s="277">
        <v>426890</v>
      </c>
      <c r="B397" s="287" t="s">
        <v>1242</v>
      </c>
      <c r="C397" s="287" t="s">
        <v>271</v>
      </c>
      <c r="D397" s="287" t="s">
        <v>280</v>
      </c>
      <c r="E397" s="287" t="s">
        <v>81</v>
      </c>
      <c r="F397" s="275">
        <v>36291</v>
      </c>
      <c r="G397" s="287" t="s">
        <v>677</v>
      </c>
      <c r="H397" s="287" t="s">
        <v>30</v>
      </c>
      <c r="I397" s="287" t="s">
        <v>580</v>
      </c>
      <c r="J397" s="287" t="s">
        <v>24</v>
      </c>
      <c r="K397" s="277">
        <v>2017</v>
      </c>
      <c r="L397" s="287" t="s">
        <v>41</v>
      </c>
      <c r="O397" s="280">
        <v>0</v>
      </c>
      <c r="P397" s="280"/>
      <c r="Q397" s="277">
        <v>0</v>
      </c>
      <c r="R397" s="287"/>
      <c r="S397" s="277"/>
      <c r="T397" s="287"/>
      <c r="U397" s="287"/>
      <c r="V397" s="287"/>
      <c r="W397" s="287"/>
      <c r="X397" s="287"/>
      <c r="Y397" s="287"/>
      <c r="Z397" s="287"/>
      <c r="AA397" s="287"/>
      <c r="AP397" s="271" t="s">
        <v>557</v>
      </c>
    </row>
    <row r="398" spans="1:42" s="269" customFormat="1" ht="21" customHeight="1" x14ac:dyDescent="0.3">
      <c r="A398" s="277">
        <v>426922</v>
      </c>
      <c r="B398" s="287" t="s">
        <v>1243</v>
      </c>
      <c r="C398" s="287" t="s">
        <v>1244</v>
      </c>
      <c r="D398" s="287" t="s">
        <v>438</v>
      </c>
      <c r="E398" s="287" t="s">
        <v>81</v>
      </c>
      <c r="F398" s="275">
        <v>35160</v>
      </c>
      <c r="G398" s="287" t="s">
        <v>29</v>
      </c>
      <c r="H398" s="287" t="s">
        <v>26</v>
      </c>
      <c r="I398" s="287" t="s">
        <v>580</v>
      </c>
      <c r="J398" s="287" t="s">
        <v>24</v>
      </c>
      <c r="K398" s="277">
        <v>2014</v>
      </c>
      <c r="L398" s="287" t="s">
        <v>41</v>
      </c>
      <c r="O398" s="280">
        <v>0</v>
      </c>
      <c r="P398" s="280"/>
      <c r="Q398" s="277">
        <v>0</v>
      </c>
      <c r="R398" s="287"/>
      <c r="S398" s="277"/>
      <c r="T398" s="287"/>
      <c r="U398" s="287"/>
      <c r="V398" s="287"/>
      <c r="W398" s="287"/>
      <c r="X398" s="287"/>
      <c r="Y398" s="287"/>
      <c r="Z398" s="287"/>
      <c r="AA398" s="287"/>
      <c r="AP398" s="271" t="s">
        <v>557</v>
      </c>
    </row>
    <row r="399" spans="1:42" s="269" customFormat="1" ht="21" customHeight="1" x14ac:dyDescent="0.3">
      <c r="A399" s="277">
        <v>426931</v>
      </c>
      <c r="B399" s="287" t="s">
        <v>1245</v>
      </c>
      <c r="C399" s="287" t="s">
        <v>597</v>
      </c>
      <c r="D399" s="287" t="s">
        <v>449</v>
      </c>
      <c r="E399" s="287" t="s">
        <v>81</v>
      </c>
      <c r="F399" s="275">
        <v>31340</v>
      </c>
      <c r="G399" s="287" t="s">
        <v>245</v>
      </c>
      <c r="H399" s="287" t="s">
        <v>49</v>
      </c>
      <c r="I399" s="287" t="s">
        <v>580</v>
      </c>
      <c r="J399" s="287" t="s">
        <v>27</v>
      </c>
      <c r="K399" s="277">
        <v>2009</v>
      </c>
      <c r="L399" s="287" t="s">
        <v>29</v>
      </c>
      <c r="O399" s="280">
        <v>0</v>
      </c>
      <c r="P399" s="280"/>
      <c r="Q399" s="277">
        <v>0</v>
      </c>
      <c r="R399" s="287"/>
      <c r="S399" s="277"/>
      <c r="T399" s="287"/>
      <c r="U399" s="287"/>
      <c r="V399" s="287"/>
      <c r="W399" s="287"/>
      <c r="X399" s="287"/>
      <c r="Y399" s="287"/>
      <c r="Z399" s="287"/>
      <c r="AA399" s="287"/>
      <c r="AP399" s="271" t="s">
        <v>557</v>
      </c>
    </row>
    <row r="400" spans="1:42" s="269" customFormat="1" ht="21" customHeight="1" x14ac:dyDescent="0.3">
      <c r="A400" s="277">
        <v>426950</v>
      </c>
      <c r="B400" s="287" t="s">
        <v>1246</v>
      </c>
      <c r="C400" s="287" t="s">
        <v>496</v>
      </c>
      <c r="D400" s="287" t="s">
        <v>265</v>
      </c>
      <c r="E400" s="287" t="s">
        <v>80</v>
      </c>
      <c r="F400" s="275">
        <v>36105</v>
      </c>
      <c r="G400" s="287" t="s">
        <v>396</v>
      </c>
      <c r="H400" s="287" t="s">
        <v>26</v>
      </c>
      <c r="I400" s="287" t="s">
        <v>580</v>
      </c>
      <c r="J400" s="287" t="s">
        <v>27</v>
      </c>
      <c r="K400" s="277">
        <v>2017</v>
      </c>
      <c r="L400" s="287" t="s">
        <v>41</v>
      </c>
      <c r="O400" s="280">
        <v>0</v>
      </c>
      <c r="P400" s="280"/>
      <c r="Q400" s="277">
        <v>0</v>
      </c>
      <c r="R400" s="287"/>
      <c r="S400" s="277"/>
      <c r="T400" s="287"/>
      <c r="U400" s="287"/>
      <c r="V400" s="287"/>
      <c r="W400" s="287"/>
      <c r="X400" s="287"/>
      <c r="Y400" s="287"/>
      <c r="Z400" s="287"/>
      <c r="AA400" s="287"/>
      <c r="AP400" s="271" t="s">
        <v>557</v>
      </c>
    </row>
    <row r="401" spans="1:42" s="269" customFormat="1" ht="21" customHeight="1" x14ac:dyDescent="0.3">
      <c r="A401" s="277">
        <v>426961</v>
      </c>
      <c r="B401" s="287" t="s">
        <v>1247</v>
      </c>
      <c r="C401" s="287" t="s">
        <v>1248</v>
      </c>
      <c r="D401" s="287" t="s">
        <v>513</v>
      </c>
      <c r="E401" s="287" t="s">
        <v>81</v>
      </c>
      <c r="F401" s="275">
        <v>36290</v>
      </c>
      <c r="G401" s="287" t="s">
        <v>1249</v>
      </c>
      <c r="H401" s="287" t="s">
        <v>49</v>
      </c>
      <c r="I401" s="287" t="s">
        <v>580</v>
      </c>
      <c r="J401" s="287" t="s">
        <v>24</v>
      </c>
      <c r="K401" s="277">
        <v>2017</v>
      </c>
      <c r="L401" s="287" t="s">
        <v>48</v>
      </c>
      <c r="O401" s="280">
        <v>0</v>
      </c>
      <c r="P401" s="280"/>
      <c r="Q401" s="277">
        <v>0</v>
      </c>
      <c r="R401" s="287"/>
      <c r="S401" s="277"/>
      <c r="T401" s="287"/>
      <c r="U401" s="287"/>
      <c r="V401" s="287"/>
      <c r="W401" s="287"/>
      <c r="X401" s="287"/>
      <c r="Y401" s="287"/>
      <c r="Z401" s="287"/>
      <c r="AA401" s="287"/>
      <c r="AP401" s="271" t="s">
        <v>557</v>
      </c>
    </row>
    <row r="402" spans="1:42" s="269" customFormat="1" ht="21" customHeight="1" x14ac:dyDescent="0.3">
      <c r="A402" s="277">
        <v>426981</v>
      </c>
      <c r="B402" s="287" t="s">
        <v>1250</v>
      </c>
      <c r="C402" s="287" t="s">
        <v>276</v>
      </c>
      <c r="D402" s="287" t="s">
        <v>265</v>
      </c>
      <c r="E402" s="287" t="s">
        <v>81</v>
      </c>
      <c r="F402" s="275">
        <v>36190</v>
      </c>
      <c r="G402" s="287" t="s">
        <v>499</v>
      </c>
      <c r="H402" s="287" t="s">
        <v>26</v>
      </c>
      <c r="I402" s="287" t="s">
        <v>580</v>
      </c>
      <c r="J402" s="287" t="s">
        <v>27</v>
      </c>
      <c r="K402" s="277">
        <v>2017</v>
      </c>
      <c r="L402" s="287" t="s">
        <v>41</v>
      </c>
      <c r="O402" s="280">
        <v>0</v>
      </c>
      <c r="P402" s="280"/>
      <c r="Q402" s="277">
        <v>0</v>
      </c>
      <c r="R402" s="287"/>
      <c r="S402" s="277"/>
      <c r="T402" s="287"/>
      <c r="U402" s="287"/>
      <c r="V402" s="287"/>
      <c r="W402" s="287"/>
      <c r="X402" s="287"/>
      <c r="Y402" s="287"/>
      <c r="Z402" s="287"/>
      <c r="AA402" s="287"/>
      <c r="AP402" s="271" t="s">
        <v>557</v>
      </c>
    </row>
    <row r="403" spans="1:42" s="269" customFormat="1" ht="21" customHeight="1" x14ac:dyDescent="0.3">
      <c r="A403" s="277">
        <v>426993</v>
      </c>
      <c r="B403" s="287" t="s">
        <v>1251</v>
      </c>
      <c r="C403" s="287" t="s">
        <v>541</v>
      </c>
      <c r="D403" s="287" t="s">
        <v>1252</v>
      </c>
      <c r="E403" s="287" t="s">
        <v>81</v>
      </c>
      <c r="F403" s="275">
        <v>36070</v>
      </c>
      <c r="G403" s="287" t="s">
        <v>1253</v>
      </c>
      <c r="H403" s="287" t="s">
        <v>30</v>
      </c>
      <c r="I403" s="287" t="s">
        <v>580</v>
      </c>
      <c r="J403" s="287" t="s">
        <v>27</v>
      </c>
      <c r="K403" s="277">
        <v>2016</v>
      </c>
      <c r="L403" s="287" t="s">
        <v>29</v>
      </c>
      <c r="O403" s="280">
        <v>0</v>
      </c>
      <c r="P403" s="280"/>
      <c r="Q403" s="277">
        <v>0</v>
      </c>
      <c r="R403" s="287"/>
      <c r="S403" s="277"/>
      <c r="T403" s="287"/>
      <c r="U403" s="287"/>
      <c r="V403" s="287"/>
      <c r="W403" s="287"/>
      <c r="X403" s="287"/>
      <c r="Y403" s="287"/>
      <c r="Z403" s="287"/>
      <c r="AA403" s="287"/>
      <c r="AP403" s="271" t="s">
        <v>557</v>
      </c>
    </row>
    <row r="404" spans="1:42" s="269" customFormat="1" ht="21" customHeight="1" x14ac:dyDescent="0.3">
      <c r="A404" s="277">
        <v>426994</v>
      </c>
      <c r="B404" s="287" t="s">
        <v>1254</v>
      </c>
      <c r="C404" s="287" t="s">
        <v>246</v>
      </c>
      <c r="D404" s="287" t="s">
        <v>482</v>
      </c>
      <c r="E404" s="287" t="s">
        <v>81</v>
      </c>
      <c r="F404" s="275">
        <v>35796</v>
      </c>
      <c r="G404" s="287" t="s">
        <v>431</v>
      </c>
      <c r="H404" s="287" t="s">
        <v>26</v>
      </c>
      <c r="I404" s="287" t="s">
        <v>580</v>
      </c>
      <c r="J404" s="287" t="s">
        <v>24</v>
      </c>
      <c r="K404" s="277">
        <v>2015</v>
      </c>
      <c r="L404" s="287" t="s">
        <v>41</v>
      </c>
      <c r="O404" s="280">
        <v>0</v>
      </c>
      <c r="P404" s="280"/>
      <c r="Q404" s="277">
        <v>0</v>
      </c>
      <c r="R404" s="287"/>
      <c r="S404" s="277"/>
      <c r="T404" s="287"/>
      <c r="U404" s="287"/>
      <c r="V404" s="287"/>
      <c r="W404" s="287"/>
      <c r="X404" s="287"/>
      <c r="Y404" s="287"/>
      <c r="Z404" s="287"/>
      <c r="AA404" s="287"/>
      <c r="AP404" s="271" t="s">
        <v>557</v>
      </c>
    </row>
    <row r="405" spans="1:42" s="269" customFormat="1" ht="21" customHeight="1" x14ac:dyDescent="0.3">
      <c r="A405" s="277">
        <v>426998</v>
      </c>
      <c r="B405" s="287" t="s">
        <v>1255</v>
      </c>
      <c r="C405" s="287" t="s">
        <v>257</v>
      </c>
      <c r="D405" s="287" t="s">
        <v>432</v>
      </c>
      <c r="E405" s="287" t="s">
        <v>81</v>
      </c>
      <c r="F405" s="275">
        <v>33831</v>
      </c>
      <c r="G405" s="287" t="s">
        <v>51</v>
      </c>
      <c r="H405" s="287" t="s">
        <v>26</v>
      </c>
      <c r="I405" s="287" t="s">
        <v>580</v>
      </c>
      <c r="J405" s="287" t="s">
        <v>24</v>
      </c>
      <c r="K405" s="277">
        <v>2010</v>
      </c>
      <c r="L405" s="287" t="s">
        <v>41</v>
      </c>
      <c r="O405" s="280">
        <v>0</v>
      </c>
      <c r="P405" s="280"/>
      <c r="Q405" s="277">
        <v>0</v>
      </c>
      <c r="R405" s="287"/>
      <c r="S405" s="277"/>
      <c r="T405" s="287"/>
      <c r="U405" s="287"/>
      <c r="V405" s="287"/>
      <c r="W405" s="287"/>
      <c r="X405" s="287"/>
      <c r="Y405" s="287"/>
      <c r="Z405" s="287"/>
      <c r="AA405" s="287"/>
      <c r="AP405" s="271" t="s">
        <v>557</v>
      </c>
    </row>
    <row r="406" spans="1:42" s="269" customFormat="1" ht="21" customHeight="1" x14ac:dyDescent="0.3">
      <c r="A406" s="277">
        <v>427013</v>
      </c>
      <c r="B406" s="287" t="s">
        <v>546</v>
      </c>
      <c r="C406" s="287" t="s">
        <v>257</v>
      </c>
      <c r="D406" s="287" t="s">
        <v>341</v>
      </c>
      <c r="E406" s="287" t="s">
        <v>81</v>
      </c>
      <c r="F406" s="275">
        <v>32123</v>
      </c>
      <c r="G406" s="287" t="s">
        <v>403</v>
      </c>
      <c r="H406" s="287" t="s">
        <v>26</v>
      </c>
      <c r="I406" s="287" t="s">
        <v>580</v>
      </c>
      <c r="J406" s="287" t="s">
        <v>27</v>
      </c>
      <c r="K406" s="277">
        <v>2009</v>
      </c>
      <c r="L406" s="287" t="s">
        <v>79</v>
      </c>
      <c r="O406" s="280">
        <v>0</v>
      </c>
      <c r="P406" s="280"/>
      <c r="Q406" s="277">
        <v>0</v>
      </c>
      <c r="R406" s="287"/>
      <c r="S406" s="277"/>
      <c r="T406" s="287"/>
      <c r="U406" s="287"/>
      <c r="V406" s="287"/>
      <c r="W406" s="287"/>
      <c r="X406" s="287"/>
      <c r="Y406" s="287"/>
      <c r="Z406" s="287"/>
      <c r="AA406" s="287"/>
      <c r="AP406" s="271" t="s">
        <v>557</v>
      </c>
    </row>
    <row r="407" spans="1:42" s="269" customFormat="1" ht="21" customHeight="1" x14ac:dyDescent="0.3">
      <c r="A407" s="277">
        <v>427027</v>
      </c>
      <c r="B407" s="287" t="s">
        <v>1256</v>
      </c>
      <c r="C407" s="287" t="s">
        <v>490</v>
      </c>
      <c r="D407" s="287" t="s">
        <v>1257</v>
      </c>
      <c r="E407" s="287" t="s">
        <v>81</v>
      </c>
      <c r="F407" s="275">
        <v>34394</v>
      </c>
      <c r="G407" s="287" t="s">
        <v>29</v>
      </c>
      <c r="H407" s="287" t="s">
        <v>26</v>
      </c>
      <c r="I407" s="287" t="s">
        <v>580</v>
      </c>
      <c r="J407" s="287" t="s">
        <v>27</v>
      </c>
      <c r="K407" s="277">
        <v>2011</v>
      </c>
      <c r="L407" s="287" t="s">
        <v>29</v>
      </c>
      <c r="O407" s="280">
        <v>0</v>
      </c>
      <c r="P407" s="280"/>
      <c r="Q407" s="277">
        <v>0</v>
      </c>
      <c r="R407" s="287"/>
      <c r="S407" s="277"/>
      <c r="T407" s="287"/>
      <c r="U407" s="287"/>
      <c r="V407" s="287"/>
      <c r="W407" s="287"/>
      <c r="X407" s="287"/>
      <c r="Y407" s="287"/>
      <c r="Z407" s="287"/>
      <c r="AA407" s="287"/>
      <c r="AP407" s="271" t="s">
        <v>557</v>
      </c>
    </row>
    <row r="408" spans="1:42" s="269" customFormat="1" ht="21" customHeight="1" x14ac:dyDescent="0.3">
      <c r="A408" s="277">
        <v>427045</v>
      </c>
      <c r="B408" s="287" t="s">
        <v>1258</v>
      </c>
      <c r="C408" s="287" t="s">
        <v>257</v>
      </c>
      <c r="D408" s="287" t="s">
        <v>620</v>
      </c>
      <c r="E408" s="287" t="s">
        <v>81</v>
      </c>
      <c r="F408" s="275">
        <v>34700</v>
      </c>
      <c r="G408" s="287" t="s">
        <v>1259</v>
      </c>
      <c r="H408" s="287" t="s">
        <v>26</v>
      </c>
      <c r="I408" s="287" t="s">
        <v>580</v>
      </c>
      <c r="J408" s="287" t="s">
        <v>24</v>
      </c>
      <c r="K408" s="277">
        <v>2012</v>
      </c>
      <c r="L408" s="287" t="s">
        <v>41</v>
      </c>
      <c r="O408" s="280">
        <v>0</v>
      </c>
      <c r="P408" s="280"/>
      <c r="Q408" s="277">
        <v>0</v>
      </c>
      <c r="R408" s="287"/>
      <c r="S408" s="277"/>
      <c r="T408" s="287"/>
      <c r="U408" s="287"/>
      <c r="V408" s="287"/>
      <c r="W408" s="287"/>
      <c r="X408" s="287"/>
      <c r="Y408" s="287"/>
      <c r="Z408" s="287"/>
      <c r="AA408" s="287"/>
      <c r="AP408" s="271" t="s">
        <v>557</v>
      </c>
    </row>
    <row r="409" spans="1:42" s="269" customFormat="1" ht="21" customHeight="1" x14ac:dyDescent="0.3">
      <c r="A409" s="277">
        <v>427057</v>
      </c>
      <c r="B409" s="287" t="s">
        <v>1260</v>
      </c>
      <c r="C409" s="287" t="s">
        <v>322</v>
      </c>
      <c r="D409" s="287" t="s">
        <v>1261</v>
      </c>
      <c r="E409" s="287" t="s">
        <v>81</v>
      </c>
      <c r="F409" s="275">
        <v>34957</v>
      </c>
      <c r="G409" s="287" t="s">
        <v>1262</v>
      </c>
      <c r="H409" s="287" t="s">
        <v>26</v>
      </c>
      <c r="I409" s="287" t="s">
        <v>580</v>
      </c>
      <c r="J409" s="287" t="s">
        <v>24</v>
      </c>
      <c r="K409" s="277">
        <v>2015</v>
      </c>
      <c r="L409" s="287" t="s">
        <v>29</v>
      </c>
      <c r="O409" s="280">
        <v>0</v>
      </c>
      <c r="P409" s="280"/>
      <c r="Q409" s="277">
        <v>0</v>
      </c>
      <c r="R409" s="287"/>
      <c r="S409" s="277"/>
      <c r="T409" s="287"/>
      <c r="U409" s="287"/>
      <c r="V409" s="287"/>
      <c r="W409" s="287"/>
      <c r="X409" s="287"/>
      <c r="Y409" s="287"/>
      <c r="Z409" s="287"/>
      <c r="AA409" s="287"/>
      <c r="AP409" s="271" t="s">
        <v>557</v>
      </c>
    </row>
    <row r="410" spans="1:42" s="269" customFormat="1" ht="21" customHeight="1" x14ac:dyDescent="0.3">
      <c r="A410" s="277">
        <v>427110</v>
      </c>
      <c r="B410" s="287" t="s">
        <v>1263</v>
      </c>
      <c r="C410" s="287" t="s">
        <v>1248</v>
      </c>
      <c r="D410" s="287" t="s">
        <v>443</v>
      </c>
      <c r="E410" s="287" t="s">
        <v>80</v>
      </c>
      <c r="F410" s="275">
        <v>33970</v>
      </c>
      <c r="G410" s="287" t="s">
        <v>29</v>
      </c>
      <c r="H410" s="287" t="s">
        <v>26</v>
      </c>
      <c r="I410" s="287" t="s">
        <v>580</v>
      </c>
      <c r="J410" s="287" t="s">
        <v>24</v>
      </c>
      <c r="K410" s="277">
        <v>2012</v>
      </c>
      <c r="L410" s="287" t="s">
        <v>29</v>
      </c>
      <c r="O410" s="280">
        <v>0</v>
      </c>
      <c r="P410" s="280"/>
      <c r="Q410" s="277">
        <v>0</v>
      </c>
      <c r="R410" s="287"/>
      <c r="S410" s="277"/>
      <c r="T410" s="287"/>
      <c r="U410" s="287"/>
      <c r="V410" s="287"/>
      <c r="W410" s="287"/>
      <c r="X410" s="287"/>
      <c r="Y410" s="287"/>
      <c r="Z410" s="287"/>
      <c r="AA410" s="287"/>
      <c r="AP410" s="271" t="s">
        <v>557</v>
      </c>
    </row>
    <row r="411" spans="1:42" s="269" customFormat="1" ht="21" customHeight="1" x14ac:dyDescent="0.3">
      <c r="A411" s="277">
        <v>427131</v>
      </c>
      <c r="B411" s="287" t="s">
        <v>1264</v>
      </c>
      <c r="C411" s="287" t="s">
        <v>1265</v>
      </c>
      <c r="D411" s="287" t="s">
        <v>264</v>
      </c>
      <c r="E411" s="287" t="s">
        <v>80</v>
      </c>
      <c r="F411" s="275">
        <v>36161</v>
      </c>
      <c r="G411" s="287" t="s">
        <v>1266</v>
      </c>
      <c r="H411" s="287" t="s">
        <v>26</v>
      </c>
      <c r="I411" s="287" t="s">
        <v>580</v>
      </c>
      <c r="J411" s="287" t="s">
        <v>27</v>
      </c>
      <c r="K411" s="277">
        <v>2018</v>
      </c>
      <c r="L411" s="287" t="s">
        <v>29</v>
      </c>
      <c r="O411" s="280">
        <v>0</v>
      </c>
      <c r="P411" s="280"/>
      <c r="Q411" s="277">
        <v>0</v>
      </c>
      <c r="R411" s="287"/>
      <c r="S411" s="277"/>
      <c r="T411" s="287"/>
      <c r="U411" s="287"/>
      <c r="V411" s="287"/>
      <c r="W411" s="287"/>
      <c r="X411" s="287"/>
      <c r="Y411" s="287"/>
      <c r="Z411" s="287"/>
      <c r="AA411" s="287"/>
      <c r="AP411" s="271" t="s">
        <v>557</v>
      </c>
    </row>
    <row r="412" spans="1:42" s="269" customFormat="1" ht="21" customHeight="1" x14ac:dyDescent="0.3">
      <c r="A412" s="277">
        <v>427134</v>
      </c>
      <c r="B412" s="287" t="s">
        <v>1267</v>
      </c>
      <c r="C412" s="287" t="s">
        <v>395</v>
      </c>
      <c r="D412" s="287" t="s">
        <v>1217</v>
      </c>
      <c r="E412" s="287" t="s">
        <v>80</v>
      </c>
      <c r="F412" s="275">
        <v>30790</v>
      </c>
      <c r="G412" s="287" t="s">
        <v>29</v>
      </c>
      <c r="H412" s="287" t="s">
        <v>26</v>
      </c>
      <c r="I412" s="287" t="s">
        <v>580</v>
      </c>
      <c r="J412" s="287" t="s">
        <v>27</v>
      </c>
      <c r="K412" s="277">
        <v>2003</v>
      </c>
      <c r="L412" s="287" t="s">
        <v>29</v>
      </c>
      <c r="O412" s="280">
        <v>0</v>
      </c>
      <c r="P412" s="280"/>
      <c r="Q412" s="277">
        <v>0</v>
      </c>
      <c r="R412" s="287"/>
      <c r="S412" s="277"/>
      <c r="T412" s="287"/>
      <c r="U412" s="287"/>
      <c r="V412" s="287"/>
      <c r="W412" s="287"/>
      <c r="X412" s="287"/>
      <c r="Y412" s="287"/>
      <c r="Z412" s="287"/>
      <c r="AA412" s="287"/>
      <c r="AP412" s="271" t="s">
        <v>557</v>
      </c>
    </row>
    <row r="413" spans="1:42" s="269" customFormat="1" ht="21" customHeight="1" x14ac:dyDescent="0.3">
      <c r="A413" s="277">
        <v>427156</v>
      </c>
      <c r="B413" s="287" t="s">
        <v>1268</v>
      </c>
      <c r="C413" s="287" t="s">
        <v>498</v>
      </c>
      <c r="D413" s="287" t="s">
        <v>493</v>
      </c>
      <c r="E413" s="287" t="s">
        <v>81</v>
      </c>
      <c r="F413" s="275">
        <v>28491</v>
      </c>
      <c r="G413" s="287" t="s">
        <v>245</v>
      </c>
      <c r="H413" s="287" t="s">
        <v>26</v>
      </c>
      <c r="I413" s="287" t="s">
        <v>580</v>
      </c>
      <c r="J413" s="287" t="s">
        <v>24</v>
      </c>
      <c r="K413" s="277">
        <v>1996</v>
      </c>
      <c r="L413" s="287" t="s">
        <v>29</v>
      </c>
      <c r="O413" s="280">
        <v>0</v>
      </c>
      <c r="P413" s="280"/>
      <c r="Q413" s="277">
        <v>0</v>
      </c>
      <c r="R413" s="287"/>
      <c r="S413" s="277"/>
      <c r="T413" s="287"/>
      <c r="U413" s="287"/>
      <c r="V413" s="287"/>
      <c r="W413" s="287"/>
      <c r="X413" s="287"/>
      <c r="Y413" s="287"/>
      <c r="Z413" s="287"/>
      <c r="AA413" s="287"/>
      <c r="AP413" s="271" t="s">
        <v>557</v>
      </c>
    </row>
    <row r="414" spans="1:42" s="269" customFormat="1" ht="21" customHeight="1" x14ac:dyDescent="0.3">
      <c r="A414" s="277">
        <v>427162</v>
      </c>
      <c r="B414" s="287" t="s">
        <v>1269</v>
      </c>
      <c r="C414" s="287" t="s">
        <v>319</v>
      </c>
      <c r="D414" s="287" t="s">
        <v>313</v>
      </c>
      <c r="E414" s="287" t="s">
        <v>81</v>
      </c>
      <c r="F414" s="275">
        <v>32874</v>
      </c>
      <c r="G414" s="287" t="s">
        <v>29</v>
      </c>
      <c r="H414" s="287" t="s">
        <v>26</v>
      </c>
      <c r="I414" s="287" t="s">
        <v>580</v>
      </c>
      <c r="J414" s="287" t="s">
        <v>24</v>
      </c>
      <c r="K414" s="277">
        <v>2007</v>
      </c>
      <c r="L414" s="287" t="s">
        <v>29</v>
      </c>
      <c r="O414" s="280">
        <v>0</v>
      </c>
      <c r="P414" s="280"/>
      <c r="Q414" s="277">
        <v>0</v>
      </c>
      <c r="R414" s="287"/>
      <c r="S414" s="277"/>
      <c r="T414" s="287"/>
      <c r="U414" s="287"/>
      <c r="V414" s="287"/>
      <c r="W414" s="287"/>
      <c r="X414" s="287"/>
      <c r="Y414" s="287"/>
      <c r="Z414" s="287"/>
      <c r="AA414" s="287"/>
      <c r="AP414" s="271" t="s">
        <v>557</v>
      </c>
    </row>
    <row r="415" spans="1:42" s="269" customFormat="1" ht="21" customHeight="1" x14ac:dyDescent="0.3">
      <c r="A415" s="277">
        <v>427165</v>
      </c>
      <c r="B415" s="287" t="s">
        <v>1270</v>
      </c>
      <c r="C415" s="287" t="s">
        <v>291</v>
      </c>
      <c r="D415" s="287" t="s">
        <v>263</v>
      </c>
      <c r="E415" s="287" t="s">
        <v>81</v>
      </c>
      <c r="F415" s="275">
        <v>35065</v>
      </c>
      <c r="G415" s="287" t="s">
        <v>361</v>
      </c>
      <c r="H415" s="287" t="s">
        <v>26</v>
      </c>
      <c r="I415" s="287" t="s">
        <v>580</v>
      </c>
      <c r="J415" s="287" t="s">
        <v>27</v>
      </c>
      <c r="K415" s="277">
        <v>2016</v>
      </c>
      <c r="L415" s="287" t="s">
        <v>41</v>
      </c>
      <c r="O415" s="280">
        <v>0</v>
      </c>
      <c r="P415" s="280"/>
      <c r="Q415" s="277">
        <v>0</v>
      </c>
      <c r="R415" s="287"/>
      <c r="S415" s="277"/>
      <c r="T415" s="287"/>
      <c r="U415" s="287"/>
      <c r="V415" s="287"/>
      <c r="W415" s="287"/>
      <c r="X415" s="287"/>
      <c r="Y415" s="287"/>
      <c r="Z415" s="287"/>
      <c r="AA415" s="287"/>
      <c r="AP415" s="271" t="s">
        <v>557</v>
      </c>
    </row>
    <row r="416" spans="1:42" s="269" customFormat="1" ht="21" customHeight="1" x14ac:dyDescent="0.3">
      <c r="A416" s="277">
        <v>427175</v>
      </c>
      <c r="B416" s="287" t="s">
        <v>1271</v>
      </c>
      <c r="C416" s="287" t="s">
        <v>618</v>
      </c>
      <c r="D416" s="287" t="s">
        <v>503</v>
      </c>
      <c r="E416" s="287" t="s">
        <v>81</v>
      </c>
      <c r="F416" s="275">
        <v>30242</v>
      </c>
      <c r="G416" s="287" t="s">
        <v>29</v>
      </c>
      <c r="H416" s="287" t="s">
        <v>26</v>
      </c>
      <c r="I416" s="287" t="s">
        <v>580</v>
      </c>
      <c r="J416" s="287" t="s">
        <v>27</v>
      </c>
      <c r="K416" s="277">
        <v>1999</v>
      </c>
      <c r="L416" s="287" t="s">
        <v>29</v>
      </c>
      <c r="O416" s="280">
        <v>0</v>
      </c>
      <c r="P416" s="280"/>
      <c r="Q416" s="277">
        <v>0</v>
      </c>
      <c r="R416" s="287"/>
      <c r="S416" s="277"/>
      <c r="T416" s="287"/>
      <c r="U416" s="287"/>
      <c r="V416" s="287"/>
      <c r="W416" s="287"/>
      <c r="X416" s="287"/>
      <c r="Y416" s="287"/>
      <c r="Z416" s="287"/>
      <c r="AA416" s="287"/>
      <c r="AP416" s="271" t="s">
        <v>557</v>
      </c>
    </row>
    <row r="417" spans="1:42" s="269" customFormat="1" ht="21" customHeight="1" x14ac:dyDescent="0.3">
      <c r="A417" s="277">
        <v>427178</v>
      </c>
      <c r="B417" s="287" t="s">
        <v>1272</v>
      </c>
      <c r="C417" s="287" t="s">
        <v>1273</v>
      </c>
      <c r="D417" s="287" t="s">
        <v>524</v>
      </c>
      <c r="E417" s="287" t="s">
        <v>80</v>
      </c>
      <c r="F417" s="275">
        <v>36600</v>
      </c>
      <c r="G417" s="287" t="s">
        <v>29</v>
      </c>
      <c r="H417" s="287" t="s">
        <v>26</v>
      </c>
      <c r="I417" s="287" t="s">
        <v>580</v>
      </c>
      <c r="J417" s="287" t="s">
        <v>24</v>
      </c>
      <c r="K417" s="277">
        <v>2018</v>
      </c>
      <c r="L417" s="287" t="s">
        <v>77</v>
      </c>
      <c r="O417" s="280">
        <v>0</v>
      </c>
      <c r="P417" s="280"/>
      <c r="Q417" s="277">
        <v>0</v>
      </c>
      <c r="R417" s="287"/>
      <c r="S417" s="277"/>
      <c r="T417" s="287"/>
      <c r="U417" s="287"/>
      <c r="V417" s="287"/>
      <c r="W417" s="287"/>
      <c r="X417" s="287"/>
      <c r="Y417" s="287"/>
      <c r="Z417" s="287"/>
      <c r="AA417" s="287"/>
      <c r="AP417" s="271" t="s">
        <v>557</v>
      </c>
    </row>
    <row r="418" spans="1:42" s="269" customFormat="1" ht="21" customHeight="1" x14ac:dyDescent="0.3">
      <c r="A418" s="277">
        <v>427189</v>
      </c>
      <c r="B418" s="287" t="s">
        <v>1274</v>
      </c>
      <c r="C418" s="287" t="s">
        <v>1275</v>
      </c>
      <c r="D418" s="287" t="s">
        <v>294</v>
      </c>
      <c r="E418" s="287" t="s">
        <v>81</v>
      </c>
      <c r="F418" s="275">
        <v>30979</v>
      </c>
      <c r="G418" s="287" t="s">
        <v>543</v>
      </c>
      <c r="H418" s="287" t="s">
        <v>26</v>
      </c>
      <c r="I418" s="287" t="s">
        <v>580</v>
      </c>
      <c r="J418" s="287" t="s">
        <v>24</v>
      </c>
      <c r="K418" s="277">
        <v>2003</v>
      </c>
      <c r="L418" s="287" t="s">
        <v>29</v>
      </c>
      <c r="O418" s="280">
        <v>0</v>
      </c>
      <c r="P418" s="280"/>
      <c r="Q418" s="277">
        <v>0</v>
      </c>
      <c r="R418" s="287"/>
      <c r="S418" s="277"/>
      <c r="T418" s="287"/>
      <c r="U418" s="287"/>
      <c r="V418" s="287"/>
      <c r="W418" s="287"/>
      <c r="X418" s="287"/>
      <c r="Y418" s="287"/>
      <c r="Z418" s="287"/>
      <c r="AA418" s="287"/>
      <c r="AP418" s="271" t="s">
        <v>557</v>
      </c>
    </row>
    <row r="419" spans="1:42" s="269" customFormat="1" ht="21" customHeight="1" x14ac:dyDescent="0.3">
      <c r="A419" s="277">
        <v>427203</v>
      </c>
      <c r="B419" s="287" t="s">
        <v>1276</v>
      </c>
      <c r="C419" s="287" t="s">
        <v>494</v>
      </c>
      <c r="D419" s="287" t="s">
        <v>482</v>
      </c>
      <c r="E419" s="287" t="s">
        <v>81</v>
      </c>
      <c r="F419" s="275">
        <v>34153</v>
      </c>
      <c r="G419" s="287" t="s">
        <v>289</v>
      </c>
      <c r="H419" s="287" t="s">
        <v>26</v>
      </c>
      <c r="I419" s="287" t="s">
        <v>580</v>
      </c>
      <c r="J419" s="287" t="s">
        <v>27</v>
      </c>
      <c r="K419" s="277">
        <v>2013</v>
      </c>
      <c r="L419" s="287" t="s">
        <v>41</v>
      </c>
      <c r="O419" s="280">
        <v>0</v>
      </c>
      <c r="P419" s="280"/>
      <c r="Q419" s="277">
        <v>0</v>
      </c>
      <c r="R419" s="287"/>
      <c r="S419" s="277"/>
      <c r="T419" s="287"/>
      <c r="U419" s="287"/>
      <c r="V419" s="287"/>
      <c r="W419" s="287"/>
      <c r="X419" s="287"/>
      <c r="Y419" s="287"/>
      <c r="Z419" s="287"/>
      <c r="AA419" s="287"/>
      <c r="AP419" s="271" t="s">
        <v>557</v>
      </c>
    </row>
    <row r="420" spans="1:42" s="269" customFormat="1" ht="21" customHeight="1" x14ac:dyDescent="0.3">
      <c r="A420" s="277">
        <v>427206</v>
      </c>
      <c r="B420" s="287" t="s">
        <v>1277</v>
      </c>
      <c r="C420" s="287" t="s">
        <v>257</v>
      </c>
      <c r="D420" s="287" t="s">
        <v>767</v>
      </c>
      <c r="E420" s="287" t="s">
        <v>81</v>
      </c>
      <c r="F420" s="275">
        <v>36892</v>
      </c>
      <c r="G420" s="287" t="s">
        <v>29</v>
      </c>
      <c r="H420" s="287" t="s">
        <v>26</v>
      </c>
      <c r="I420" s="287" t="s">
        <v>580</v>
      </c>
      <c r="J420" s="287" t="s">
        <v>27</v>
      </c>
      <c r="K420" s="277">
        <v>2018</v>
      </c>
      <c r="L420" s="287" t="s">
        <v>29</v>
      </c>
      <c r="O420" s="280">
        <v>0</v>
      </c>
      <c r="P420" s="280"/>
      <c r="Q420" s="277">
        <v>0</v>
      </c>
      <c r="R420" s="287"/>
      <c r="S420" s="277"/>
      <c r="T420" s="287"/>
      <c r="U420" s="287"/>
      <c r="V420" s="287"/>
      <c r="W420" s="287"/>
      <c r="X420" s="287"/>
      <c r="Y420" s="287"/>
      <c r="Z420" s="287"/>
      <c r="AA420" s="287"/>
      <c r="AP420" s="271" t="s">
        <v>557</v>
      </c>
    </row>
    <row r="421" spans="1:42" s="269" customFormat="1" ht="21" customHeight="1" x14ac:dyDescent="0.3">
      <c r="A421" s="277">
        <v>427221</v>
      </c>
      <c r="B421" s="287" t="s">
        <v>1278</v>
      </c>
      <c r="C421" s="287" t="s">
        <v>299</v>
      </c>
      <c r="D421" s="287" t="s">
        <v>284</v>
      </c>
      <c r="E421" s="287" t="s">
        <v>81</v>
      </c>
      <c r="F421" s="275">
        <v>36569</v>
      </c>
      <c r="G421" s="287" t="s">
        <v>29</v>
      </c>
      <c r="H421" s="287" t="s">
        <v>26</v>
      </c>
      <c r="I421" s="287" t="s">
        <v>580</v>
      </c>
      <c r="J421" s="287" t="s">
        <v>27</v>
      </c>
      <c r="K421" s="277">
        <v>2018</v>
      </c>
      <c r="L421" s="287" t="s">
        <v>29</v>
      </c>
      <c r="O421" s="280">
        <v>0</v>
      </c>
      <c r="P421" s="280"/>
      <c r="Q421" s="277">
        <v>0</v>
      </c>
      <c r="R421" s="287"/>
      <c r="S421" s="277"/>
      <c r="T421" s="287"/>
      <c r="U421" s="287"/>
      <c r="V421" s="287"/>
      <c r="W421" s="287"/>
      <c r="X421" s="287"/>
      <c r="Y421" s="287"/>
      <c r="Z421" s="287"/>
      <c r="AA421" s="287"/>
      <c r="AP421" s="271" t="s">
        <v>557</v>
      </c>
    </row>
    <row r="422" spans="1:42" s="269" customFormat="1" ht="21" customHeight="1" x14ac:dyDescent="0.3">
      <c r="A422" s="277">
        <v>427242</v>
      </c>
      <c r="B422" s="287" t="s">
        <v>1279</v>
      </c>
      <c r="C422" s="287" t="s">
        <v>246</v>
      </c>
      <c r="D422" s="287" t="s">
        <v>394</v>
      </c>
      <c r="E422" s="287" t="s">
        <v>81</v>
      </c>
      <c r="F422" s="275">
        <v>29834</v>
      </c>
      <c r="G422" s="287" t="s">
        <v>245</v>
      </c>
      <c r="H422" s="287" t="s">
        <v>26</v>
      </c>
      <c r="I422" s="287" t="s">
        <v>580</v>
      </c>
      <c r="J422" s="287" t="s">
        <v>27</v>
      </c>
      <c r="K422" s="277">
        <v>1999</v>
      </c>
      <c r="L422" s="287" t="s">
        <v>29</v>
      </c>
      <c r="O422" s="280">
        <v>0</v>
      </c>
      <c r="P422" s="280"/>
      <c r="Q422" s="277">
        <v>0</v>
      </c>
      <c r="R422" s="287"/>
      <c r="S422" s="277"/>
      <c r="T422" s="287"/>
      <c r="U422" s="287"/>
      <c r="V422" s="287"/>
      <c r="W422" s="287"/>
      <c r="X422" s="287"/>
      <c r="Y422" s="287"/>
      <c r="Z422" s="287"/>
      <c r="AA422" s="287"/>
      <c r="AP422" s="271" t="s">
        <v>557</v>
      </c>
    </row>
    <row r="423" spans="1:42" s="269" customFormat="1" ht="21" customHeight="1" x14ac:dyDescent="0.3">
      <c r="A423" s="277">
        <v>427252</v>
      </c>
      <c r="B423" s="287" t="s">
        <v>1280</v>
      </c>
      <c r="C423" s="287" t="s">
        <v>748</v>
      </c>
      <c r="D423" s="287" t="s">
        <v>281</v>
      </c>
      <c r="E423" s="287" t="s">
        <v>255</v>
      </c>
      <c r="F423" s="275">
        <v>32688</v>
      </c>
      <c r="G423" s="287" t="s">
        <v>29</v>
      </c>
      <c r="H423" s="287" t="s">
        <v>26</v>
      </c>
      <c r="I423" s="287" t="s">
        <v>580</v>
      </c>
      <c r="J423" s="287" t="s">
        <v>27</v>
      </c>
      <c r="K423" s="277">
        <v>2007</v>
      </c>
      <c r="L423" s="287" t="s">
        <v>29</v>
      </c>
      <c r="O423" s="280">
        <v>0</v>
      </c>
      <c r="P423" s="280"/>
      <c r="Q423" s="277">
        <v>0</v>
      </c>
      <c r="R423" s="287"/>
      <c r="S423" s="277"/>
      <c r="T423" s="287"/>
      <c r="U423" s="287"/>
      <c r="V423" s="287"/>
      <c r="W423" s="287"/>
      <c r="X423" s="287"/>
      <c r="Y423" s="287"/>
      <c r="Z423" s="287"/>
      <c r="AA423" s="287"/>
      <c r="AP423" s="271" t="s">
        <v>557</v>
      </c>
    </row>
    <row r="424" spans="1:42" s="269" customFormat="1" ht="21" customHeight="1" x14ac:dyDescent="0.3">
      <c r="A424" s="277">
        <v>427255</v>
      </c>
      <c r="B424" s="287" t="s">
        <v>1281</v>
      </c>
      <c r="C424" s="287" t="s">
        <v>292</v>
      </c>
      <c r="D424" s="287" t="s">
        <v>1282</v>
      </c>
      <c r="E424" s="287" t="s">
        <v>255</v>
      </c>
      <c r="F424" s="275">
        <v>27449</v>
      </c>
      <c r="G424" s="287" t="s">
        <v>29</v>
      </c>
      <c r="H424" s="287" t="s">
        <v>26</v>
      </c>
      <c r="I424" s="287" t="s">
        <v>580</v>
      </c>
      <c r="J424" s="287" t="s">
        <v>24</v>
      </c>
      <c r="K424" s="277">
        <v>1993</v>
      </c>
      <c r="L424" s="287" t="s">
        <v>29</v>
      </c>
      <c r="O424" s="280">
        <v>0</v>
      </c>
      <c r="P424" s="280"/>
      <c r="Q424" s="277">
        <v>0</v>
      </c>
      <c r="R424" s="287"/>
      <c r="S424" s="277"/>
      <c r="T424" s="287"/>
      <c r="U424" s="287"/>
      <c r="V424" s="287"/>
      <c r="W424" s="287"/>
      <c r="X424" s="287"/>
      <c r="Y424" s="287"/>
      <c r="Z424" s="287"/>
      <c r="AA424" s="287"/>
      <c r="AP424" s="271" t="s">
        <v>557</v>
      </c>
    </row>
    <row r="425" spans="1:42" s="269" customFormat="1" ht="21" customHeight="1" x14ac:dyDescent="0.3">
      <c r="A425" s="277">
        <v>427267</v>
      </c>
      <c r="B425" s="287" t="s">
        <v>1283</v>
      </c>
      <c r="C425" s="287" t="s">
        <v>492</v>
      </c>
      <c r="D425" s="287" t="s">
        <v>1284</v>
      </c>
      <c r="E425" s="287" t="s">
        <v>81</v>
      </c>
      <c r="F425" s="275">
        <v>32259</v>
      </c>
      <c r="G425" s="287" t="s">
        <v>29</v>
      </c>
      <c r="H425" s="287" t="s">
        <v>39</v>
      </c>
      <c r="I425" s="287" t="s">
        <v>580</v>
      </c>
      <c r="J425" s="287" t="s">
        <v>27</v>
      </c>
      <c r="K425" s="277">
        <v>2006</v>
      </c>
      <c r="L425" s="287" t="s">
        <v>29</v>
      </c>
      <c r="O425" s="280">
        <v>0</v>
      </c>
      <c r="P425" s="280"/>
      <c r="Q425" s="277">
        <v>0</v>
      </c>
      <c r="R425" s="287"/>
      <c r="S425" s="277"/>
      <c r="T425" s="287"/>
      <c r="U425" s="287"/>
      <c r="V425" s="287"/>
      <c r="W425" s="287"/>
      <c r="X425" s="287"/>
      <c r="Y425" s="287"/>
      <c r="Z425" s="287"/>
      <c r="AA425" s="287"/>
      <c r="AP425" s="271" t="s">
        <v>557</v>
      </c>
    </row>
    <row r="426" spans="1:42" s="269" customFormat="1" ht="21" customHeight="1" x14ac:dyDescent="0.3">
      <c r="A426" s="277">
        <v>427272</v>
      </c>
      <c r="B426" s="287" t="s">
        <v>1285</v>
      </c>
      <c r="C426" s="287" t="s">
        <v>1286</v>
      </c>
      <c r="D426" s="287" t="s">
        <v>1287</v>
      </c>
      <c r="E426" s="287" t="s">
        <v>81</v>
      </c>
      <c r="F426" s="275">
        <v>36892</v>
      </c>
      <c r="G426" s="287" t="s">
        <v>29</v>
      </c>
      <c r="H426" s="287" t="s">
        <v>26</v>
      </c>
      <c r="I426" s="287" t="s">
        <v>580</v>
      </c>
      <c r="J426" s="287" t="s">
        <v>24</v>
      </c>
      <c r="K426" s="277">
        <v>2018</v>
      </c>
      <c r="L426" s="287" t="s">
        <v>25</v>
      </c>
      <c r="O426" s="280">
        <v>0</v>
      </c>
      <c r="P426" s="280"/>
      <c r="Q426" s="277">
        <v>0</v>
      </c>
      <c r="R426" s="287"/>
      <c r="S426" s="277"/>
      <c r="T426" s="287"/>
      <c r="U426" s="287"/>
      <c r="V426" s="287"/>
      <c r="W426" s="287"/>
      <c r="X426" s="287"/>
      <c r="Y426" s="287"/>
      <c r="Z426" s="287"/>
      <c r="AA426" s="287"/>
      <c r="AP426" s="271" t="s">
        <v>557</v>
      </c>
    </row>
    <row r="427" spans="1:42" s="269" customFormat="1" ht="21" customHeight="1" x14ac:dyDescent="0.3">
      <c r="A427" s="277">
        <v>427338</v>
      </c>
      <c r="B427" s="287" t="s">
        <v>1288</v>
      </c>
      <c r="C427" s="287" t="s">
        <v>259</v>
      </c>
      <c r="D427" s="287" t="s">
        <v>1289</v>
      </c>
      <c r="E427" s="287" t="s">
        <v>255</v>
      </c>
      <c r="F427" s="275">
        <v>29768</v>
      </c>
      <c r="G427" s="287" t="s">
        <v>1290</v>
      </c>
      <c r="H427" s="287" t="s">
        <v>26</v>
      </c>
      <c r="I427" s="287" t="s">
        <v>580</v>
      </c>
      <c r="J427" s="287" t="s">
        <v>24</v>
      </c>
      <c r="K427" s="277">
        <v>2000</v>
      </c>
      <c r="L427" s="287" t="s">
        <v>77</v>
      </c>
      <c r="O427" s="280">
        <v>0</v>
      </c>
      <c r="P427" s="280"/>
      <c r="Q427" s="277">
        <v>0</v>
      </c>
      <c r="R427" s="287"/>
      <c r="S427" s="277"/>
      <c r="T427" s="287"/>
      <c r="U427" s="287"/>
      <c r="V427" s="287"/>
      <c r="W427" s="287"/>
      <c r="X427" s="287"/>
      <c r="Y427" s="287"/>
      <c r="Z427" s="287"/>
      <c r="AA427" s="287"/>
      <c r="AP427" s="271" t="s">
        <v>557</v>
      </c>
    </row>
    <row r="428" spans="1:42" s="269" customFormat="1" ht="21" customHeight="1" x14ac:dyDescent="0.3">
      <c r="A428" s="277">
        <v>427362</v>
      </c>
      <c r="B428" s="287" t="s">
        <v>1291</v>
      </c>
      <c r="C428" s="287" t="s">
        <v>1292</v>
      </c>
      <c r="D428" s="287" t="s">
        <v>436</v>
      </c>
      <c r="E428" s="287" t="s">
        <v>81</v>
      </c>
      <c r="F428" s="275">
        <v>36728</v>
      </c>
      <c r="G428" s="287" t="s">
        <v>29</v>
      </c>
      <c r="H428" s="287" t="s">
        <v>26</v>
      </c>
      <c r="I428" s="287" t="s">
        <v>580</v>
      </c>
      <c r="J428" s="287" t="s">
        <v>24</v>
      </c>
      <c r="K428" s="277">
        <v>2018</v>
      </c>
      <c r="L428" s="287" t="s">
        <v>29</v>
      </c>
      <c r="O428" s="280">
        <v>0</v>
      </c>
      <c r="P428" s="280"/>
      <c r="Q428" s="277">
        <v>0</v>
      </c>
      <c r="R428" s="287"/>
      <c r="S428" s="277"/>
      <c r="T428" s="287"/>
      <c r="U428" s="287"/>
      <c r="V428" s="287"/>
      <c r="W428" s="287"/>
      <c r="X428" s="287"/>
      <c r="Y428" s="287"/>
      <c r="Z428" s="287"/>
      <c r="AA428" s="287"/>
      <c r="AP428" s="271" t="s">
        <v>557</v>
      </c>
    </row>
    <row r="429" spans="1:42" s="269" customFormat="1" ht="21" customHeight="1" x14ac:dyDescent="0.3">
      <c r="A429" s="277">
        <v>427404</v>
      </c>
      <c r="B429" s="287" t="s">
        <v>1293</v>
      </c>
      <c r="C429" s="287" t="s">
        <v>316</v>
      </c>
      <c r="D429" s="287" t="s">
        <v>1294</v>
      </c>
      <c r="E429" s="287" t="s">
        <v>255</v>
      </c>
      <c r="F429" s="275">
        <v>36295</v>
      </c>
      <c r="G429" s="287" t="s">
        <v>38</v>
      </c>
      <c r="H429" s="287" t="s">
        <v>26</v>
      </c>
      <c r="I429" s="287" t="s">
        <v>580</v>
      </c>
      <c r="J429" s="287" t="s">
        <v>27</v>
      </c>
      <c r="K429" s="277">
        <v>2018</v>
      </c>
      <c r="L429" s="287" t="s">
        <v>29</v>
      </c>
      <c r="O429" s="280">
        <v>0</v>
      </c>
      <c r="P429" s="280"/>
      <c r="Q429" s="277">
        <v>0</v>
      </c>
      <c r="R429" s="287"/>
      <c r="S429" s="277"/>
      <c r="T429" s="280"/>
      <c r="U429" s="280"/>
      <c r="V429" s="280"/>
      <c r="W429" s="280"/>
      <c r="X429" s="280"/>
      <c r="Y429" s="287"/>
      <c r="Z429" s="280"/>
      <c r="AA429" s="280"/>
      <c r="AP429" s="271" t="s">
        <v>557</v>
      </c>
    </row>
    <row r="430" spans="1:42" s="269" customFormat="1" ht="21" customHeight="1" x14ac:dyDescent="0.3">
      <c r="A430" s="277">
        <v>427417</v>
      </c>
      <c r="B430" s="287" t="s">
        <v>1295</v>
      </c>
      <c r="C430" s="287" t="s">
        <v>312</v>
      </c>
      <c r="D430" s="287" t="s">
        <v>975</v>
      </c>
      <c r="E430" s="287" t="s">
        <v>81</v>
      </c>
      <c r="F430" s="275">
        <v>34335</v>
      </c>
      <c r="G430" s="287" t="s">
        <v>1296</v>
      </c>
      <c r="H430" s="287" t="s">
        <v>26</v>
      </c>
      <c r="I430" s="287" t="s">
        <v>580</v>
      </c>
      <c r="J430" s="287" t="s">
        <v>27</v>
      </c>
      <c r="K430" s="277">
        <v>2012</v>
      </c>
      <c r="L430" s="287" t="s">
        <v>75</v>
      </c>
      <c r="O430" s="280">
        <v>0</v>
      </c>
      <c r="P430" s="280"/>
      <c r="Q430" s="277">
        <v>0</v>
      </c>
      <c r="R430" s="287"/>
      <c r="S430" s="277"/>
      <c r="T430" s="280"/>
      <c r="U430" s="280"/>
      <c r="V430" s="280"/>
      <c r="W430" s="280"/>
      <c r="X430" s="280"/>
      <c r="Y430" s="287"/>
      <c r="Z430" s="280"/>
      <c r="AA430" s="280"/>
      <c r="AP430" s="271" t="s">
        <v>557</v>
      </c>
    </row>
    <row r="431" spans="1:42" s="269" customFormat="1" ht="21" customHeight="1" x14ac:dyDescent="0.3">
      <c r="A431" s="277">
        <v>427421</v>
      </c>
      <c r="B431" s="287" t="s">
        <v>1297</v>
      </c>
      <c r="C431" s="287" t="s">
        <v>545</v>
      </c>
      <c r="D431" s="287" t="s">
        <v>706</v>
      </c>
      <c r="E431" s="287" t="s">
        <v>81</v>
      </c>
      <c r="F431" s="275">
        <v>34700</v>
      </c>
      <c r="G431" s="287" t="s">
        <v>461</v>
      </c>
      <c r="H431" s="287" t="s">
        <v>26</v>
      </c>
      <c r="I431" s="287" t="s">
        <v>580</v>
      </c>
      <c r="J431" s="287" t="s">
        <v>27</v>
      </c>
      <c r="K431" s="277">
        <v>2012</v>
      </c>
      <c r="L431" s="287" t="s">
        <v>51</v>
      </c>
      <c r="O431" s="280">
        <v>0</v>
      </c>
      <c r="P431" s="280"/>
      <c r="Q431" s="277">
        <v>0</v>
      </c>
      <c r="R431" s="287"/>
      <c r="S431" s="277"/>
      <c r="T431" s="280"/>
      <c r="U431" s="280"/>
      <c r="V431" s="280"/>
      <c r="W431" s="280"/>
      <c r="X431" s="280"/>
      <c r="Y431" s="287"/>
      <c r="Z431" s="280"/>
      <c r="AA431" s="280"/>
      <c r="AP431" s="271" t="s">
        <v>557</v>
      </c>
    </row>
    <row r="432" spans="1:42" s="269" customFormat="1" ht="21" customHeight="1" x14ac:dyDescent="0.3">
      <c r="A432" s="277">
        <v>427425</v>
      </c>
      <c r="B432" s="287" t="s">
        <v>1298</v>
      </c>
      <c r="C432" s="287" t="s">
        <v>1299</v>
      </c>
      <c r="D432" s="287" t="s">
        <v>284</v>
      </c>
      <c r="E432" s="287" t="s">
        <v>80</v>
      </c>
      <c r="F432" s="275">
        <v>32490</v>
      </c>
      <c r="G432" s="287" t="s">
        <v>29</v>
      </c>
      <c r="H432" s="287" t="s">
        <v>26</v>
      </c>
      <c r="I432" s="287" t="s">
        <v>580</v>
      </c>
      <c r="J432" s="287" t="s">
        <v>27</v>
      </c>
      <c r="K432" s="277">
        <v>2007</v>
      </c>
      <c r="L432" s="287" t="s">
        <v>79</v>
      </c>
      <c r="O432" s="280">
        <v>0</v>
      </c>
      <c r="P432" s="280"/>
      <c r="Q432" s="277">
        <v>0</v>
      </c>
      <c r="R432" s="287"/>
      <c r="S432" s="277"/>
      <c r="T432" s="280"/>
      <c r="U432" s="280"/>
      <c r="V432" s="280"/>
      <c r="W432" s="280"/>
      <c r="X432" s="280"/>
      <c r="Y432" s="287"/>
      <c r="Z432" s="280"/>
      <c r="AA432" s="280"/>
      <c r="AP432" s="271" t="s">
        <v>557</v>
      </c>
    </row>
    <row r="433" spans="1:42" s="269" customFormat="1" ht="21" customHeight="1" x14ac:dyDescent="0.3">
      <c r="A433" s="277">
        <v>427432</v>
      </c>
      <c r="B433" s="287" t="s">
        <v>1300</v>
      </c>
      <c r="C433" s="287" t="s">
        <v>1301</v>
      </c>
      <c r="D433" s="287" t="s">
        <v>538</v>
      </c>
      <c r="E433" s="287" t="s">
        <v>80</v>
      </c>
      <c r="F433" s="275">
        <v>31388</v>
      </c>
      <c r="G433" s="287" t="s">
        <v>77</v>
      </c>
      <c r="H433" s="287" t="s">
        <v>26</v>
      </c>
      <c r="I433" s="287" t="s">
        <v>580</v>
      </c>
      <c r="J433" s="287" t="s">
        <v>24</v>
      </c>
      <c r="K433" s="277">
        <v>2003</v>
      </c>
      <c r="L433" s="287" t="s">
        <v>77</v>
      </c>
      <c r="O433" s="280">
        <v>0</v>
      </c>
      <c r="P433" s="280"/>
      <c r="Q433" s="277">
        <v>0</v>
      </c>
      <c r="R433" s="287"/>
      <c r="S433" s="277"/>
      <c r="T433" s="280"/>
      <c r="U433" s="280"/>
      <c r="V433" s="280"/>
      <c r="W433" s="280"/>
      <c r="X433" s="280"/>
      <c r="Y433" s="287"/>
      <c r="Z433" s="280"/>
      <c r="AA433" s="280"/>
      <c r="AP433" s="271" t="s">
        <v>557</v>
      </c>
    </row>
    <row r="434" spans="1:42" s="269" customFormat="1" ht="21" customHeight="1" x14ac:dyDescent="0.3">
      <c r="A434" s="277">
        <v>427442</v>
      </c>
      <c r="B434" s="287" t="s">
        <v>1302</v>
      </c>
      <c r="C434" s="287" t="s">
        <v>316</v>
      </c>
      <c r="D434" s="287" t="s">
        <v>540</v>
      </c>
      <c r="E434" s="287" t="s">
        <v>81</v>
      </c>
      <c r="F434" s="275">
        <v>27743</v>
      </c>
      <c r="G434" s="287" t="s">
        <v>29</v>
      </c>
      <c r="H434" s="287" t="s">
        <v>26</v>
      </c>
      <c r="I434" s="287" t="s">
        <v>580</v>
      </c>
      <c r="J434" s="287" t="s">
        <v>24</v>
      </c>
      <c r="K434" s="277">
        <v>1995</v>
      </c>
      <c r="L434" s="287" t="s">
        <v>41</v>
      </c>
      <c r="O434" s="280">
        <v>0</v>
      </c>
      <c r="P434" s="280"/>
      <c r="Q434" s="277">
        <v>0</v>
      </c>
      <c r="R434" s="287"/>
      <c r="S434" s="277"/>
      <c r="T434" s="280"/>
      <c r="U434" s="280"/>
      <c r="V434" s="280"/>
      <c r="W434" s="280"/>
      <c r="X434" s="280"/>
      <c r="Y434" s="287"/>
      <c r="Z434" s="280"/>
      <c r="AA434" s="280"/>
      <c r="AP434" s="271" t="s">
        <v>557</v>
      </c>
    </row>
    <row r="435" spans="1:42" s="269" customFormat="1" ht="21" customHeight="1" x14ac:dyDescent="0.3">
      <c r="A435" s="277">
        <v>427444</v>
      </c>
      <c r="B435" s="287" t="s">
        <v>1303</v>
      </c>
      <c r="C435" s="287" t="s">
        <v>257</v>
      </c>
      <c r="D435" s="287" t="s">
        <v>288</v>
      </c>
      <c r="E435" s="287" t="s">
        <v>80</v>
      </c>
      <c r="F435" s="275">
        <v>31975</v>
      </c>
      <c r="G435" s="287" t="s">
        <v>543</v>
      </c>
      <c r="H435" s="287" t="s">
        <v>26</v>
      </c>
      <c r="I435" s="287" t="s">
        <v>580</v>
      </c>
      <c r="J435" s="287" t="s">
        <v>27</v>
      </c>
      <c r="K435" s="277">
        <v>2005</v>
      </c>
      <c r="L435" s="287" t="s">
        <v>79</v>
      </c>
      <c r="O435" s="280">
        <v>0</v>
      </c>
      <c r="P435" s="280"/>
      <c r="Q435" s="277">
        <v>0</v>
      </c>
      <c r="R435" s="287"/>
      <c r="S435" s="277"/>
      <c r="T435" s="280"/>
      <c r="U435" s="280"/>
      <c r="V435" s="280"/>
      <c r="W435" s="280"/>
      <c r="X435" s="280"/>
      <c r="Y435" s="287"/>
      <c r="Z435" s="280"/>
      <c r="AA435" s="280"/>
      <c r="AP435" s="271" t="s">
        <v>557</v>
      </c>
    </row>
    <row r="436" spans="1:42" s="269" customFormat="1" ht="21" customHeight="1" x14ac:dyDescent="0.3">
      <c r="A436" s="277">
        <v>427456</v>
      </c>
      <c r="B436" s="287" t="s">
        <v>1304</v>
      </c>
      <c r="C436" s="287" t="s">
        <v>334</v>
      </c>
      <c r="D436" s="287" t="s">
        <v>493</v>
      </c>
      <c r="E436" s="287" t="s">
        <v>81</v>
      </c>
      <c r="F436" s="275">
        <v>35098</v>
      </c>
      <c r="G436" s="287" t="s">
        <v>515</v>
      </c>
      <c r="H436" s="287" t="s">
        <v>26</v>
      </c>
      <c r="I436" s="287" t="s">
        <v>580</v>
      </c>
      <c r="J436" s="287" t="s">
        <v>585</v>
      </c>
      <c r="K436" s="277">
        <v>0</v>
      </c>
      <c r="L436" s="287" t="s">
        <v>41</v>
      </c>
      <c r="O436" s="280">
        <v>0</v>
      </c>
      <c r="P436" s="280"/>
      <c r="Q436" s="277">
        <v>0</v>
      </c>
      <c r="R436" s="287"/>
      <c r="S436" s="277"/>
      <c r="T436" s="280"/>
      <c r="U436" s="280"/>
      <c r="V436" s="280"/>
      <c r="W436" s="280"/>
      <c r="X436" s="280"/>
      <c r="Y436" s="287"/>
      <c r="Z436" s="280"/>
      <c r="AA436" s="280"/>
      <c r="AP436" s="271" t="s">
        <v>557</v>
      </c>
    </row>
    <row r="437" spans="1:42" s="269" customFormat="1" ht="21" customHeight="1" x14ac:dyDescent="0.3">
      <c r="A437" s="277">
        <v>427488</v>
      </c>
      <c r="B437" s="287" t="s">
        <v>1305</v>
      </c>
      <c r="C437" s="287" t="s">
        <v>738</v>
      </c>
      <c r="D437" s="287" t="s">
        <v>251</v>
      </c>
      <c r="E437" s="287" t="s">
        <v>81</v>
      </c>
      <c r="F437" s="275">
        <v>35482</v>
      </c>
      <c r="G437" s="287" t="s">
        <v>29</v>
      </c>
      <c r="H437" s="287" t="s">
        <v>26</v>
      </c>
      <c r="I437" s="287" t="s">
        <v>580</v>
      </c>
      <c r="J437" s="287" t="s">
        <v>24</v>
      </c>
      <c r="K437" s="277">
        <v>2015</v>
      </c>
      <c r="L437" s="287" t="s">
        <v>41</v>
      </c>
      <c r="O437" s="280">
        <v>0</v>
      </c>
      <c r="P437" s="280"/>
      <c r="Q437" s="277">
        <v>0</v>
      </c>
      <c r="R437" s="287"/>
      <c r="S437" s="277"/>
      <c r="T437" s="280"/>
      <c r="U437" s="280"/>
      <c r="V437" s="280"/>
      <c r="W437" s="280"/>
      <c r="X437" s="280"/>
      <c r="Y437" s="287"/>
      <c r="Z437" s="280"/>
      <c r="AA437" s="280"/>
      <c r="AP437" s="271" t="s">
        <v>557</v>
      </c>
    </row>
    <row r="438" spans="1:42" s="269" customFormat="1" ht="21" customHeight="1" x14ac:dyDescent="0.3">
      <c r="A438" s="277">
        <v>427516</v>
      </c>
      <c r="B438" s="287" t="s">
        <v>1306</v>
      </c>
      <c r="C438" s="287" t="s">
        <v>268</v>
      </c>
      <c r="D438" s="287" t="s">
        <v>288</v>
      </c>
      <c r="E438" s="287" t="s">
        <v>81</v>
      </c>
      <c r="F438" s="275">
        <v>34181</v>
      </c>
      <c r="G438" s="287" t="s">
        <v>29</v>
      </c>
      <c r="H438" s="287" t="s">
        <v>26</v>
      </c>
      <c r="I438" s="287" t="s">
        <v>580</v>
      </c>
      <c r="J438" s="287" t="s">
        <v>24</v>
      </c>
      <c r="K438" s="277">
        <v>2011</v>
      </c>
      <c r="L438" s="287" t="s">
        <v>41</v>
      </c>
      <c r="O438" s="280">
        <v>0</v>
      </c>
      <c r="P438" s="280"/>
      <c r="Q438" s="277">
        <v>0</v>
      </c>
      <c r="R438" s="287"/>
      <c r="S438" s="277"/>
      <c r="T438" s="280"/>
      <c r="U438" s="280"/>
      <c r="V438" s="280"/>
      <c r="W438" s="280"/>
      <c r="X438" s="280"/>
      <c r="Y438" s="287"/>
      <c r="Z438" s="280"/>
      <c r="AA438" s="280"/>
      <c r="AP438" s="271" t="s">
        <v>557</v>
      </c>
    </row>
    <row r="439" spans="1:42" s="269" customFormat="1" ht="21" customHeight="1" x14ac:dyDescent="0.3">
      <c r="A439" s="277">
        <v>427517</v>
      </c>
      <c r="B439" s="287" t="s">
        <v>1307</v>
      </c>
      <c r="C439" s="287" t="s">
        <v>250</v>
      </c>
      <c r="D439" s="287" t="s">
        <v>336</v>
      </c>
      <c r="E439" s="287" t="s">
        <v>80</v>
      </c>
      <c r="F439" s="275">
        <v>36558</v>
      </c>
      <c r="G439" s="287" t="s">
        <v>29</v>
      </c>
      <c r="H439" s="287" t="s">
        <v>26</v>
      </c>
      <c r="I439" s="287" t="s">
        <v>580</v>
      </c>
      <c r="J439" s="287" t="s">
        <v>27</v>
      </c>
      <c r="K439" s="277">
        <v>2018</v>
      </c>
      <c r="L439" s="287" t="s">
        <v>41</v>
      </c>
      <c r="O439" s="280">
        <v>0</v>
      </c>
      <c r="P439" s="280"/>
      <c r="Q439" s="277">
        <v>0</v>
      </c>
      <c r="R439" s="287"/>
      <c r="S439" s="277"/>
      <c r="T439" s="280"/>
      <c r="U439" s="280"/>
      <c r="V439" s="280"/>
      <c r="W439" s="280"/>
      <c r="X439" s="280"/>
      <c r="Y439" s="287"/>
      <c r="Z439" s="280"/>
      <c r="AA439" s="280"/>
      <c r="AP439" s="271" t="s">
        <v>557</v>
      </c>
    </row>
    <row r="440" spans="1:42" s="269" customFormat="1" ht="21" customHeight="1" x14ac:dyDescent="0.3">
      <c r="A440" s="277">
        <v>427520</v>
      </c>
      <c r="B440" s="287" t="s">
        <v>1309</v>
      </c>
      <c r="C440" s="287" t="s">
        <v>286</v>
      </c>
      <c r="D440" s="287" t="s">
        <v>351</v>
      </c>
      <c r="E440" s="287" t="s">
        <v>80</v>
      </c>
      <c r="F440" s="275">
        <v>35435</v>
      </c>
      <c r="G440" s="287" t="s">
        <v>29</v>
      </c>
      <c r="H440" s="287" t="s">
        <v>39</v>
      </c>
      <c r="I440" s="287" t="s">
        <v>580</v>
      </c>
      <c r="J440" s="287" t="s">
        <v>24</v>
      </c>
      <c r="K440" s="277">
        <v>2015</v>
      </c>
      <c r="L440" s="287" t="s">
        <v>29</v>
      </c>
      <c r="O440" s="280">
        <v>0</v>
      </c>
      <c r="P440" s="280"/>
      <c r="Q440" s="277">
        <v>0</v>
      </c>
      <c r="R440" s="287"/>
      <c r="S440" s="277"/>
      <c r="T440" s="280"/>
      <c r="U440" s="280"/>
      <c r="V440" s="280"/>
      <c r="W440" s="280"/>
      <c r="X440" s="280"/>
      <c r="Y440" s="287"/>
      <c r="Z440" s="280"/>
      <c r="AA440" s="280"/>
      <c r="AP440" s="271" t="s">
        <v>557</v>
      </c>
    </row>
    <row r="441" spans="1:42" s="269" customFormat="1" ht="21" customHeight="1" x14ac:dyDescent="0.3">
      <c r="A441" s="277">
        <v>427522</v>
      </c>
      <c r="B441" s="287" t="s">
        <v>1310</v>
      </c>
      <c r="C441" s="287" t="s">
        <v>345</v>
      </c>
      <c r="D441" s="287" t="s">
        <v>367</v>
      </c>
      <c r="E441" s="287" t="s">
        <v>80</v>
      </c>
      <c r="F441" s="275">
        <v>36692</v>
      </c>
      <c r="G441" s="287" t="s">
        <v>1311</v>
      </c>
      <c r="H441" s="287" t="s">
        <v>26</v>
      </c>
      <c r="I441" s="287" t="s">
        <v>580</v>
      </c>
      <c r="J441" s="287" t="s">
        <v>24</v>
      </c>
      <c r="K441" s="277">
        <v>2018</v>
      </c>
      <c r="L441" s="287" t="s">
        <v>41</v>
      </c>
      <c r="O441" s="280">
        <v>0</v>
      </c>
      <c r="P441" s="280"/>
      <c r="Q441" s="277">
        <v>0</v>
      </c>
      <c r="R441" s="287"/>
      <c r="S441" s="277"/>
      <c r="T441" s="280"/>
      <c r="U441" s="280"/>
      <c r="V441" s="280"/>
      <c r="W441" s="280"/>
      <c r="X441" s="280"/>
      <c r="Y441" s="287"/>
      <c r="Z441" s="280"/>
      <c r="AA441" s="280"/>
      <c r="AP441" s="271" t="s">
        <v>557</v>
      </c>
    </row>
    <row r="442" spans="1:42" s="269" customFormat="1" ht="21" customHeight="1" x14ac:dyDescent="0.3">
      <c r="A442" s="277">
        <v>427529</v>
      </c>
      <c r="B442" s="287" t="s">
        <v>1312</v>
      </c>
      <c r="C442" s="287" t="s">
        <v>442</v>
      </c>
      <c r="D442" s="287" t="s">
        <v>429</v>
      </c>
      <c r="E442" s="287" t="s">
        <v>255</v>
      </c>
      <c r="F442" s="275">
        <v>36760</v>
      </c>
      <c r="G442" s="287" t="s">
        <v>29</v>
      </c>
      <c r="H442" s="287" t="s">
        <v>26</v>
      </c>
      <c r="I442" s="287" t="s">
        <v>580</v>
      </c>
      <c r="J442" s="287" t="s">
        <v>24</v>
      </c>
      <c r="K442" s="277">
        <v>2018</v>
      </c>
      <c r="L442" s="287" t="s">
        <v>29</v>
      </c>
      <c r="O442" s="280">
        <v>0</v>
      </c>
      <c r="P442" s="280"/>
      <c r="Q442" s="277">
        <v>0</v>
      </c>
      <c r="R442" s="287"/>
      <c r="S442" s="277"/>
      <c r="T442" s="280"/>
      <c r="U442" s="280"/>
      <c r="V442" s="280"/>
      <c r="W442" s="280"/>
      <c r="X442" s="280"/>
      <c r="Y442" s="287"/>
      <c r="Z442" s="280"/>
      <c r="AA442" s="280"/>
      <c r="AP442" s="271" t="s">
        <v>557</v>
      </c>
    </row>
    <row r="443" spans="1:42" s="269" customFormat="1" ht="21" customHeight="1" x14ac:dyDescent="0.3">
      <c r="A443" s="277">
        <v>427530</v>
      </c>
      <c r="B443" s="287" t="s">
        <v>1313</v>
      </c>
      <c r="C443" s="287" t="s">
        <v>243</v>
      </c>
      <c r="D443" s="287" t="s">
        <v>309</v>
      </c>
      <c r="E443" s="287" t="s">
        <v>81</v>
      </c>
      <c r="F443" s="275">
        <v>35909</v>
      </c>
      <c r="G443" s="287" t="s">
        <v>267</v>
      </c>
      <c r="H443" s="287" t="s">
        <v>26</v>
      </c>
      <c r="I443" s="287" t="s">
        <v>580</v>
      </c>
      <c r="J443" s="287" t="s">
        <v>27</v>
      </c>
      <c r="K443" s="277">
        <v>2018</v>
      </c>
      <c r="L443" s="287" t="s">
        <v>41</v>
      </c>
      <c r="O443" s="280">
        <v>0</v>
      </c>
      <c r="P443" s="280"/>
      <c r="Q443" s="277">
        <v>0</v>
      </c>
      <c r="R443" s="287"/>
      <c r="S443" s="277"/>
      <c r="T443" s="280"/>
      <c r="U443" s="280"/>
      <c r="V443" s="280"/>
      <c r="W443" s="280"/>
      <c r="X443" s="280"/>
      <c r="Y443" s="287"/>
      <c r="Z443" s="280"/>
      <c r="AA443" s="280"/>
      <c r="AP443" s="271" t="s">
        <v>557</v>
      </c>
    </row>
    <row r="444" spans="1:42" s="269" customFormat="1" ht="21" customHeight="1" x14ac:dyDescent="0.3">
      <c r="A444" s="277">
        <v>427535</v>
      </c>
      <c r="B444" s="287" t="s">
        <v>1314</v>
      </c>
      <c r="C444" s="287" t="s">
        <v>1315</v>
      </c>
      <c r="D444" s="287" t="s">
        <v>277</v>
      </c>
      <c r="E444" s="287" t="s">
        <v>81</v>
      </c>
      <c r="F444" s="275">
        <v>36753</v>
      </c>
      <c r="G444" s="287" t="s">
        <v>245</v>
      </c>
      <c r="H444" s="287" t="s">
        <v>26</v>
      </c>
      <c r="I444" s="287" t="s">
        <v>580</v>
      </c>
      <c r="J444" s="287" t="s">
        <v>24</v>
      </c>
      <c r="K444" s="277">
        <v>2018</v>
      </c>
      <c r="L444" s="287" t="s">
        <v>29</v>
      </c>
      <c r="O444" s="280">
        <v>0</v>
      </c>
      <c r="P444" s="280"/>
      <c r="Q444" s="277">
        <v>0</v>
      </c>
      <c r="R444" s="287"/>
      <c r="S444" s="277"/>
      <c r="T444" s="280"/>
      <c r="U444" s="280"/>
      <c r="V444" s="280"/>
      <c r="W444" s="280"/>
      <c r="X444" s="280"/>
      <c r="Y444" s="287"/>
      <c r="Z444" s="280"/>
      <c r="AA444" s="280"/>
      <c r="AP444" s="271" t="s">
        <v>557</v>
      </c>
    </row>
    <row r="445" spans="1:42" s="269" customFormat="1" ht="21" customHeight="1" x14ac:dyDescent="0.3">
      <c r="A445" s="277">
        <v>427538</v>
      </c>
      <c r="B445" s="287" t="s">
        <v>1316</v>
      </c>
      <c r="C445" s="287" t="s">
        <v>401</v>
      </c>
      <c r="D445" s="287" t="s">
        <v>400</v>
      </c>
      <c r="E445" s="287" t="s">
        <v>255</v>
      </c>
      <c r="F445" s="275">
        <v>36746</v>
      </c>
      <c r="G445" s="287" t="s">
        <v>29</v>
      </c>
      <c r="H445" s="287" t="s">
        <v>26</v>
      </c>
      <c r="I445" s="287" t="s">
        <v>580</v>
      </c>
      <c r="J445" s="287" t="s">
        <v>27</v>
      </c>
      <c r="K445" s="277">
        <v>2018</v>
      </c>
      <c r="L445" s="287" t="s">
        <v>29</v>
      </c>
      <c r="O445" s="280">
        <v>0</v>
      </c>
      <c r="P445" s="280"/>
      <c r="Q445" s="277">
        <v>0</v>
      </c>
      <c r="R445" s="287"/>
      <c r="S445" s="277"/>
      <c r="T445" s="280"/>
      <c r="U445" s="280"/>
      <c r="V445" s="280"/>
      <c r="W445" s="280"/>
      <c r="X445" s="280"/>
      <c r="Y445" s="287"/>
      <c r="Z445" s="280"/>
      <c r="AA445" s="280"/>
      <c r="AP445" s="271" t="s">
        <v>557</v>
      </c>
    </row>
    <row r="446" spans="1:42" s="269" customFormat="1" ht="21" customHeight="1" x14ac:dyDescent="0.3">
      <c r="A446" s="277">
        <v>427547</v>
      </c>
      <c r="B446" s="287" t="s">
        <v>1317</v>
      </c>
      <c r="C446" s="287" t="s">
        <v>331</v>
      </c>
      <c r="D446" s="287" t="s">
        <v>411</v>
      </c>
      <c r="E446" s="287" t="s">
        <v>81</v>
      </c>
      <c r="F446" s="275">
        <v>36526</v>
      </c>
      <c r="G446" s="287" t="s">
        <v>29</v>
      </c>
      <c r="H446" s="287" t="s">
        <v>26</v>
      </c>
      <c r="I446" s="287" t="s">
        <v>580</v>
      </c>
      <c r="J446" s="287" t="s">
        <v>27</v>
      </c>
      <c r="K446" s="277">
        <v>2018</v>
      </c>
      <c r="L446" s="287" t="s">
        <v>41</v>
      </c>
      <c r="O446" s="280">
        <v>0</v>
      </c>
      <c r="P446" s="280"/>
      <c r="Q446" s="277">
        <v>0</v>
      </c>
      <c r="R446" s="287"/>
      <c r="S446" s="277"/>
      <c r="T446" s="280"/>
      <c r="U446" s="280"/>
      <c r="V446" s="280"/>
      <c r="W446" s="280"/>
      <c r="X446" s="280"/>
      <c r="Y446" s="287"/>
      <c r="Z446" s="280"/>
      <c r="AA446" s="280"/>
      <c r="AP446" s="271" t="s">
        <v>557</v>
      </c>
    </row>
    <row r="447" spans="1:42" s="269" customFormat="1" ht="21" customHeight="1" x14ac:dyDescent="0.3">
      <c r="A447" s="277">
        <v>427608</v>
      </c>
      <c r="B447" s="287" t="s">
        <v>1318</v>
      </c>
      <c r="C447" s="287" t="s">
        <v>347</v>
      </c>
      <c r="D447" s="287" t="s">
        <v>435</v>
      </c>
      <c r="E447" s="287" t="s">
        <v>80</v>
      </c>
      <c r="F447" s="275">
        <v>36161</v>
      </c>
      <c r="G447" s="287" t="s">
        <v>29</v>
      </c>
      <c r="H447" s="287" t="s">
        <v>26</v>
      </c>
      <c r="I447" s="287" t="s">
        <v>580</v>
      </c>
      <c r="J447" s="287" t="s">
        <v>24</v>
      </c>
      <c r="K447" s="277">
        <v>2016</v>
      </c>
      <c r="L447" s="287" t="s">
        <v>41</v>
      </c>
      <c r="O447" s="280">
        <v>0</v>
      </c>
      <c r="P447" s="280"/>
      <c r="Q447" s="277">
        <v>0</v>
      </c>
      <c r="R447" s="287"/>
      <c r="S447" s="277"/>
      <c r="T447" s="280"/>
      <c r="U447" s="280"/>
      <c r="V447" s="280"/>
      <c r="W447" s="280"/>
      <c r="X447" s="280"/>
      <c r="Y447" s="287"/>
      <c r="Z447" s="280"/>
      <c r="AA447" s="280"/>
      <c r="AP447" s="271" t="s">
        <v>557</v>
      </c>
    </row>
    <row r="448" spans="1:42" s="269" customFormat="1" ht="21" customHeight="1" x14ac:dyDescent="0.3">
      <c r="A448" s="277">
        <v>427627</v>
      </c>
      <c r="B448" s="287" t="s">
        <v>1319</v>
      </c>
      <c r="C448" s="287" t="s">
        <v>407</v>
      </c>
      <c r="D448" s="287" t="s">
        <v>1103</v>
      </c>
      <c r="E448" s="287" t="s">
        <v>81</v>
      </c>
      <c r="F448" s="275">
        <v>34714</v>
      </c>
      <c r="G448" s="287" t="s">
        <v>29</v>
      </c>
      <c r="H448" s="287" t="s">
        <v>26</v>
      </c>
      <c r="I448" s="287" t="s">
        <v>580</v>
      </c>
      <c r="J448" s="287" t="s">
        <v>24</v>
      </c>
      <c r="K448" s="277">
        <v>2015</v>
      </c>
      <c r="L448" s="287" t="s">
        <v>48</v>
      </c>
      <c r="O448" s="280">
        <v>0</v>
      </c>
      <c r="P448" s="280"/>
      <c r="Q448" s="277">
        <v>0</v>
      </c>
      <c r="R448" s="287"/>
      <c r="S448" s="277"/>
      <c r="T448" s="280"/>
      <c r="U448" s="280"/>
      <c r="V448" s="280"/>
      <c r="W448" s="280"/>
      <c r="X448" s="280"/>
      <c r="Y448" s="287"/>
      <c r="Z448" s="280"/>
      <c r="AA448" s="280"/>
      <c r="AP448" s="271" t="s">
        <v>557</v>
      </c>
    </row>
    <row r="449" spans="1:42" s="269" customFormat="1" ht="21" customHeight="1" x14ac:dyDescent="0.3">
      <c r="A449" s="277">
        <v>427655</v>
      </c>
      <c r="B449" s="287" t="s">
        <v>1320</v>
      </c>
      <c r="C449" s="287" t="s">
        <v>282</v>
      </c>
      <c r="D449" s="287" t="s">
        <v>301</v>
      </c>
      <c r="E449" s="287" t="s">
        <v>81</v>
      </c>
      <c r="F449" s="275">
        <v>36625</v>
      </c>
      <c r="G449" s="287" t="s">
        <v>527</v>
      </c>
      <c r="H449" s="287" t="s">
        <v>26</v>
      </c>
      <c r="I449" s="287" t="s">
        <v>580</v>
      </c>
      <c r="J449" s="287" t="s">
        <v>27</v>
      </c>
      <c r="K449" s="277">
        <v>2018</v>
      </c>
      <c r="L449" s="287" t="s">
        <v>77</v>
      </c>
      <c r="O449" s="280">
        <v>0</v>
      </c>
      <c r="P449" s="280"/>
      <c r="Q449" s="277">
        <v>0</v>
      </c>
      <c r="R449" s="287"/>
      <c r="S449" s="277"/>
      <c r="T449" s="280"/>
      <c r="U449" s="280"/>
      <c r="V449" s="280"/>
      <c r="W449" s="280"/>
      <c r="X449" s="280"/>
      <c r="Y449" s="287"/>
      <c r="Z449" s="280"/>
      <c r="AA449" s="280"/>
      <c r="AP449" s="271" t="s">
        <v>557</v>
      </c>
    </row>
    <row r="450" spans="1:42" s="269" customFormat="1" ht="21" customHeight="1" x14ac:dyDescent="0.3">
      <c r="A450" s="277">
        <v>427661</v>
      </c>
      <c r="B450" s="287" t="s">
        <v>1321</v>
      </c>
      <c r="C450" s="287" t="s">
        <v>270</v>
      </c>
      <c r="D450" s="287" t="s">
        <v>371</v>
      </c>
      <c r="E450" s="287" t="s">
        <v>81</v>
      </c>
      <c r="F450" s="275">
        <v>0</v>
      </c>
      <c r="G450" s="287" t="s">
        <v>1322</v>
      </c>
      <c r="H450" s="287" t="s">
        <v>26</v>
      </c>
      <c r="I450" s="287" t="s">
        <v>580</v>
      </c>
      <c r="J450" s="287" t="s">
        <v>24</v>
      </c>
      <c r="K450" s="277">
        <v>2001</v>
      </c>
      <c r="L450" s="287" t="s">
        <v>58</v>
      </c>
      <c r="O450" s="280">
        <v>0</v>
      </c>
      <c r="P450" s="280"/>
      <c r="Q450" s="277">
        <v>0</v>
      </c>
      <c r="R450" s="287"/>
      <c r="S450" s="277"/>
      <c r="T450" s="280"/>
      <c r="U450" s="280"/>
      <c r="V450" s="280"/>
      <c r="W450" s="280"/>
      <c r="X450" s="280"/>
      <c r="Y450" s="287"/>
      <c r="Z450" s="280"/>
      <c r="AA450" s="280"/>
      <c r="AP450" s="271" t="s">
        <v>557</v>
      </c>
    </row>
    <row r="451" spans="1:42" s="269" customFormat="1" ht="21" customHeight="1" x14ac:dyDescent="0.3">
      <c r="A451" s="277">
        <v>427672</v>
      </c>
      <c r="B451" s="287" t="s">
        <v>1323</v>
      </c>
      <c r="C451" s="287" t="s">
        <v>349</v>
      </c>
      <c r="D451" s="287" t="s">
        <v>264</v>
      </c>
      <c r="E451" s="287" t="s">
        <v>81</v>
      </c>
      <c r="F451" s="275">
        <v>36386</v>
      </c>
      <c r="G451" s="287" t="s">
        <v>77</v>
      </c>
      <c r="H451" s="287" t="s">
        <v>26</v>
      </c>
      <c r="I451" s="287" t="s">
        <v>580</v>
      </c>
      <c r="J451" s="287" t="s">
        <v>27</v>
      </c>
      <c r="K451" s="277">
        <v>2017</v>
      </c>
      <c r="L451" s="287" t="s">
        <v>77</v>
      </c>
      <c r="O451" s="280">
        <v>0</v>
      </c>
      <c r="P451" s="280"/>
      <c r="Q451" s="277">
        <v>0</v>
      </c>
      <c r="R451" s="287"/>
      <c r="S451" s="277"/>
      <c r="T451" s="280"/>
      <c r="U451" s="280"/>
      <c r="V451" s="280"/>
      <c r="W451" s="280"/>
      <c r="X451" s="280"/>
      <c r="Y451" s="287"/>
      <c r="Z451" s="280"/>
      <c r="AA451" s="280"/>
      <c r="AP451" s="271" t="s">
        <v>557</v>
      </c>
    </row>
    <row r="452" spans="1:42" s="269" customFormat="1" ht="21" customHeight="1" x14ac:dyDescent="0.3">
      <c r="A452" s="277">
        <v>427673</v>
      </c>
      <c r="B452" s="287" t="s">
        <v>1324</v>
      </c>
      <c r="C452" s="287" t="s">
        <v>246</v>
      </c>
      <c r="D452" s="287" t="s">
        <v>1325</v>
      </c>
      <c r="E452" s="287" t="s">
        <v>81</v>
      </c>
      <c r="F452" s="275">
        <v>37043</v>
      </c>
      <c r="G452" s="287" t="s">
        <v>1326</v>
      </c>
      <c r="H452" s="287" t="s">
        <v>26</v>
      </c>
      <c r="I452" s="287" t="s">
        <v>580</v>
      </c>
      <c r="J452" s="287" t="s">
        <v>24</v>
      </c>
      <c r="K452" s="277">
        <v>2018</v>
      </c>
      <c r="L452" s="287" t="s">
        <v>51</v>
      </c>
      <c r="O452" s="280">
        <v>0</v>
      </c>
      <c r="P452" s="280"/>
      <c r="Q452" s="277">
        <v>0</v>
      </c>
      <c r="R452" s="287"/>
      <c r="S452" s="277"/>
      <c r="T452" s="280"/>
      <c r="U452" s="280"/>
      <c r="V452" s="280"/>
      <c r="W452" s="280"/>
      <c r="X452" s="280"/>
      <c r="Y452" s="287"/>
      <c r="Z452" s="280"/>
      <c r="AA452" s="280"/>
      <c r="AP452" s="271" t="s">
        <v>557</v>
      </c>
    </row>
    <row r="453" spans="1:42" s="269" customFormat="1" ht="21" customHeight="1" x14ac:dyDescent="0.3">
      <c r="A453" s="277">
        <v>427693</v>
      </c>
      <c r="B453" s="287" t="s">
        <v>1327</v>
      </c>
      <c r="C453" s="287" t="s">
        <v>374</v>
      </c>
      <c r="D453" s="287" t="s">
        <v>523</v>
      </c>
      <c r="E453" s="287" t="s">
        <v>255</v>
      </c>
      <c r="F453" s="275">
        <v>36299</v>
      </c>
      <c r="G453" s="287" t="s">
        <v>29</v>
      </c>
      <c r="H453" s="287" t="s">
        <v>26</v>
      </c>
      <c r="I453" s="287" t="s">
        <v>580</v>
      </c>
      <c r="J453" s="287" t="s">
        <v>24</v>
      </c>
      <c r="K453" s="277">
        <v>2018</v>
      </c>
      <c r="L453" s="287" t="s">
        <v>29</v>
      </c>
      <c r="O453" s="280">
        <v>0</v>
      </c>
      <c r="P453" s="280"/>
      <c r="Q453" s="277">
        <v>0</v>
      </c>
      <c r="R453" s="287"/>
      <c r="S453" s="277"/>
      <c r="T453" s="280"/>
      <c r="U453" s="280"/>
      <c r="V453" s="280"/>
      <c r="W453" s="280"/>
      <c r="X453" s="280"/>
      <c r="Y453" s="287"/>
      <c r="Z453" s="280"/>
      <c r="AA453" s="280"/>
      <c r="AP453" s="271" t="s">
        <v>557</v>
      </c>
    </row>
    <row r="454" spans="1:42" s="269" customFormat="1" ht="21" customHeight="1" x14ac:dyDescent="0.3">
      <c r="A454" s="277">
        <v>427702</v>
      </c>
      <c r="B454" s="287" t="s">
        <v>1328</v>
      </c>
      <c r="C454" s="287" t="s">
        <v>1329</v>
      </c>
      <c r="D454" s="287" t="s">
        <v>531</v>
      </c>
      <c r="E454" s="287" t="s">
        <v>81</v>
      </c>
      <c r="F454" s="275">
        <v>36892</v>
      </c>
      <c r="G454" s="287" t="s">
        <v>29</v>
      </c>
      <c r="H454" s="287" t="s">
        <v>39</v>
      </c>
      <c r="I454" s="287" t="s">
        <v>580</v>
      </c>
      <c r="J454" s="287" t="s">
        <v>27</v>
      </c>
      <c r="K454" s="277">
        <v>2018</v>
      </c>
      <c r="L454" s="287" t="s">
        <v>29</v>
      </c>
      <c r="O454" s="280">
        <v>0</v>
      </c>
      <c r="P454" s="280"/>
      <c r="Q454" s="277">
        <v>0</v>
      </c>
      <c r="R454" s="287"/>
      <c r="S454" s="277"/>
      <c r="T454" s="280"/>
      <c r="U454" s="280"/>
      <c r="V454" s="280"/>
      <c r="W454" s="280"/>
      <c r="X454" s="280"/>
      <c r="Y454" s="287"/>
      <c r="Z454" s="280"/>
      <c r="AA454" s="280"/>
      <c r="AP454" s="271" t="s">
        <v>557</v>
      </c>
    </row>
    <row r="455" spans="1:42" s="269" customFormat="1" ht="21" customHeight="1" x14ac:dyDescent="0.3">
      <c r="A455" s="277">
        <v>427706</v>
      </c>
      <c r="B455" s="287" t="s">
        <v>1330</v>
      </c>
      <c r="C455" s="287" t="s">
        <v>1331</v>
      </c>
      <c r="D455" s="287" t="s">
        <v>392</v>
      </c>
      <c r="E455" s="287" t="s">
        <v>81</v>
      </c>
      <c r="F455" s="275">
        <v>29519</v>
      </c>
      <c r="G455" s="287" t="s">
        <v>29</v>
      </c>
      <c r="H455" s="287" t="s">
        <v>26</v>
      </c>
      <c r="I455" s="287" t="s">
        <v>580</v>
      </c>
      <c r="J455" s="287" t="s">
        <v>27</v>
      </c>
      <c r="K455" s="277">
        <v>1998</v>
      </c>
      <c r="L455" s="287" t="s">
        <v>29</v>
      </c>
      <c r="O455" s="280">
        <v>0</v>
      </c>
      <c r="P455" s="280"/>
      <c r="Q455" s="277">
        <v>0</v>
      </c>
      <c r="R455" s="287"/>
      <c r="S455" s="277"/>
      <c r="T455" s="280"/>
      <c r="U455" s="280"/>
      <c r="V455" s="280"/>
      <c r="W455" s="280"/>
      <c r="X455" s="280"/>
      <c r="Y455" s="287"/>
      <c r="Z455" s="280"/>
      <c r="AA455" s="280"/>
      <c r="AP455" s="271" t="s">
        <v>557</v>
      </c>
    </row>
    <row r="456" spans="1:42" s="269" customFormat="1" ht="21" customHeight="1" x14ac:dyDescent="0.3">
      <c r="A456" s="277">
        <v>427716</v>
      </c>
      <c r="B456" s="287" t="s">
        <v>1332</v>
      </c>
      <c r="C456" s="287" t="s">
        <v>405</v>
      </c>
      <c r="D456" s="287" t="s">
        <v>281</v>
      </c>
      <c r="E456" s="287" t="s">
        <v>80</v>
      </c>
      <c r="F456" s="275">
        <v>36528</v>
      </c>
      <c r="G456" s="287" t="s">
        <v>29</v>
      </c>
      <c r="H456" s="287" t="s">
        <v>26</v>
      </c>
      <c r="I456" s="287" t="s">
        <v>580</v>
      </c>
      <c r="J456" s="287" t="s">
        <v>27</v>
      </c>
      <c r="K456" s="277">
        <v>2018</v>
      </c>
      <c r="L456" s="287" t="s">
        <v>29</v>
      </c>
      <c r="O456" s="280">
        <v>0</v>
      </c>
      <c r="P456" s="280"/>
      <c r="Q456" s="277">
        <v>0</v>
      </c>
      <c r="R456" s="287"/>
      <c r="S456" s="277"/>
      <c r="T456" s="280"/>
      <c r="U456" s="280"/>
      <c r="V456" s="280"/>
      <c r="W456" s="280"/>
      <c r="X456" s="280"/>
      <c r="Y456" s="287"/>
      <c r="Z456" s="280"/>
      <c r="AA456" s="280"/>
      <c r="AP456" s="271" t="s">
        <v>557</v>
      </c>
    </row>
    <row r="457" spans="1:42" s="269" customFormat="1" ht="21" customHeight="1" x14ac:dyDescent="0.3">
      <c r="A457" s="277">
        <v>427726</v>
      </c>
      <c r="B457" s="287" t="s">
        <v>1333</v>
      </c>
      <c r="C457" s="287" t="s">
        <v>412</v>
      </c>
      <c r="D457" s="287" t="s">
        <v>302</v>
      </c>
      <c r="E457" s="287" t="s">
        <v>81</v>
      </c>
      <c r="F457" s="275">
        <v>33803</v>
      </c>
      <c r="G457" s="287" t="s">
        <v>29</v>
      </c>
      <c r="H457" s="287" t="s">
        <v>26</v>
      </c>
      <c r="I457" s="287" t="s">
        <v>580</v>
      </c>
      <c r="J457" s="287" t="s">
        <v>24</v>
      </c>
      <c r="K457" s="277">
        <v>2011</v>
      </c>
      <c r="L457" s="287" t="s">
        <v>29</v>
      </c>
      <c r="O457" s="280">
        <v>0</v>
      </c>
      <c r="P457" s="280"/>
      <c r="Q457" s="277">
        <v>0</v>
      </c>
      <c r="R457" s="287"/>
      <c r="S457" s="277"/>
      <c r="T457" s="280"/>
      <c r="U457" s="280"/>
      <c r="V457" s="280"/>
      <c r="W457" s="280"/>
      <c r="X457" s="280"/>
      <c r="Y457" s="287"/>
      <c r="Z457" s="280"/>
      <c r="AA457" s="280"/>
      <c r="AP457" s="271" t="s">
        <v>557</v>
      </c>
    </row>
    <row r="458" spans="1:42" s="269" customFormat="1" ht="21" customHeight="1" x14ac:dyDescent="0.3">
      <c r="A458" s="277">
        <v>427728</v>
      </c>
      <c r="B458" s="287" t="s">
        <v>1334</v>
      </c>
      <c r="C458" s="287" t="s">
        <v>454</v>
      </c>
      <c r="D458" s="287" t="s">
        <v>855</v>
      </c>
      <c r="E458" s="287" t="s">
        <v>81</v>
      </c>
      <c r="F458" s="275">
        <v>35799</v>
      </c>
      <c r="G458" s="287" t="s">
        <v>1308</v>
      </c>
      <c r="H458" s="287" t="s">
        <v>26</v>
      </c>
      <c r="I458" s="287" t="s">
        <v>580</v>
      </c>
      <c r="J458" s="287" t="s">
        <v>24</v>
      </c>
      <c r="K458" s="277">
        <v>2015</v>
      </c>
      <c r="L458" s="287" t="s">
        <v>77</v>
      </c>
      <c r="O458" s="280">
        <v>0</v>
      </c>
      <c r="P458" s="280"/>
      <c r="Q458" s="277">
        <v>0</v>
      </c>
      <c r="R458" s="287"/>
      <c r="S458" s="277"/>
      <c r="T458" s="280"/>
      <c r="U458" s="280"/>
      <c r="V458" s="280"/>
      <c r="W458" s="280"/>
      <c r="X458" s="280"/>
      <c r="Y458" s="287"/>
      <c r="Z458" s="280"/>
      <c r="AA458" s="280"/>
      <c r="AP458" s="271" t="s">
        <v>557</v>
      </c>
    </row>
    <row r="459" spans="1:42" s="269" customFormat="1" ht="21" customHeight="1" x14ac:dyDescent="0.3">
      <c r="A459" s="277">
        <v>427750</v>
      </c>
      <c r="B459" s="287" t="s">
        <v>1335</v>
      </c>
      <c r="C459" s="287" t="s">
        <v>669</v>
      </c>
      <c r="D459" s="287" t="s">
        <v>1336</v>
      </c>
      <c r="E459" s="287" t="s">
        <v>80</v>
      </c>
      <c r="F459" s="275">
        <v>34486</v>
      </c>
      <c r="G459" s="287" t="s">
        <v>267</v>
      </c>
      <c r="H459" s="287" t="s">
        <v>298</v>
      </c>
      <c r="I459" s="287" t="s">
        <v>580</v>
      </c>
      <c r="J459" s="287" t="s">
        <v>24</v>
      </c>
      <c r="K459" s="277">
        <v>2012</v>
      </c>
      <c r="L459" s="287" t="s">
        <v>41</v>
      </c>
      <c r="O459" s="280">
        <v>0</v>
      </c>
      <c r="P459" s="280"/>
      <c r="Q459" s="277">
        <v>0</v>
      </c>
      <c r="R459" s="287"/>
      <c r="S459" s="277"/>
      <c r="T459" s="280"/>
      <c r="U459" s="280"/>
      <c r="V459" s="280"/>
      <c r="W459" s="280"/>
      <c r="X459" s="280"/>
      <c r="Y459" s="287"/>
      <c r="Z459" s="280"/>
      <c r="AA459" s="280"/>
      <c r="AP459" s="271" t="s">
        <v>557</v>
      </c>
    </row>
    <row r="460" spans="1:42" s="269" customFormat="1" ht="21" customHeight="1" x14ac:dyDescent="0.3">
      <c r="A460" s="277">
        <v>427923</v>
      </c>
      <c r="B460" s="287" t="s">
        <v>1337</v>
      </c>
      <c r="C460" s="287" t="s">
        <v>1338</v>
      </c>
      <c r="D460" s="287" t="s">
        <v>265</v>
      </c>
      <c r="E460" s="287" t="s">
        <v>81</v>
      </c>
      <c r="F460" s="275">
        <v>36892</v>
      </c>
      <c r="G460" s="287" t="s">
        <v>29</v>
      </c>
      <c r="H460" s="287" t="s">
        <v>26</v>
      </c>
      <c r="I460" s="287" t="s">
        <v>580</v>
      </c>
      <c r="J460" s="287" t="s">
        <v>24</v>
      </c>
      <c r="K460" s="277">
        <v>2018</v>
      </c>
      <c r="L460" s="287" t="s">
        <v>29</v>
      </c>
      <c r="O460" s="280">
        <v>0</v>
      </c>
      <c r="P460" s="280"/>
      <c r="Q460" s="277">
        <v>0</v>
      </c>
      <c r="R460" s="287"/>
      <c r="S460" s="277"/>
      <c r="T460" s="280"/>
      <c r="U460" s="280"/>
      <c r="V460" s="280"/>
      <c r="W460" s="280"/>
      <c r="X460" s="280"/>
      <c r="Y460" s="287"/>
      <c r="Z460" s="280"/>
      <c r="AA460" s="280"/>
      <c r="AP460" s="271" t="s">
        <v>557</v>
      </c>
    </row>
    <row r="461" spans="1:42" s="269" customFormat="1" ht="21" customHeight="1" x14ac:dyDescent="0.3">
      <c r="A461" s="277">
        <v>427944</v>
      </c>
      <c r="B461" s="287" t="s">
        <v>463</v>
      </c>
      <c r="C461" s="287" t="s">
        <v>421</v>
      </c>
      <c r="D461" s="287" t="s">
        <v>717</v>
      </c>
      <c r="E461" s="287" t="s">
        <v>80</v>
      </c>
      <c r="F461" s="275">
        <v>36686</v>
      </c>
      <c r="G461" s="287" t="s">
        <v>29</v>
      </c>
      <c r="H461" s="287" t="s">
        <v>26</v>
      </c>
      <c r="I461" s="287" t="s">
        <v>580</v>
      </c>
      <c r="J461" s="287" t="s">
        <v>24</v>
      </c>
      <c r="K461" s="277">
        <v>2018</v>
      </c>
      <c r="L461" s="287" t="s">
        <v>29</v>
      </c>
      <c r="O461" s="280">
        <v>0</v>
      </c>
      <c r="P461" s="280"/>
      <c r="Q461" s="277">
        <v>0</v>
      </c>
      <c r="R461" s="287"/>
      <c r="S461" s="277"/>
      <c r="T461" s="280"/>
      <c r="U461" s="280"/>
      <c r="V461" s="280"/>
      <c r="W461" s="280"/>
      <c r="X461" s="280"/>
      <c r="Y461" s="287"/>
      <c r="Z461" s="280"/>
      <c r="AA461" s="280"/>
      <c r="AP461" s="271" t="s">
        <v>557</v>
      </c>
    </row>
    <row r="462" spans="1:42" s="269" customFormat="1" ht="21" customHeight="1" x14ac:dyDescent="0.3">
      <c r="A462" s="277">
        <v>427945</v>
      </c>
      <c r="B462" s="287" t="s">
        <v>1339</v>
      </c>
      <c r="C462" s="287" t="s">
        <v>514</v>
      </c>
      <c r="D462" s="287" t="s">
        <v>400</v>
      </c>
      <c r="E462" s="287" t="s">
        <v>80</v>
      </c>
      <c r="F462" s="275">
        <v>34335</v>
      </c>
      <c r="G462" s="287" t="s">
        <v>267</v>
      </c>
      <c r="H462" s="287" t="s">
        <v>298</v>
      </c>
      <c r="I462" s="287" t="s">
        <v>580</v>
      </c>
      <c r="J462" s="287" t="s">
        <v>27</v>
      </c>
      <c r="K462" s="277">
        <v>2019</v>
      </c>
      <c r="L462" s="287" t="s">
        <v>41</v>
      </c>
      <c r="O462" s="280">
        <v>0</v>
      </c>
      <c r="P462" s="280"/>
      <c r="Q462" s="277">
        <v>0</v>
      </c>
      <c r="R462" s="287"/>
      <c r="S462" s="277"/>
      <c r="T462" s="280"/>
      <c r="U462" s="280"/>
      <c r="V462" s="280"/>
      <c r="W462" s="280"/>
      <c r="X462" s="280"/>
      <c r="Y462" s="287"/>
      <c r="Z462" s="280"/>
      <c r="AA462" s="280"/>
      <c r="AP462" s="271" t="s">
        <v>557</v>
      </c>
    </row>
  </sheetData>
  <sheetProtection selectLockedCells="1" selectUnlockedCells="1"/>
  <autoFilter ref="A2:AW2" xr:uid="{00000000-0009-0000-0000-000006000000}">
    <sortState xmlns:xlrd2="http://schemas.microsoft.com/office/spreadsheetml/2017/richdata2" ref="A3:AW462">
      <sortCondition ref="A2"/>
    </sortState>
  </autoFilter>
  <phoneticPr fontId="41" type="noConversion"/>
  <conditionalFormatting sqref="A23:A462 A13 A3">
    <cfRule type="duplicateValues" dxfId="7" priority="1"/>
    <cfRule type="duplicateValues" dxfId="6" priority="2"/>
    <cfRule type="duplicateValues" dxfId="5" priority="3"/>
  </conditionalFormatting>
  <conditionalFormatting sqref="A463:A1048576 A1">
    <cfRule type="duplicateValues" dxfId="4" priority="12"/>
    <cfRule type="duplicateValues" dxfId="3" priority="15"/>
    <cfRule type="duplicateValues" dxfId="2" priority="20"/>
  </conditionalFormatting>
  <conditionalFormatting sqref="Z23:Z462 Z13 Z3">
    <cfRule type="duplicateValues" dxfId="1" priority="4"/>
  </conditionalFormatting>
  <conditionalFormatting sqref="Z463:Z1048576 Z1">
    <cfRule type="duplicateValues" dxfId="0" priority="27"/>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مستند" ma:contentTypeID="0x010100C6B4434636EFF4419A5B7C719D1B4B2D" ma:contentTypeVersion="5" ma:contentTypeDescription="إنشاء مستند جديد." ma:contentTypeScope="" ma:versionID="b2b61151508518f1f506024fa6b12e52">
  <xsd:schema xmlns:xsd="http://www.w3.org/2001/XMLSchema" xmlns:xs="http://www.w3.org/2001/XMLSchema" xmlns:p="http://schemas.microsoft.com/office/2006/metadata/properties" xmlns:ns2="e73bc8ed-f0d8-4823-aee5-bc4818d47bf9" targetNamespace="http://schemas.microsoft.com/office/2006/metadata/properties" ma:root="true" ma:fieldsID="641c6ad4107f4c934643b9ab1929e947" ns2:_="">
    <xsd:import namespace="e73bc8ed-f0d8-4823-aee5-bc4818d47bf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3bc8ed-f0d8-4823-aee5-bc4818d47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5CC843-E6B9-4B54-BF13-71F01A4C318F}">
  <ds:schemaRefs>
    <ds:schemaRef ds:uri="http://schemas.microsoft.com/sharepoint/v3/contenttype/forms"/>
  </ds:schemaRefs>
</ds:datastoreItem>
</file>

<file path=customXml/itemProps2.xml><?xml version="1.0" encoding="utf-8"?>
<ds:datastoreItem xmlns:ds="http://schemas.openxmlformats.org/officeDocument/2006/customXml" ds:itemID="{892D1325-993B-443B-BA78-93B47C4390A3}">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e73bc8ed-f0d8-4823-aee5-bc4818d47bf9"/>
    <ds:schemaRef ds:uri="http://www.w3.org/XML/1998/namespace"/>
  </ds:schemaRefs>
</ds:datastoreItem>
</file>

<file path=customXml/itemProps3.xml><?xml version="1.0" encoding="utf-8"?>
<ds:datastoreItem xmlns:ds="http://schemas.openxmlformats.org/officeDocument/2006/customXml" ds:itemID="{E48C0C33-E4D7-4BDB-8CCC-BAE1392C36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3bc8ed-f0d8-4823-aee5-bc4818d47b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7</vt:i4>
      </vt:variant>
      <vt:variant>
        <vt:lpstr>النطاقات المسماة</vt:lpstr>
      </vt:variant>
      <vt:variant>
        <vt:i4>1</vt:i4>
      </vt:variant>
    </vt:vector>
  </HeadingPairs>
  <TitlesOfParts>
    <vt:vector size="8" baseType="lpstr">
      <vt:lpstr>تعليمات</vt:lpstr>
      <vt:lpstr>إدخال البيانات</vt:lpstr>
      <vt:lpstr>إختيار المقررات</vt:lpstr>
      <vt:lpstr>الإستمارة</vt:lpstr>
      <vt:lpstr>acc</vt:lpstr>
      <vt:lpstr>ورقة4</vt:lpstr>
      <vt:lpstr>ورقة2</vt:lpstr>
      <vt:lpstr>الإستمارة!Print_Area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 samah alsouri</dc:creator>
  <cp:lastModifiedBy>lenovo-lap</cp:lastModifiedBy>
  <cp:revision/>
  <cp:lastPrinted>2023-02-12T11:06:52Z</cp:lastPrinted>
  <dcterms:created xsi:type="dcterms:W3CDTF">2015-06-05T18:17:20Z</dcterms:created>
  <dcterms:modified xsi:type="dcterms:W3CDTF">2024-10-02T08:50:54Z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0x010100C6B4434636EFF4419A5B7C719D1B4B2D</vt:lpwstr>
  </property>
  <property fmtid="{D5CDD505-2E9C-101B-9397-08002B2CF9AE}" pid="3" name="MSIP_Label_defa4170-0d19-0005-0004-bc88714345d2_Enabled">
    <vt:lpwstr>true</vt:lpwstr>
  </property>
  <property fmtid="{D5CDD505-2E9C-101B-9397-08002B2CF9AE}" pid="4" name="MSIP_Label_defa4170-0d19-0005-0004-bc88714345d2_SetDate">
    <vt:lpwstr>2023-07-16T08:24:44Z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2670a961-ebdc-426c-b900-f2dfbcbc9378</vt:lpwstr>
  </property>
  <property fmtid="{D5CDD505-2E9C-101B-9397-08002B2CF9AE}" pid="8" name="MSIP_Label_defa4170-0d19-0005-0004-bc88714345d2_ActionId">
    <vt:lpwstr>bdae9d19-a576-49c5-8583-329d448eb3a4</vt:lpwstr>
  </property>
  <property fmtid="{D5CDD505-2E9C-101B-9397-08002B2CF9AE}" pid="9" name="MSIP_Label_defa4170-0d19-0005-0004-bc88714345d2_ContentBits">
    <vt:lpwstr>0</vt:lpwstr>
  </property>
</Properties>
</file>